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730" windowHeight="1116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/>
  <c r="Q390"/>
  <c r="P390"/>
  <c r="O390"/>
  <c r="N390"/>
  <c r="M390"/>
  <c r="L390"/>
  <c r="K390"/>
  <c r="Z381"/>
  <c r="Z380"/>
  <c r="Z379"/>
  <c r="Q378"/>
  <c r="P378"/>
  <c r="O378"/>
  <c r="N378"/>
  <c r="M378"/>
  <c r="L378"/>
  <c r="K378"/>
  <c r="Z373"/>
  <c r="Z372"/>
  <c r="Z371"/>
  <c r="Z370"/>
  <c r="Z369"/>
  <c r="Z368"/>
  <c r="Z367"/>
  <c r="Q350"/>
  <c r="P350"/>
  <c r="O350"/>
  <c r="N350"/>
  <c r="M350"/>
  <c r="L350"/>
  <c r="K350"/>
  <c r="Z349"/>
  <c r="Z348"/>
  <c r="Z347"/>
  <c r="Z346"/>
  <c r="Z345"/>
  <c r="Z344"/>
  <c r="Z343"/>
  <c r="Z342"/>
  <c r="Z341"/>
  <c r="Z340"/>
  <c r="Z339"/>
  <c r="Q338"/>
  <c r="P338"/>
  <c r="O338"/>
  <c r="N338"/>
  <c r="M338"/>
  <c r="L338"/>
  <c r="K338"/>
  <c r="Z335"/>
  <c r="Z334"/>
  <c r="Z333"/>
  <c r="Z332"/>
  <c r="Z331"/>
  <c r="Z330"/>
  <c r="Z329"/>
  <c r="Z328"/>
  <c r="Z327"/>
  <c r="Q310"/>
  <c r="P310"/>
  <c r="O310"/>
  <c r="N310"/>
  <c r="M310"/>
  <c r="L310"/>
  <c r="K310"/>
  <c r="Z309"/>
  <c r="Z308"/>
  <c r="Z307"/>
  <c r="Z306"/>
  <c r="Z305"/>
  <c r="Z304"/>
  <c r="Z303"/>
  <c r="Z302"/>
  <c r="Z301"/>
  <c r="Z300"/>
  <c r="Z299"/>
  <c r="Q298"/>
  <c r="P298"/>
  <c r="O298"/>
  <c r="N298"/>
  <c r="M298"/>
  <c r="L298"/>
  <c r="K298"/>
  <c r="Z297"/>
  <c r="Z296"/>
  <c r="Z295"/>
  <c r="Z294"/>
  <c r="Z293"/>
  <c r="Z292"/>
  <c r="Z291"/>
  <c r="Z290"/>
  <c r="Z289"/>
  <c r="Z288"/>
  <c r="Z287"/>
  <c r="Q270"/>
  <c r="P270"/>
  <c r="O270"/>
  <c r="N270"/>
  <c r="M270"/>
  <c r="L270"/>
  <c r="K270"/>
  <c r="Z269"/>
  <c r="Z268"/>
  <c r="Z267"/>
  <c r="Z266"/>
  <c r="Z265"/>
  <c r="Z264"/>
  <c r="Z263"/>
  <c r="Z262"/>
  <c r="Z261"/>
  <c r="Z260"/>
  <c r="Z259"/>
  <c r="Q258"/>
  <c r="P258"/>
  <c r="O258"/>
  <c r="N258"/>
  <c r="M258"/>
  <c r="L258"/>
  <c r="K258"/>
  <c r="Z257"/>
  <c r="Z256"/>
  <c r="Z255"/>
  <c r="Z254"/>
  <c r="Z253"/>
  <c r="Z252"/>
  <c r="Z251"/>
  <c r="Z250"/>
  <c r="Z249"/>
  <c r="Z248"/>
  <c r="Z247"/>
  <c r="Q230"/>
  <c r="P230"/>
  <c r="O230"/>
  <c r="N230"/>
  <c r="M230"/>
  <c r="L230"/>
  <c r="K230"/>
  <c r="Z229"/>
  <c r="Z228"/>
  <c r="Z227"/>
  <c r="Z226"/>
  <c r="Z225"/>
  <c r="Z224"/>
  <c r="Z223"/>
  <c r="Z222"/>
  <c r="Z221"/>
  <c r="Z220"/>
  <c r="Z219"/>
  <c r="Q218"/>
  <c r="P218"/>
  <c r="O218"/>
  <c r="N218"/>
  <c r="M218"/>
  <c r="L218"/>
  <c r="K218"/>
  <c r="Z217"/>
  <c r="Z216"/>
  <c r="Z215"/>
  <c r="Z214"/>
  <c r="Z213"/>
  <c r="Z212"/>
  <c r="Z211"/>
  <c r="Z210"/>
  <c r="Z209"/>
  <c r="Z208"/>
  <c r="Z207"/>
  <c r="Q190"/>
  <c r="P190"/>
  <c r="O190"/>
  <c r="N190"/>
  <c r="M190"/>
  <c r="L190"/>
  <c r="K190"/>
  <c r="Z190" s="1"/>
  <c r="Z182"/>
  <c r="Z181"/>
  <c r="Z180"/>
  <c r="Z179"/>
  <c r="Q178"/>
  <c r="P178"/>
  <c r="O178"/>
  <c r="N178"/>
  <c r="M178"/>
  <c r="L178"/>
  <c r="K178"/>
  <c r="Z177"/>
  <c r="Z176"/>
  <c r="Z175"/>
  <c r="Z174"/>
  <c r="Z173"/>
  <c r="Z172"/>
  <c r="Z171"/>
  <c r="Z170"/>
  <c r="Z169"/>
  <c r="Z168"/>
  <c r="Z167"/>
  <c r="Q150"/>
  <c r="P150"/>
  <c r="O150"/>
  <c r="N150"/>
  <c r="M150"/>
  <c r="L150"/>
  <c r="K150"/>
  <c r="Z149"/>
  <c r="Z148"/>
  <c r="Z147"/>
  <c r="Z146"/>
  <c r="Z145"/>
  <c r="Z144"/>
  <c r="Z143"/>
  <c r="Z142"/>
  <c r="Z141"/>
  <c r="Z140"/>
  <c r="Z139"/>
  <c r="Q138"/>
  <c r="P138"/>
  <c r="O138"/>
  <c r="N138"/>
  <c r="M138"/>
  <c r="L138"/>
  <c r="K138"/>
  <c r="Z137"/>
  <c r="Z136"/>
  <c r="Z135"/>
  <c r="Z134"/>
  <c r="Z133"/>
  <c r="Z132"/>
  <c r="Z131"/>
  <c r="Z130"/>
  <c r="Z129"/>
  <c r="Z128"/>
  <c r="Z127"/>
  <c r="Q110"/>
  <c r="P110"/>
  <c r="O110"/>
  <c r="N110"/>
  <c r="M110"/>
  <c r="L110"/>
  <c r="K110"/>
  <c r="Z109"/>
  <c r="Z108"/>
  <c r="Z107"/>
  <c r="Z106"/>
  <c r="Z105"/>
  <c r="Z104"/>
  <c r="Z103"/>
  <c r="Z102"/>
  <c r="Z101"/>
  <c r="Z100"/>
  <c r="Z99"/>
  <c r="Q98"/>
  <c r="P98"/>
  <c r="O98"/>
  <c r="N98"/>
  <c r="M98"/>
  <c r="L98"/>
  <c r="K98"/>
  <c r="Z97"/>
  <c r="Z96"/>
  <c r="Z95"/>
  <c r="Z94"/>
  <c r="Z93"/>
  <c r="Z92"/>
  <c r="Z91"/>
  <c r="Z90"/>
  <c r="Z89"/>
  <c r="Z88"/>
  <c r="Z87"/>
  <c r="Q67"/>
  <c r="P67"/>
  <c r="O67"/>
  <c r="N67"/>
  <c r="M67"/>
  <c r="L67"/>
  <c r="K67"/>
  <c r="Z66"/>
  <c r="Z65"/>
  <c r="Z64"/>
  <c r="Q62"/>
  <c r="P62"/>
  <c r="O62"/>
  <c r="N62"/>
  <c r="M62"/>
  <c r="L62"/>
  <c r="K62"/>
  <c r="Z61"/>
  <c r="Z60"/>
  <c r="Q59"/>
  <c r="P59"/>
  <c r="O59"/>
  <c r="N59"/>
  <c r="M59"/>
  <c r="L59"/>
  <c r="K59"/>
  <c r="Z58"/>
  <c r="Z57"/>
  <c r="Q37"/>
  <c r="P37"/>
  <c r="O37"/>
  <c r="N37"/>
  <c r="M37"/>
  <c r="L37"/>
  <c r="K37"/>
  <c r="Q36"/>
  <c r="P36"/>
  <c r="O36"/>
  <c r="N36"/>
  <c r="M36"/>
  <c r="L36"/>
  <c r="K36"/>
  <c r="Q35"/>
  <c r="P35"/>
  <c r="O35"/>
  <c r="N35"/>
  <c r="M35"/>
  <c r="L35"/>
  <c r="K35"/>
  <c r="Z34"/>
  <c r="Z33"/>
  <c r="Q32"/>
  <c r="P32"/>
  <c r="O32"/>
  <c r="N32"/>
  <c r="M32"/>
  <c r="L32"/>
  <c r="K32"/>
  <c r="Z31"/>
  <c r="Z30"/>
  <c r="Q29"/>
  <c r="P29"/>
  <c r="P38" s="1"/>
  <c r="O29"/>
  <c r="N29"/>
  <c r="M29"/>
  <c r="L29"/>
  <c r="L38" s="1"/>
  <c r="K29"/>
  <c r="Z28"/>
  <c r="Z27"/>
  <c r="Q24"/>
  <c r="P24"/>
  <c r="O24"/>
  <c r="N24"/>
  <c r="M24"/>
  <c r="L24"/>
  <c r="K24"/>
  <c r="Q23"/>
  <c r="P23"/>
  <c r="O23"/>
  <c r="N23"/>
  <c r="M23"/>
  <c r="L23"/>
  <c r="K23"/>
  <c r="Q22"/>
  <c r="P22"/>
  <c r="O22"/>
  <c r="N22"/>
  <c r="M22"/>
  <c r="L22"/>
  <c r="K22"/>
  <c r="Z21"/>
  <c r="Z20"/>
  <c r="Q19"/>
  <c r="P19"/>
  <c r="O19"/>
  <c r="N19"/>
  <c r="M19"/>
  <c r="L19"/>
  <c r="K19"/>
  <c r="Z18"/>
  <c r="Z17"/>
  <c r="Q16"/>
  <c r="P16"/>
  <c r="O16"/>
  <c r="N16"/>
  <c r="M16"/>
  <c r="L16"/>
  <c r="K16"/>
  <c r="Z15"/>
  <c r="Z14"/>
  <c r="Z390" l="1"/>
  <c r="Z378"/>
  <c r="Z270"/>
  <c r="Z258"/>
  <c r="Z218"/>
  <c r="Z298"/>
  <c r="Z338"/>
  <c r="Z150"/>
  <c r="Z178"/>
  <c r="Z230"/>
  <c r="Z310"/>
  <c r="Z350"/>
  <c r="Z138"/>
  <c r="Q406"/>
  <c r="Q408" s="1"/>
  <c r="P406"/>
  <c r="P408" s="1"/>
  <c r="O406"/>
  <c r="O408" s="1"/>
  <c r="N406"/>
  <c r="N408" s="1"/>
  <c r="M406"/>
  <c r="M408" s="1"/>
  <c r="L406"/>
  <c r="L408" s="1"/>
  <c r="K406"/>
  <c r="K408" s="1"/>
  <c r="Z110"/>
  <c r="Z67"/>
  <c r="Z62"/>
  <c r="Z59"/>
  <c r="N38"/>
  <c r="Z37"/>
  <c r="Z35"/>
  <c r="K38"/>
  <c r="Q38"/>
  <c r="O38"/>
  <c r="Z32"/>
  <c r="M38"/>
  <c r="Z36"/>
  <c r="N25"/>
  <c r="L25"/>
  <c r="P25"/>
  <c r="Z22"/>
  <c r="Z24"/>
  <c r="Q25"/>
  <c r="O25"/>
  <c r="M25"/>
  <c r="Z23"/>
  <c r="K25"/>
  <c r="Z19"/>
  <c r="Z29"/>
  <c r="Z38" s="1"/>
  <c r="Z16"/>
  <c r="Z98"/>
  <c r="Z408" l="1"/>
  <c r="Z406"/>
  <c r="Z25"/>
</calcChain>
</file>

<file path=xl/sharedStrings.xml><?xml version="1.0" encoding="utf-8"?>
<sst xmlns="http://schemas.openxmlformats.org/spreadsheetml/2006/main" count="1737" uniqueCount="417">
  <si>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</si>
  <si>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</si>
  <si>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</si>
  <si>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</si>
  <si>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</si>
  <si>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</si>
  <si>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</si>
  <si>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</si>
  <si>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</si>
  <si>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</si>
  <si>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</si>
  <si>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</si>
  <si>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</si>
  <si>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</si>
  <si>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</si>
  <si>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</si>
  <si>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</si>
  <si>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</si>
  <si>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</si>
  <si>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</si>
  <si>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</si>
  <si>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</si>
  <si>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</si>
  <si>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</si>
  <si>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</si>
  <si>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</si>
  <si>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</si>
  <si>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</si>
  <si>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</si>
  <si>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</si>
  <si>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</si>
  <si>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</si>
  <si>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</si>
  <si>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</si>
  <si>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</si>
  <si>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</si>
  <si>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</si>
  <si>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</si>
  <si>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</si>
  <si>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</si>
  <si>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</si>
  <si>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</si>
  <si>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</si>
  <si>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</si>
  <si>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</si>
  <si>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</si>
  <si>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</si>
  <si>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</si>
  <si>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</si>
  <si>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</si>
  <si>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</si>
  <si>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</si>
  <si>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</si>
  <si>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</si>
  <si>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</si>
  <si>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</si>
  <si>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</si>
  <si>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</si>
  <si>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</si>
  <si>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</si>
  <si>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</si>
  <si>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</si>
  <si>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</si>
  <si>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</si>
  <si>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</si>
  <si>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</si>
  <si>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</si>
  <si>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</si>
  <si>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</si>
  <si>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</si>
  <si>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</si>
  <si>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</si>
  <si>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</si>
  <si>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</si>
  <si>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</si>
  <si>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</si>
  <si>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</si>
  <si>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</si>
  <si>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</si>
  <si>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</si>
  <si>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</si>
  <si>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</si>
  <si>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</si>
  <si>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</si>
  <si>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</si>
  <si>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</si>
  <si>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</si>
  <si>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</si>
  <si>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</si>
  <si>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</si>
  <si>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</si>
  <si>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</si>
  <si>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</si>
  <si>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</si>
  <si>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</si>
  <si>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</si>
  <si>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</si>
  <si>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</si>
  <si>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</si>
  <si>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</si>
  <si>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</si>
  <si>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</si>
  <si>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</si>
  <si>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</si>
  <si>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</si>
  <si>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</si>
  <si>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</si>
  <si>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</si>
  <si>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</si>
  <si>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</si>
  <si>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</si>
  <si>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</si>
  <si>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</si>
  <si>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</si>
  <si>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</si>
  <si>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</si>
  <si>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</si>
  <si>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</si>
  <si>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</si>
  <si>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</si>
  <si>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</si>
  <si>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</si>
  <si>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</si>
  <si>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</si>
  <si>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</si>
  <si>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</si>
  <si>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</si>
  <si>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</si>
  <si>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</si>
  <si>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</si>
  <si>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</si>
  <si>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</si>
  <si>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</si>
  <si>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</si>
  <si>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</si>
  <si>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</si>
  <si>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</si>
  <si>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</si>
  <si>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</si>
  <si>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</si>
  <si>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</si>
  <si>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</si>
  <si>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</si>
  <si>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</si>
  <si>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</si>
  <si>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</si>
  <si>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</si>
  <si>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</si>
  <si>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</si>
  <si>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</si>
  <si>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</si>
  <si>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</si>
  <si>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</si>
  <si>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</si>
  <si>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</si>
  <si>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</si>
  <si>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</si>
  <si>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</si>
  <si>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</si>
  <si>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</si>
  <si>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</si>
  <si>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</si>
  <si>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</si>
  <si>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</si>
  <si>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</si>
  <si>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</si>
  <si>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</si>
  <si>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</si>
  <si>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</si>
  <si>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</si>
  <si>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</si>
  <si>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</si>
  <si>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</si>
  <si>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</si>
  <si>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</si>
  <si>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</si>
  <si>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</si>
  <si>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</si>
  <si>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</si>
  <si>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</si>
  <si>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</si>
  <si>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</si>
  <si>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</si>
  <si>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22439</t>
  </si>
  <si>
    <t>MESUJI</t>
  </si>
  <si>
    <t>22522</t>
  </si>
  <si>
    <t>TULANG BAWANG BARAT</t>
  </si>
  <si>
    <t>22875</t>
  </si>
  <si>
    <t>LAMPUNG TENGAH</t>
  </si>
  <si>
    <t>23189</t>
  </si>
  <si>
    <t>LAMPUNG UTARA</t>
  </si>
  <si>
    <t>23737</t>
  </si>
  <si>
    <t>TULANG BAWANG</t>
  </si>
  <si>
    <t>24202</t>
  </si>
  <si>
    <t>LAMPUNG TIMUR</t>
  </si>
  <si>
    <t>24484</t>
  </si>
  <si>
    <t>WAY KANAN</t>
  </si>
  <si>
    <t>JUMLAH AKHIR</t>
  </si>
  <si>
    <t>Partai Kebangkitan Bangsa</t>
  </si>
  <si>
    <t>ELA SITI NURYAMAH, S.SOS.I</t>
  </si>
  <si>
    <t>ISKANDAR, S.H</t>
  </si>
  <si>
    <t>3</t>
  </si>
  <si>
    <t>NUR CHAYATI, SH</t>
  </si>
  <si>
    <t>4</t>
  </si>
  <si>
    <t>H. DANI UTARIA, SH., MKN</t>
  </si>
  <si>
    <t>5</t>
  </si>
  <si>
    <t>UMIN SANTOSO</t>
  </si>
  <si>
    <t>6</t>
  </si>
  <si>
    <t>NIKMATUL ULUIN</t>
  </si>
  <si>
    <t>7</t>
  </si>
  <si>
    <t>ABDULLAH NAWAWI</t>
  </si>
  <si>
    <t>8</t>
  </si>
  <si>
    <t>MUSLIH ZAIN</t>
  </si>
  <si>
    <t>9</t>
  </si>
  <si>
    <t>KH. MOH. KHOIRUL ANAM, S.AG</t>
  </si>
  <si>
    <t>10</t>
  </si>
  <si>
    <t>VIVI NOVIYANTI</t>
  </si>
  <si>
    <t>Partai Gerakan Indonesia Raya</t>
  </si>
  <si>
    <t>Ir. DWITA RIA GUNADI</t>
  </si>
  <si>
    <t>Ir. MEIREZA ENDIPAT WIJAYA</t>
  </si>
  <si>
    <t>BOB HASAN, SH., MH</t>
  </si>
  <si>
    <t>Drs. AZHARI ALI</t>
  </si>
  <si>
    <t>Drs. AGUS SALIM</t>
  </si>
  <si>
    <t>FEMY RULITA</t>
  </si>
  <si>
    <t>ACHMAD KAMAL</t>
  </si>
  <si>
    <t>WAHYU TAMLIKA</t>
  </si>
  <si>
    <t>IRMA RAHAYU NASUTION</t>
  </si>
  <si>
    <t>SIRAJ EL MUNIER</t>
  </si>
  <si>
    <t>Partai Demokrasi Indonesia Perjuangan</t>
  </si>
  <si>
    <t>BAMBANG SURYADI, S.H., M.H.</t>
  </si>
  <si>
    <t>ITET TRIDJAJATI SUMARIJANTO, MBA</t>
  </si>
  <si>
    <t>ASRORU MAULA, S.Ag</t>
  </si>
  <si>
    <t>IRJEN POL (PURN) Dr. Drs. H. M. RASYID RIDHO, S.H., M.H.</t>
  </si>
  <si>
    <t>Hi. DEDI AFRIZAL, S.Kep.NS., M.H.</t>
  </si>
  <si>
    <t>EMI SULYUWATI, S.E.</t>
  </si>
  <si>
    <t>H. KRH. HENRY YOSODININGRAT, S.H., M.H.</t>
  </si>
  <si>
    <t>GARDA MAHARSI</t>
  </si>
  <si>
    <t>LUKITA SARI</t>
  </si>
  <si>
    <t>I KOMANG KOHERI, S.E.</t>
  </si>
  <si>
    <t>Partai Golongan Karya</t>
  </si>
  <si>
    <t>DR. AZIS SYAMSUDDIN</t>
  </si>
  <si>
    <t>Drs. H. RISWAN TONY DK</t>
  </si>
  <si>
    <t>ETTY MUSNIHATTY</t>
  </si>
  <si>
    <t>Ir. HANAN A. ROZAK, M.S.</t>
  </si>
  <si>
    <t>SUBHAN EFENDI, S.H</t>
  </si>
  <si>
    <t>Dra. HJ. ISTIQOMAH BAHARUDDIN, M.Ag</t>
  </si>
  <si>
    <t>HERI WARDOYO, M.H</t>
  </si>
  <si>
    <t>HR. SUNARYO, S.H., M.M</t>
  </si>
  <si>
    <t>SITI ATHIRAH ZAHRA, S.H</t>
  </si>
  <si>
    <t>DEDI IRAWAN, A.Md.</t>
  </si>
  <si>
    <t>Partai Nasdem</t>
  </si>
  <si>
    <t>Drs. H. TAMANURI, M.M.</t>
  </si>
  <si>
    <t>H. MISWAN RODY, S.IP</t>
  </si>
  <si>
    <t>Dr. HJ. GLADYS DWIANI TINOVELLA TUBARAD, M.Pd.Ked.</t>
  </si>
  <si>
    <t>HENDRI SUSANTO, SE</t>
  </si>
  <si>
    <t>Dr. FRANS AGUNG MULA PUTRA</t>
  </si>
  <si>
    <t>Ir. NURMA NINGSIH</t>
  </si>
  <si>
    <t>ARI WIDIATMOKO, SE</t>
  </si>
  <si>
    <t>DEWI APRIYANTI</t>
  </si>
  <si>
    <t>EDY PRIYONO</t>
  </si>
  <si>
    <t>MARTUA RAJA SIHOTANG</t>
  </si>
  <si>
    <t>Partai Gerakan Perubahan Indonesia</t>
  </si>
  <si>
    <t>YEHAMJA ALHAMID</t>
  </si>
  <si>
    <t>NUR ANNISA</t>
  </si>
  <si>
    <t>DIENNING OKTISHINTA AGUNG</t>
  </si>
  <si>
    <t xml:space="preserve">   </t>
  </si>
  <si>
    <t>Partai Berkarya</t>
  </si>
  <si>
    <t>GUNTHAR HENRI GAMAL BACHROEMSJAH, SH</t>
  </si>
  <si>
    <t>H. SUGENG RUSMAN, SE, MM</t>
  </si>
  <si>
    <t>FITRIYAH</t>
  </si>
  <si>
    <t>M. OKI UDAYANA, SE</t>
  </si>
  <si>
    <t>ANDI EFFENDI, SE</t>
  </si>
  <si>
    <t>IRMA, SE</t>
  </si>
  <si>
    <t>DION HARDI, BA</t>
  </si>
  <si>
    <t>KODARI, SE</t>
  </si>
  <si>
    <t>IRMA HANDAYANI</t>
  </si>
  <si>
    <t>Ir. ANDI BOHAR ALAM</t>
  </si>
  <si>
    <t>Partai Keadilan Sejahtera</t>
  </si>
  <si>
    <t>Ir. H. A. JUNAIDI AULY, M.M</t>
  </si>
  <si>
    <t>IR. HJ. NENDEN TRESNANURSARI, M.SI</t>
  </si>
  <si>
    <t>HI. NURSALIM, S.IP</t>
  </si>
  <si>
    <t>ACHMAD ROCHFII</t>
  </si>
  <si>
    <t>NUR KHOYRIN NASIHAH</t>
  </si>
  <si>
    <t>MAULANA MUSTIKA, SPD</t>
  </si>
  <si>
    <t>M ZAKI HAKIM AT-TAMIMI</t>
  </si>
  <si>
    <t>HI. AHMAD JAJULI, S.IP., M.SI</t>
  </si>
  <si>
    <t>AMRIA SUKMA RINGKEH</t>
  </si>
  <si>
    <t>TRISNO NGUDI SANTOSO</t>
  </si>
  <si>
    <t>Partai Persatuan Indonesia</t>
  </si>
  <si>
    <t>HJ. NIDALIA DJOHANSYAH M</t>
  </si>
  <si>
    <t>YUDIANTO</t>
  </si>
  <si>
    <t>RIO MENDUNG THALIEB, M.Sc., Ph.D.</t>
  </si>
  <si>
    <t>SURYATI, S.Pd</t>
  </si>
  <si>
    <t>ARIF TRIYUDI PRASETYO, SE</t>
  </si>
  <si>
    <t>HISIA MARTOGI LUMBAN GAOL, SE</t>
  </si>
  <si>
    <t>EKO SULISTYOWATI, SH</t>
  </si>
  <si>
    <t>AGUSTINUS BUDIONO, S. Th</t>
  </si>
  <si>
    <t>Dr. H. HERY ERDI, SE.MM</t>
  </si>
  <si>
    <t>TUMPAK ELVENSIUS</t>
  </si>
  <si>
    <t>Partai Persatuan Pembangunan</t>
  </si>
  <si>
    <t>Ir. R. H. KAMIL HOESEIN</t>
  </si>
  <si>
    <t>PRAYOGA</t>
  </si>
  <si>
    <t>TITIN MUSTIKA SARI</t>
  </si>
  <si>
    <t>Ir. RANOLDI MARDINSYAH</t>
  </si>
  <si>
    <t>ENDEH AHMAD, S.Pd</t>
  </si>
  <si>
    <t>ETIKA MARIA ULFA</t>
  </si>
  <si>
    <t>AHMAD ULYA</t>
  </si>
  <si>
    <t>ANDRE BINTANG ARIFIANTO</t>
  </si>
  <si>
    <t>NELITA</t>
  </si>
  <si>
    <t>ELLY YULIATI</t>
  </si>
  <si>
    <t>11</t>
  </si>
  <si>
    <t>Partai Solidaritas Indonesia</t>
  </si>
  <si>
    <t>DR. R. BENNY KISWORO</t>
  </si>
  <si>
    <t>KHALIFAH DARMAWAN</t>
  </si>
  <si>
    <t>DIANI SARI</t>
  </si>
  <si>
    <t>APRIZAL</t>
  </si>
  <si>
    <t>EDI AMROJI</t>
  </si>
  <si>
    <t>ANNISA DAMAYANTI</t>
  </si>
  <si>
    <t>HELMI AGUSTA</t>
  </si>
  <si>
    <t>EDI GHAZALI</t>
  </si>
  <si>
    <t>TIEARA OCTHA SARIE</t>
  </si>
  <si>
    <t>NOSTA CALISTA, S.Pd</t>
  </si>
  <si>
    <t>12</t>
  </si>
  <si>
    <t>Partai Amanat Nasional</t>
  </si>
  <si>
    <t>Ir. ALIMIN ABDULLAH</t>
  </si>
  <si>
    <t>ERWIN ARIFIN, SH. MH</t>
  </si>
  <si>
    <t>AMY AMANDA CHITRA PAHLAWANI, S.Farm., Apt</t>
  </si>
  <si>
    <t>Ir. H. IRFAN NURANDA DJAFAR, CES</t>
  </si>
  <si>
    <t>JAMHUR, SH., MH</t>
  </si>
  <si>
    <t>YANTI TASLIM</t>
  </si>
  <si>
    <t>GUNAWAN RAKA, SH., MH</t>
  </si>
  <si>
    <t>ZAMRUD H, SE, MM</t>
  </si>
  <si>
    <t>MARINI</t>
  </si>
  <si>
    <t>FIKRI YASIN, S.I.Kom M.I.Kom</t>
  </si>
  <si>
    <t>13</t>
  </si>
  <si>
    <t>Partai Hati Nurani Rakyat</t>
  </si>
  <si>
    <t>BENNY UZER, S.H</t>
  </si>
  <si>
    <t>ANGGA JEVI SURYA</t>
  </si>
  <si>
    <t>SITI FATIMAH</t>
  </si>
  <si>
    <t>SONDARIAH</t>
  </si>
  <si>
    <t>IMELDA HANIF</t>
  </si>
  <si>
    <t>RENITA HANIF</t>
  </si>
  <si>
    <t>ENGGAL SPINOZA</t>
  </si>
  <si>
    <t>SYARIFUDIN, SH</t>
  </si>
  <si>
    <t>14</t>
  </si>
  <si>
    <t>Partai Demokrat</t>
  </si>
  <si>
    <t>MARWAN CIK ASAN</t>
  </si>
  <si>
    <t>Dr. Ir. ATTE SUGANDI, MM. MH.</t>
  </si>
  <si>
    <t>ADE REZA MEUTIA, S.Tr.Keb</t>
  </si>
  <si>
    <t>ILHAM MENDROFA</t>
  </si>
  <si>
    <t>WASITO, S.Pd.M.Pd</t>
  </si>
  <si>
    <t>ARI SANTI</t>
  </si>
  <si>
    <t>EFRAN YUNIARTO, SH MKn</t>
  </si>
  <si>
    <t>ERICK PESONA NUGRAHA</t>
  </si>
  <si>
    <t>NOERLITASARI</t>
  </si>
  <si>
    <t>SITI RAHMAWATI</t>
  </si>
  <si>
    <t>19</t>
  </si>
  <si>
    <t>Partai Bulan Bintang</t>
  </si>
  <si>
    <t>ATHORI LUBIS</t>
  </si>
  <si>
    <t>ILYANI SUDARDJAT, ST</t>
  </si>
  <si>
    <t>DR. H. IKHSAN LAHARDY, CH., SE, MM</t>
  </si>
  <si>
    <t>HJ. NENENG WINANINGSIH, SH., MA., M.Si</t>
  </si>
  <si>
    <t>M EZAN FARMANDA, S.H</t>
  </si>
  <si>
    <t>Ir. ANDRY LOVINO</t>
  </si>
  <si>
    <t>20</t>
  </si>
  <si>
    <t>Partai Keadilan dan Persatuan Indonesia</t>
  </si>
  <si>
    <t>DHONAL SIMANJUNTAK, S.H</t>
  </si>
  <si>
    <t>UMI MULYANI</t>
  </si>
  <si>
    <t>: LAMPUNG</t>
  </si>
  <si>
    <t>: LAMPUNG 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</si>
  <si>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</si>
  <si>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</si>
  <si>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</si>
  <si>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</si>
  <si>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</si>
  <si>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</si>
  <si>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</si>
  <si>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</si>
  <si>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</si>
  <si>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</si>
  <si>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</si>
  <si>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</si>
  <si>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</si>
  <si>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</si>
  <si>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</si>
  <si>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</si>
  <si>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</si>
  <si>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</si>
  <si>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</si>
  <si>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</si>
  <si>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</si>
  <si>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</si>
  <si>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pdpr,dd,22328,1802</t>
  </si>
  <si>
    <t>0cf430581ac48d46aa98f45fd0b9e4d8ff93772b12796b9924ee94f141fe3cc9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</si>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</sst>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6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topLeftCell="A395" zoomScale="85" zoomScaleNormal="85" zoomScaleSheetLayoutView="148" zoomScalePageLayoutView="60" workbookViewId="0">
      <selection activeCell="Z406" sqref="Z406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247" t="s">
        <v>0</v>
      </c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1" t="s">
        <v>399</v>
      </c>
      <c r="Z1" s="1"/>
      <c r="AA1" s="2" t="s">
        <v>392</v>
      </c>
      <c r="AB1" t="s">
        <v>393</v>
      </c>
      <c r="AD1" t="s">
        <v>370</v>
      </c>
      <c r="AH1" s="81" t="s">
        <v>398</v>
      </c>
    </row>
    <row r="2" spans="1:34" ht="21" customHeight="1" thickBot="1">
      <c r="A2" s="1"/>
      <c r="B2" s="1"/>
      <c r="C2" s="1"/>
      <c r="D2" s="247" t="s">
        <v>97</v>
      </c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8" t="s">
        <v>94</v>
      </c>
      <c r="Z2" s="248"/>
      <c r="AC2"/>
      <c r="AH2" s="81" t="s">
        <v>397</v>
      </c>
    </row>
    <row r="3" spans="1:34" ht="21" customHeight="1" thickBot="1">
      <c r="A3" s="1"/>
      <c r="B3" s="5"/>
      <c r="C3" s="1"/>
      <c r="D3" s="247" t="s">
        <v>1</v>
      </c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8"/>
      <c r="Z3" s="248"/>
      <c r="AC3"/>
    </row>
    <row r="4" spans="1:34" ht="16.5" customHeight="1">
      <c r="B4" s="5"/>
      <c r="C4" s="5"/>
      <c r="D4" s="249" t="s">
        <v>95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6" t="s">
        <v>370</v>
      </c>
      <c r="Z4" s="246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70"/>
      <c r="X5" s="270"/>
      <c r="Y5" s="270"/>
      <c r="Z5" s="270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69" t="s">
        <v>96</v>
      </c>
      <c r="J6" s="269"/>
      <c r="K6" s="269"/>
      <c r="L6" s="269"/>
      <c r="M6" s="8" t="s">
        <v>368</v>
      </c>
      <c r="N6" s="8"/>
      <c r="O6" s="8"/>
      <c r="P6" s="8"/>
      <c r="Q6" s="8"/>
      <c r="R6" s="8"/>
      <c r="S6" s="8"/>
      <c r="T6" s="8"/>
      <c r="U6" s="8"/>
      <c r="V6" s="8"/>
      <c r="W6" s="270"/>
      <c r="X6" s="270"/>
      <c r="Y6" s="270"/>
      <c r="Z6" s="270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69" t="s">
        <v>2</v>
      </c>
      <c r="J7" s="269"/>
      <c r="K7" s="269"/>
      <c r="L7" s="269"/>
      <c r="M7" s="8" t="s">
        <v>369</v>
      </c>
      <c r="N7" s="8"/>
      <c r="O7" s="8"/>
      <c r="P7" s="8"/>
      <c r="Q7" s="8"/>
      <c r="R7" s="8"/>
      <c r="S7" s="8"/>
      <c r="T7" s="8"/>
      <c r="U7" s="8"/>
      <c r="V7" s="8"/>
      <c r="W7" s="271" t="s">
        <v>371</v>
      </c>
      <c r="X7" s="271"/>
      <c r="Y7" s="271"/>
      <c r="Z7" s="271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73" t="s">
        <v>4</v>
      </c>
      <c r="C9" s="273"/>
      <c r="D9" s="273"/>
      <c r="E9" s="273"/>
      <c r="F9" s="273"/>
      <c r="G9" s="273"/>
      <c r="H9" s="273"/>
      <c r="I9" s="273"/>
      <c r="J9" s="273"/>
      <c r="K9" s="273" t="s">
        <v>5</v>
      </c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251" t="s">
        <v>168</v>
      </c>
      <c r="C11" s="252"/>
      <c r="D11" s="252"/>
      <c r="E11" s="252"/>
      <c r="F11" s="252"/>
      <c r="G11" s="252"/>
      <c r="H11" s="252"/>
      <c r="I11" s="252"/>
      <c r="J11" s="253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82"/>
      <c r="S11" s="82"/>
      <c r="T11" s="82"/>
      <c r="U11" s="82"/>
      <c r="V11" s="82"/>
      <c r="W11" s="82"/>
      <c r="X11" s="82"/>
      <c r="Y11" s="82"/>
      <c r="Z11" s="10" t="s">
        <v>197</v>
      </c>
      <c r="AC11"/>
      <c r="AD11" s="57" t="s">
        <v>182</v>
      </c>
    </row>
    <row r="12" spans="1:34" s="20" customFormat="1">
      <c r="A12" s="17" t="s">
        <v>7</v>
      </c>
      <c r="B12" s="254" t="s">
        <v>8</v>
      </c>
      <c r="C12" s="255"/>
      <c r="D12" s="255"/>
      <c r="E12" s="255"/>
      <c r="F12" s="255"/>
      <c r="G12" s="255"/>
      <c r="H12" s="255"/>
      <c r="I12" s="255"/>
      <c r="J12" s="256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257" t="s">
        <v>26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9"/>
      <c r="AA13" s="22"/>
      <c r="AC13"/>
      <c r="AD13" s="61"/>
    </row>
    <row r="14" spans="1:34" ht="22.5" customHeight="1">
      <c r="A14" s="250"/>
      <c r="B14" s="236" t="s">
        <v>99</v>
      </c>
      <c r="C14" s="236"/>
      <c r="D14" s="236"/>
      <c r="E14" s="236"/>
      <c r="F14" s="236"/>
      <c r="G14" s="236"/>
      <c r="H14" s="236"/>
      <c r="I14" s="236"/>
      <c r="J14" s="24" t="s">
        <v>27</v>
      </c>
      <c r="K14" s="83">
        <v>79759</v>
      </c>
      <c r="L14" s="83">
        <v>100613</v>
      </c>
      <c r="M14" s="83">
        <v>484806</v>
      </c>
      <c r="N14" s="83">
        <v>223934</v>
      </c>
      <c r="O14" s="83">
        <v>149041</v>
      </c>
      <c r="P14" s="83">
        <v>401540</v>
      </c>
      <c r="Q14" s="83">
        <v>173477</v>
      </c>
      <c r="R14" s="82"/>
      <c r="S14" s="82"/>
      <c r="T14" s="82"/>
      <c r="U14" s="82"/>
      <c r="V14" s="82"/>
      <c r="W14" s="82"/>
      <c r="X14" s="82"/>
      <c r="Y14" s="82"/>
      <c r="Z14" s="67">
        <f t="shared" ref="Z14:Z22" si="0">SUM(K14:Y14)</f>
        <v>1613170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235"/>
      <c r="B15" s="236"/>
      <c r="C15" s="236"/>
      <c r="D15" s="236"/>
      <c r="E15" s="236"/>
      <c r="F15" s="236"/>
      <c r="G15" s="236"/>
      <c r="H15" s="236"/>
      <c r="I15" s="236"/>
      <c r="J15" s="24" t="s">
        <v>28</v>
      </c>
      <c r="K15" s="83">
        <v>73915</v>
      </c>
      <c r="L15" s="83">
        <v>95862</v>
      </c>
      <c r="M15" s="83">
        <v>465760</v>
      </c>
      <c r="N15" s="83">
        <v>217117</v>
      </c>
      <c r="O15" s="83">
        <v>138074</v>
      </c>
      <c r="P15" s="83">
        <v>388609</v>
      </c>
      <c r="Q15" s="83">
        <v>165983</v>
      </c>
      <c r="R15" s="82"/>
      <c r="S15" s="82"/>
      <c r="T15" s="82"/>
      <c r="U15" s="82"/>
      <c r="V15" s="82"/>
      <c r="W15" s="82"/>
      <c r="X15" s="82"/>
      <c r="Y15" s="82"/>
      <c r="Z15" s="67">
        <f t="shared" si="0"/>
        <v>1545320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235"/>
      <c r="B16" s="236"/>
      <c r="C16" s="236"/>
      <c r="D16" s="236"/>
      <c r="E16" s="236"/>
      <c r="F16" s="236"/>
      <c r="G16" s="236"/>
      <c r="H16" s="236"/>
      <c r="I16" s="236"/>
      <c r="J16" s="24" t="s">
        <v>29</v>
      </c>
      <c r="K16" s="68">
        <f>SUM(K14:K15)</f>
        <v>153674</v>
      </c>
      <c r="L16" s="68">
        <f t="shared" ref="L16:Q16" si="1">SUM(L14:L15)</f>
        <v>196475</v>
      </c>
      <c r="M16" s="68">
        <f t="shared" si="1"/>
        <v>950566</v>
      </c>
      <c r="N16" s="68">
        <f t="shared" si="1"/>
        <v>441051</v>
      </c>
      <c r="O16" s="68">
        <f t="shared" si="1"/>
        <v>287115</v>
      </c>
      <c r="P16" s="68">
        <f t="shared" si="1"/>
        <v>790149</v>
      </c>
      <c r="Q16" s="68">
        <f t="shared" si="1"/>
        <v>339460</v>
      </c>
      <c r="R16" s="82"/>
      <c r="S16" s="82"/>
      <c r="T16" s="82"/>
      <c r="U16" s="82"/>
      <c r="V16" s="82"/>
      <c r="W16" s="82"/>
      <c r="X16" s="82"/>
      <c r="Y16" s="82"/>
      <c r="Z16" s="68">
        <f t="shared" si="0"/>
        <v>3158490</v>
      </c>
      <c r="AA16" s="25"/>
      <c r="AB16" s="26"/>
      <c r="AC16" s="27"/>
      <c r="AD16" s="57" t="s">
        <v>142</v>
      </c>
    </row>
    <row r="17" spans="1:30" ht="22.5" customHeight="1">
      <c r="A17" s="235"/>
      <c r="B17" s="236" t="s">
        <v>100</v>
      </c>
      <c r="C17" s="236"/>
      <c r="D17" s="236"/>
      <c r="E17" s="236"/>
      <c r="F17" s="236"/>
      <c r="G17" s="236"/>
      <c r="H17" s="236"/>
      <c r="I17" s="236"/>
      <c r="J17" s="24" t="s">
        <v>27</v>
      </c>
      <c r="K17" s="83">
        <v>248</v>
      </c>
      <c r="L17" s="83">
        <v>91</v>
      </c>
      <c r="M17" s="83">
        <v>847</v>
      </c>
      <c r="N17" s="83">
        <v>306</v>
      </c>
      <c r="O17" s="83">
        <v>990</v>
      </c>
      <c r="P17" s="83">
        <v>463</v>
      </c>
      <c r="Q17" s="83">
        <v>502</v>
      </c>
      <c r="R17" s="82"/>
      <c r="S17" s="82"/>
      <c r="T17" s="82"/>
      <c r="U17" s="82"/>
      <c r="V17" s="82"/>
      <c r="W17" s="82"/>
      <c r="X17" s="82"/>
      <c r="Y17" s="82"/>
      <c r="Z17" s="67">
        <f t="shared" si="0"/>
        <v>3447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235"/>
      <c r="B18" s="236"/>
      <c r="C18" s="236"/>
      <c r="D18" s="236"/>
      <c r="E18" s="236"/>
      <c r="F18" s="236"/>
      <c r="G18" s="236"/>
      <c r="H18" s="236"/>
      <c r="I18" s="236"/>
      <c r="J18" s="24" t="s">
        <v>28</v>
      </c>
      <c r="K18" s="83">
        <v>183</v>
      </c>
      <c r="L18" s="83">
        <v>80</v>
      </c>
      <c r="M18" s="83">
        <v>529</v>
      </c>
      <c r="N18" s="83">
        <v>233</v>
      </c>
      <c r="O18" s="83">
        <v>917</v>
      </c>
      <c r="P18" s="83">
        <v>244</v>
      </c>
      <c r="Q18" s="83">
        <v>444</v>
      </c>
      <c r="R18" s="82"/>
      <c r="S18" s="82"/>
      <c r="T18" s="82"/>
      <c r="U18" s="82"/>
      <c r="V18" s="82"/>
      <c r="W18" s="82"/>
      <c r="X18" s="82"/>
      <c r="Y18" s="82"/>
      <c r="Z18" s="67">
        <f t="shared" si="0"/>
        <v>2630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235"/>
      <c r="B19" s="236"/>
      <c r="C19" s="236"/>
      <c r="D19" s="236"/>
      <c r="E19" s="236"/>
      <c r="F19" s="236"/>
      <c r="G19" s="236"/>
      <c r="H19" s="236"/>
      <c r="I19" s="236"/>
      <c r="J19" s="24" t="s">
        <v>29</v>
      </c>
      <c r="K19" s="68">
        <f>SUM(K17:K18)</f>
        <v>431</v>
      </c>
      <c r="L19" s="68">
        <f t="shared" ref="L19:Q19" si="2">SUM(L17:L18)</f>
        <v>171</v>
      </c>
      <c r="M19" s="68">
        <f t="shared" si="2"/>
        <v>1376</v>
      </c>
      <c r="N19" s="68">
        <f t="shared" si="2"/>
        <v>539</v>
      </c>
      <c r="O19" s="68">
        <f t="shared" si="2"/>
        <v>1907</v>
      </c>
      <c r="P19" s="68">
        <f t="shared" si="2"/>
        <v>707</v>
      </c>
      <c r="Q19" s="68">
        <f t="shared" si="2"/>
        <v>946</v>
      </c>
      <c r="R19" s="82"/>
      <c r="S19" s="82"/>
      <c r="T19" s="82"/>
      <c r="U19" s="82"/>
      <c r="V19" s="82"/>
      <c r="W19" s="82"/>
      <c r="X19" s="82"/>
      <c r="Y19" s="82"/>
      <c r="Z19" s="68">
        <f t="shared" si="0"/>
        <v>6077</v>
      </c>
      <c r="AA19" s="25"/>
      <c r="AB19" s="26"/>
      <c r="AC19" s="27"/>
      <c r="AD19" s="57" t="s">
        <v>145</v>
      </c>
    </row>
    <row r="20" spans="1:30" ht="22.5" customHeight="1">
      <c r="A20" s="235"/>
      <c r="B20" s="236" t="s">
        <v>101</v>
      </c>
      <c r="C20" s="236"/>
      <c r="D20" s="236"/>
      <c r="E20" s="236"/>
      <c r="F20" s="236"/>
      <c r="G20" s="236"/>
      <c r="H20" s="236"/>
      <c r="I20" s="236"/>
      <c r="J20" s="24" t="s">
        <v>27</v>
      </c>
      <c r="K20" s="83">
        <v>2862</v>
      </c>
      <c r="L20" s="83">
        <v>2661</v>
      </c>
      <c r="M20" s="83">
        <v>8189</v>
      </c>
      <c r="N20" s="83">
        <v>12292</v>
      </c>
      <c r="O20" s="83">
        <v>5135</v>
      </c>
      <c r="P20" s="83">
        <v>5924</v>
      </c>
      <c r="Q20" s="83">
        <v>2501</v>
      </c>
      <c r="R20" s="82"/>
      <c r="S20" s="82"/>
      <c r="T20" s="82"/>
      <c r="U20" s="82"/>
      <c r="V20" s="82"/>
      <c r="W20" s="82"/>
      <c r="X20" s="82"/>
      <c r="Y20" s="82"/>
      <c r="Z20" s="67">
        <f t="shared" si="0"/>
        <v>39564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235"/>
      <c r="B21" s="236"/>
      <c r="C21" s="236"/>
      <c r="D21" s="236"/>
      <c r="E21" s="236"/>
      <c r="F21" s="236"/>
      <c r="G21" s="236"/>
      <c r="H21" s="236"/>
      <c r="I21" s="236"/>
      <c r="J21" s="24" t="s">
        <v>28</v>
      </c>
      <c r="K21" s="83">
        <v>3176</v>
      </c>
      <c r="L21" s="83">
        <v>3319</v>
      </c>
      <c r="M21" s="83">
        <v>10238</v>
      </c>
      <c r="N21" s="83">
        <v>15643</v>
      </c>
      <c r="O21" s="83">
        <v>5917</v>
      </c>
      <c r="P21" s="83">
        <v>7389</v>
      </c>
      <c r="Q21" s="83">
        <v>3137</v>
      </c>
      <c r="R21" s="82"/>
      <c r="S21" s="82"/>
      <c r="T21" s="82"/>
      <c r="U21" s="82"/>
      <c r="V21" s="82"/>
      <c r="W21" s="82"/>
      <c r="X21" s="82"/>
      <c r="Y21" s="82"/>
      <c r="Z21" s="67">
        <f t="shared" si="0"/>
        <v>48819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235"/>
      <c r="B22" s="236"/>
      <c r="C22" s="236"/>
      <c r="D22" s="236"/>
      <c r="E22" s="236"/>
      <c r="F22" s="236"/>
      <c r="G22" s="236"/>
      <c r="H22" s="236"/>
      <c r="I22" s="236"/>
      <c r="J22" s="24" t="s">
        <v>29</v>
      </c>
      <c r="K22" s="68">
        <f>SUM(K20:K21)</f>
        <v>6038</v>
      </c>
      <c r="L22" s="68">
        <f t="shared" ref="L22:Q22" si="3">SUM(L20:L21)</f>
        <v>5980</v>
      </c>
      <c r="M22" s="68">
        <f t="shared" si="3"/>
        <v>18427</v>
      </c>
      <c r="N22" s="68">
        <f t="shared" si="3"/>
        <v>27935</v>
      </c>
      <c r="O22" s="68">
        <f t="shared" si="3"/>
        <v>11052</v>
      </c>
      <c r="P22" s="68">
        <f t="shared" si="3"/>
        <v>13313</v>
      </c>
      <c r="Q22" s="68">
        <f t="shared" si="3"/>
        <v>5638</v>
      </c>
      <c r="R22" s="82"/>
      <c r="S22" s="82"/>
      <c r="T22" s="82"/>
      <c r="U22" s="82"/>
      <c r="V22" s="82"/>
      <c r="W22" s="82"/>
      <c r="X22" s="82"/>
      <c r="Y22" s="82"/>
      <c r="Z22" s="68">
        <f t="shared" si="0"/>
        <v>88383</v>
      </c>
      <c r="AA22" s="25"/>
      <c r="AB22" s="26"/>
      <c r="AC22" s="27"/>
      <c r="AD22" s="57" t="s">
        <v>148</v>
      </c>
    </row>
    <row r="23" spans="1:30" ht="22.5" customHeight="1">
      <c r="A23" s="235"/>
      <c r="B23" s="260" t="s">
        <v>80</v>
      </c>
      <c r="C23" s="261"/>
      <c r="D23" s="261"/>
      <c r="E23" s="261"/>
      <c r="F23" s="261"/>
      <c r="G23" s="261"/>
      <c r="H23" s="261"/>
      <c r="I23" s="262"/>
      <c r="J23" s="24" t="s">
        <v>27</v>
      </c>
      <c r="K23" s="68">
        <f>K14+K17+K20</f>
        <v>82869</v>
      </c>
      <c r="L23" s="68">
        <f t="shared" ref="L23:Q25" si="4">L14+L17+L20</f>
        <v>103365</v>
      </c>
      <c r="M23" s="68">
        <f t="shared" si="4"/>
        <v>493842</v>
      </c>
      <c r="N23" s="68">
        <f t="shared" si="4"/>
        <v>236532</v>
      </c>
      <c r="O23" s="68">
        <f t="shared" si="4"/>
        <v>155166</v>
      </c>
      <c r="P23" s="68">
        <f t="shared" si="4"/>
        <v>407927</v>
      </c>
      <c r="Q23" s="68">
        <f t="shared" si="4"/>
        <v>176480</v>
      </c>
      <c r="R23" s="82"/>
      <c r="S23" s="82"/>
      <c r="T23" s="82"/>
      <c r="U23" s="82"/>
      <c r="V23" s="82"/>
      <c r="W23" s="82"/>
      <c r="X23" s="82"/>
      <c r="Y23" s="82"/>
      <c r="Z23" s="68">
        <f>Z14+Z17+Z20</f>
        <v>1656181</v>
      </c>
      <c r="AA23" s="25"/>
      <c r="AB23" s="26"/>
      <c r="AC23" s="27"/>
      <c r="AD23" s="57" t="s">
        <v>149</v>
      </c>
    </row>
    <row r="24" spans="1:30" ht="22.5" customHeight="1">
      <c r="A24" s="235"/>
      <c r="B24" s="263"/>
      <c r="C24" s="264"/>
      <c r="D24" s="264"/>
      <c r="E24" s="264"/>
      <c r="F24" s="264"/>
      <c r="G24" s="264"/>
      <c r="H24" s="264"/>
      <c r="I24" s="265"/>
      <c r="J24" s="24" t="s">
        <v>28</v>
      </c>
      <c r="K24" s="68">
        <f>K15+K18+K21</f>
        <v>77274</v>
      </c>
      <c r="L24" s="68">
        <f t="shared" si="4"/>
        <v>99261</v>
      </c>
      <c r="M24" s="68">
        <f t="shared" si="4"/>
        <v>476527</v>
      </c>
      <c r="N24" s="68">
        <f t="shared" si="4"/>
        <v>232993</v>
      </c>
      <c r="O24" s="68">
        <f t="shared" si="4"/>
        <v>144908</v>
      </c>
      <c r="P24" s="68">
        <f t="shared" si="4"/>
        <v>396242</v>
      </c>
      <c r="Q24" s="68">
        <f t="shared" si="4"/>
        <v>169564</v>
      </c>
      <c r="R24" s="82"/>
      <c r="S24" s="82"/>
      <c r="T24" s="82"/>
      <c r="U24" s="82"/>
      <c r="V24" s="82"/>
      <c r="W24" s="82"/>
      <c r="X24" s="82"/>
      <c r="Y24" s="82"/>
      <c r="Z24" s="68">
        <f>Z15+Z18+Z21</f>
        <v>1596769</v>
      </c>
      <c r="AA24" s="25"/>
      <c r="AB24" s="26"/>
      <c r="AC24" s="27"/>
      <c r="AD24" s="57" t="s">
        <v>150</v>
      </c>
    </row>
    <row r="25" spans="1:30" ht="22.5" customHeight="1">
      <c r="A25" s="237"/>
      <c r="B25" s="266"/>
      <c r="C25" s="267"/>
      <c r="D25" s="267"/>
      <c r="E25" s="267"/>
      <c r="F25" s="267"/>
      <c r="G25" s="267"/>
      <c r="H25" s="267"/>
      <c r="I25" s="268"/>
      <c r="J25" s="24" t="s">
        <v>29</v>
      </c>
      <c r="K25" s="68">
        <f>K16+K19+K22</f>
        <v>160143</v>
      </c>
      <c r="L25" s="68">
        <f t="shared" si="4"/>
        <v>202626</v>
      </c>
      <c r="M25" s="68">
        <f t="shared" si="4"/>
        <v>970369</v>
      </c>
      <c r="N25" s="68">
        <f t="shared" si="4"/>
        <v>469525</v>
      </c>
      <c r="O25" s="68">
        <f t="shared" si="4"/>
        <v>300074</v>
      </c>
      <c r="P25" s="68">
        <f t="shared" si="4"/>
        <v>804169</v>
      </c>
      <c r="Q25" s="68">
        <f t="shared" si="4"/>
        <v>346044</v>
      </c>
      <c r="R25" s="82"/>
      <c r="S25" s="82"/>
      <c r="T25" s="82"/>
      <c r="U25" s="82"/>
      <c r="V25" s="82"/>
      <c r="W25" s="82"/>
      <c r="X25" s="82"/>
      <c r="Y25" s="82"/>
      <c r="Z25" s="68">
        <f>Z16+Z19+Z22</f>
        <v>3252950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251" t="s">
        <v>31</v>
      </c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3"/>
      <c r="AA26" s="25"/>
      <c r="AB26" s="26"/>
      <c r="AC26" s="26"/>
      <c r="AD26" s="57"/>
    </row>
    <row r="27" spans="1:30" ht="22.5" customHeight="1">
      <c r="A27" s="250"/>
      <c r="B27" s="236" t="s">
        <v>102</v>
      </c>
      <c r="C27" s="236"/>
      <c r="D27" s="236"/>
      <c r="E27" s="236"/>
      <c r="F27" s="236"/>
      <c r="G27" s="236"/>
      <c r="H27" s="236"/>
      <c r="I27" s="236"/>
      <c r="J27" s="24" t="s">
        <v>27</v>
      </c>
      <c r="K27" s="83">
        <v>59469</v>
      </c>
      <c r="L27" s="83">
        <v>83035</v>
      </c>
      <c r="M27" s="83">
        <v>364914</v>
      </c>
      <c r="N27" s="83">
        <v>169219</v>
      </c>
      <c r="O27" s="83">
        <v>111494</v>
      </c>
      <c r="P27" s="83">
        <v>298870</v>
      </c>
      <c r="Q27" s="83">
        <v>135840</v>
      </c>
      <c r="R27" s="82"/>
      <c r="S27" s="82"/>
      <c r="T27" s="82"/>
      <c r="U27" s="82"/>
      <c r="V27" s="82"/>
      <c r="W27" s="82"/>
      <c r="X27" s="82"/>
      <c r="Y27" s="82"/>
      <c r="Z27" s="68">
        <f t="shared" ref="Z27:Z35" si="5">SUM(K27:Y27)</f>
        <v>1222841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235"/>
      <c r="B28" s="236"/>
      <c r="C28" s="236"/>
      <c r="D28" s="236"/>
      <c r="E28" s="236"/>
      <c r="F28" s="236"/>
      <c r="G28" s="236"/>
      <c r="H28" s="236"/>
      <c r="I28" s="236"/>
      <c r="J28" s="24" t="s">
        <v>28</v>
      </c>
      <c r="K28" s="83">
        <v>55557</v>
      </c>
      <c r="L28" s="83">
        <v>79553</v>
      </c>
      <c r="M28" s="83">
        <v>360111</v>
      </c>
      <c r="N28" s="83">
        <v>165703</v>
      </c>
      <c r="O28" s="83">
        <v>102490</v>
      </c>
      <c r="P28" s="83">
        <v>293215</v>
      </c>
      <c r="Q28" s="83">
        <v>129709</v>
      </c>
      <c r="R28" s="82"/>
      <c r="S28" s="82"/>
      <c r="T28" s="82"/>
      <c r="U28" s="82"/>
      <c r="V28" s="82"/>
      <c r="W28" s="82"/>
      <c r="X28" s="82"/>
      <c r="Y28" s="82"/>
      <c r="Z28" s="68">
        <f t="shared" si="5"/>
        <v>1186338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235"/>
      <c r="B29" s="236"/>
      <c r="C29" s="236"/>
      <c r="D29" s="236"/>
      <c r="E29" s="236"/>
      <c r="F29" s="236"/>
      <c r="G29" s="236"/>
      <c r="H29" s="236"/>
      <c r="I29" s="236"/>
      <c r="J29" s="24" t="s">
        <v>29</v>
      </c>
      <c r="K29" s="68">
        <f>SUM(K27:K28)</f>
        <v>115026</v>
      </c>
      <c r="L29" s="68">
        <f t="shared" ref="L29:Q29" si="6">SUM(L27:L28)</f>
        <v>162588</v>
      </c>
      <c r="M29" s="68">
        <f t="shared" si="6"/>
        <v>725025</v>
      </c>
      <c r="N29" s="68">
        <f t="shared" si="6"/>
        <v>334922</v>
      </c>
      <c r="O29" s="68">
        <f t="shared" si="6"/>
        <v>213984</v>
      </c>
      <c r="P29" s="68">
        <f t="shared" si="6"/>
        <v>592085</v>
      </c>
      <c r="Q29" s="68">
        <f t="shared" si="6"/>
        <v>265549</v>
      </c>
      <c r="R29" s="82"/>
      <c r="S29" s="82"/>
      <c r="T29" s="82"/>
      <c r="U29" s="82"/>
      <c r="V29" s="82"/>
      <c r="W29" s="82"/>
      <c r="X29" s="82"/>
      <c r="Y29" s="82"/>
      <c r="Z29" s="68">
        <f t="shared" si="5"/>
        <v>2409179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235"/>
      <c r="B30" s="236" t="s">
        <v>103</v>
      </c>
      <c r="C30" s="236"/>
      <c r="D30" s="236"/>
      <c r="E30" s="236"/>
      <c r="F30" s="236"/>
      <c r="G30" s="236"/>
      <c r="H30" s="236"/>
      <c r="I30" s="236"/>
      <c r="J30" s="24" t="s">
        <v>27</v>
      </c>
      <c r="K30" s="83">
        <v>150</v>
      </c>
      <c r="L30" s="83">
        <v>63</v>
      </c>
      <c r="M30" s="83">
        <v>569</v>
      </c>
      <c r="N30" s="83">
        <v>238</v>
      </c>
      <c r="O30" s="83">
        <v>660</v>
      </c>
      <c r="P30" s="83">
        <v>260</v>
      </c>
      <c r="Q30" s="83">
        <v>439</v>
      </c>
      <c r="R30" s="82"/>
      <c r="S30" s="82"/>
      <c r="T30" s="82"/>
      <c r="U30" s="82"/>
      <c r="V30" s="82"/>
      <c r="W30" s="82"/>
      <c r="X30" s="82"/>
      <c r="Y30" s="82"/>
      <c r="Z30" s="68">
        <f t="shared" si="5"/>
        <v>2379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235"/>
      <c r="B31" s="236"/>
      <c r="C31" s="236"/>
      <c r="D31" s="236"/>
      <c r="E31" s="236"/>
      <c r="F31" s="236"/>
      <c r="G31" s="236"/>
      <c r="H31" s="236"/>
      <c r="I31" s="236"/>
      <c r="J31" s="24" t="s">
        <v>28</v>
      </c>
      <c r="K31" s="83">
        <v>119</v>
      </c>
      <c r="L31" s="83">
        <v>54</v>
      </c>
      <c r="M31" s="83">
        <v>513</v>
      </c>
      <c r="N31" s="83">
        <v>168</v>
      </c>
      <c r="O31" s="83">
        <v>681</v>
      </c>
      <c r="P31" s="83">
        <v>142</v>
      </c>
      <c r="Q31" s="83">
        <v>366</v>
      </c>
      <c r="R31" s="82"/>
      <c r="S31" s="82"/>
      <c r="T31" s="82"/>
      <c r="U31" s="82"/>
      <c r="V31" s="82"/>
      <c r="W31" s="82"/>
      <c r="X31" s="82"/>
      <c r="Y31" s="82"/>
      <c r="Z31" s="68">
        <f t="shared" si="5"/>
        <v>2043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235"/>
      <c r="B32" s="236"/>
      <c r="C32" s="236"/>
      <c r="D32" s="236"/>
      <c r="E32" s="236"/>
      <c r="F32" s="236"/>
      <c r="G32" s="236"/>
      <c r="H32" s="236"/>
      <c r="I32" s="236"/>
      <c r="J32" s="24" t="s">
        <v>29</v>
      </c>
      <c r="K32" s="68">
        <f>SUM(K30:K31)</f>
        <v>269</v>
      </c>
      <c r="L32" s="68">
        <f t="shared" ref="L32:Q32" si="7">SUM(L30:L31)</f>
        <v>117</v>
      </c>
      <c r="M32" s="68">
        <f t="shared" si="7"/>
        <v>1082</v>
      </c>
      <c r="N32" s="68">
        <f t="shared" si="7"/>
        <v>406</v>
      </c>
      <c r="O32" s="68">
        <f t="shared" si="7"/>
        <v>1341</v>
      </c>
      <c r="P32" s="68">
        <f t="shared" si="7"/>
        <v>402</v>
      </c>
      <c r="Q32" s="68">
        <f t="shared" si="7"/>
        <v>805</v>
      </c>
      <c r="R32" s="82"/>
      <c r="S32" s="82"/>
      <c r="T32" s="82"/>
      <c r="U32" s="82"/>
      <c r="V32" s="82"/>
      <c r="W32" s="82"/>
      <c r="X32" s="82"/>
      <c r="Y32" s="82"/>
      <c r="Z32" s="68">
        <f t="shared" si="5"/>
        <v>4422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235"/>
      <c r="B33" s="236" t="s">
        <v>104</v>
      </c>
      <c r="C33" s="236"/>
      <c r="D33" s="236"/>
      <c r="E33" s="236"/>
      <c r="F33" s="236"/>
      <c r="G33" s="236"/>
      <c r="H33" s="236"/>
      <c r="I33" s="236"/>
      <c r="J33" s="24" t="s">
        <v>27</v>
      </c>
      <c r="K33" s="83">
        <v>2862</v>
      </c>
      <c r="L33" s="83">
        <v>2661</v>
      </c>
      <c r="M33" s="83">
        <v>7848</v>
      </c>
      <c r="N33" s="83">
        <v>12125</v>
      </c>
      <c r="O33" s="83">
        <v>5031</v>
      </c>
      <c r="P33" s="83">
        <v>5831</v>
      </c>
      <c r="Q33" s="83">
        <v>2501</v>
      </c>
      <c r="R33" s="82"/>
      <c r="S33" s="82"/>
      <c r="T33" s="82"/>
      <c r="U33" s="82"/>
      <c r="V33" s="82"/>
      <c r="W33" s="82"/>
      <c r="X33" s="82"/>
      <c r="Y33" s="82"/>
      <c r="Z33" s="68">
        <f t="shared" si="5"/>
        <v>38859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235"/>
      <c r="B34" s="236"/>
      <c r="C34" s="236"/>
      <c r="D34" s="236"/>
      <c r="E34" s="236"/>
      <c r="F34" s="236"/>
      <c r="G34" s="236"/>
      <c r="H34" s="236"/>
      <c r="I34" s="236"/>
      <c r="J34" s="24" t="s">
        <v>28</v>
      </c>
      <c r="K34" s="83">
        <v>3176</v>
      </c>
      <c r="L34" s="83">
        <v>3317</v>
      </c>
      <c r="M34" s="83">
        <v>9854</v>
      </c>
      <c r="N34" s="83">
        <v>15548</v>
      </c>
      <c r="O34" s="83">
        <v>5802</v>
      </c>
      <c r="P34" s="83">
        <v>7288</v>
      </c>
      <c r="Q34" s="83">
        <v>3137</v>
      </c>
      <c r="R34" s="82"/>
      <c r="S34" s="82"/>
      <c r="T34" s="82"/>
      <c r="U34" s="82"/>
      <c r="V34" s="82"/>
      <c r="W34" s="82"/>
      <c r="X34" s="82"/>
      <c r="Y34" s="82"/>
      <c r="Z34" s="68">
        <f t="shared" si="5"/>
        <v>48122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235"/>
      <c r="B35" s="236"/>
      <c r="C35" s="236"/>
      <c r="D35" s="236"/>
      <c r="E35" s="236"/>
      <c r="F35" s="236"/>
      <c r="G35" s="236"/>
      <c r="H35" s="236"/>
      <c r="I35" s="236"/>
      <c r="J35" s="24" t="s">
        <v>29</v>
      </c>
      <c r="K35" s="68">
        <f>SUM(K33:K34)</f>
        <v>6038</v>
      </c>
      <c r="L35" s="68">
        <f t="shared" ref="L35:Q35" si="8">SUM(L33:L34)</f>
        <v>5978</v>
      </c>
      <c r="M35" s="68">
        <f t="shared" si="8"/>
        <v>17702</v>
      </c>
      <c r="N35" s="68">
        <f t="shared" si="8"/>
        <v>27673</v>
      </c>
      <c r="O35" s="68">
        <f t="shared" si="8"/>
        <v>10833</v>
      </c>
      <c r="P35" s="68">
        <f t="shared" si="8"/>
        <v>13119</v>
      </c>
      <c r="Q35" s="68">
        <f t="shared" si="8"/>
        <v>5638</v>
      </c>
      <c r="R35" s="82"/>
      <c r="S35" s="82"/>
      <c r="T35" s="82"/>
      <c r="U35" s="82"/>
      <c r="V35" s="82"/>
      <c r="W35" s="82"/>
      <c r="X35" s="82"/>
      <c r="Y35" s="82"/>
      <c r="Z35" s="68">
        <f t="shared" si="5"/>
        <v>86981</v>
      </c>
      <c r="AB35" s="26"/>
      <c r="AC35" s="27" t="s">
        <v>174</v>
      </c>
      <c r="AD35" s="57" t="s">
        <v>160</v>
      </c>
    </row>
    <row r="36" spans="1:34" ht="22.5" customHeight="1">
      <c r="A36" s="235"/>
      <c r="B36" s="238" t="s">
        <v>98</v>
      </c>
      <c r="C36" s="238"/>
      <c r="D36" s="238"/>
      <c r="E36" s="238"/>
      <c r="F36" s="238"/>
      <c r="G36" s="238"/>
      <c r="H36" s="238"/>
      <c r="I36" s="238"/>
      <c r="J36" s="24" t="s">
        <v>27</v>
      </c>
      <c r="K36" s="68">
        <f>K27+K30+K33</f>
        <v>62481</v>
      </c>
      <c r="L36" s="68">
        <f t="shared" ref="L36:Q38" si="9">L27+L30+L33</f>
        <v>85759</v>
      </c>
      <c r="M36" s="68">
        <f t="shared" si="9"/>
        <v>373331</v>
      </c>
      <c r="N36" s="68">
        <f t="shared" si="9"/>
        <v>181582</v>
      </c>
      <c r="O36" s="68">
        <f t="shared" si="9"/>
        <v>117185</v>
      </c>
      <c r="P36" s="68">
        <f t="shared" si="9"/>
        <v>304961</v>
      </c>
      <c r="Q36" s="68">
        <f t="shared" si="9"/>
        <v>138780</v>
      </c>
      <c r="R36" s="82"/>
      <c r="S36" s="82"/>
      <c r="T36" s="82"/>
      <c r="U36" s="82"/>
      <c r="V36" s="82"/>
      <c r="W36" s="82"/>
      <c r="X36" s="82"/>
      <c r="Y36" s="82"/>
      <c r="Z36" s="68">
        <f>Z27+Z30+Z33</f>
        <v>1264079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235"/>
      <c r="B37" s="238"/>
      <c r="C37" s="238"/>
      <c r="D37" s="238"/>
      <c r="E37" s="238"/>
      <c r="F37" s="238"/>
      <c r="G37" s="238"/>
      <c r="H37" s="238"/>
      <c r="I37" s="238"/>
      <c r="J37" s="24" t="s">
        <v>28</v>
      </c>
      <c r="K37" s="68">
        <f>K28+K31+K34</f>
        <v>58852</v>
      </c>
      <c r="L37" s="68">
        <f t="shared" si="9"/>
        <v>82924</v>
      </c>
      <c r="M37" s="68">
        <f t="shared" si="9"/>
        <v>370478</v>
      </c>
      <c r="N37" s="68">
        <f t="shared" si="9"/>
        <v>181419</v>
      </c>
      <c r="O37" s="68">
        <f t="shared" si="9"/>
        <v>108973</v>
      </c>
      <c r="P37" s="68">
        <f t="shared" si="9"/>
        <v>300645</v>
      </c>
      <c r="Q37" s="68">
        <f t="shared" si="9"/>
        <v>133212</v>
      </c>
      <c r="R37" s="82"/>
      <c r="S37" s="82"/>
      <c r="T37" s="82"/>
      <c r="U37" s="82"/>
      <c r="V37" s="82"/>
      <c r="W37" s="82"/>
      <c r="X37" s="82"/>
      <c r="Y37" s="82"/>
      <c r="Z37" s="68">
        <f>Z28+Z31+Z34</f>
        <v>1236503</v>
      </c>
      <c r="AB37" s="26"/>
      <c r="AC37" s="27" t="s">
        <v>174</v>
      </c>
      <c r="AD37" s="57" t="s">
        <v>162</v>
      </c>
    </row>
    <row r="38" spans="1:34" ht="22.5" customHeight="1">
      <c r="A38" s="237"/>
      <c r="B38" s="238"/>
      <c r="C38" s="238"/>
      <c r="D38" s="238"/>
      <c r="E38" s="238"/>
      <c r="F38" s="238"/>
      <c r="G38" s="238"/>
      <c r="H38" s="238"/>
      <c r="I38" s="238"/>
      <c r="J38" s="24" t="s">
        <v>29</v>
      </c>
      <c r="K38" s="68">
        <f t="shared" ref="K38" si="10">K29+K32+K35</f>
        <v>121333</v>
      </c>
      <c r="L38" s="68">
        <f t="shared" si="9"/>
        <v>168683</v>
      </c>
      <c r="M38" s="68">
        <f t="shared" si="9"/>
        <v>743809</v>
      </c>
      <c r="N38" s="68">
        <f t="shared" si="9"/>
        <v>363001</v>
      </c>
      <c r="O38" s="68">
        <f t="shared" si="9"/>
        <v>226158</v>
      </c>
      <c r="P38" s="68">
        <f t="shared" si="9"/>
        <v>605606</v>
      </c>
      <c r="Q38" s="68">
        <f t="shared" si="9"/>
        <v>271992</v>
      </c>
      <c r="R38" s="82"/>
      <c r="S38" s="82"/>
      <c r="T38" s="82"/>
      <c r="U38" s="82"/>
      <c r="V38" s="82"/>
      <c r="W38" s="82"/>
      <c r="X38" s="82"/>
      <c r="Y38" s="82"/>
      <c r="Z38" s="68">
        <f>Z29+Z32+Z35</f>
        <v>2500582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77" t="s">
        <v>93</v>
      </c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9"/>
      <c r="AB40" s="26"/>
      <c r="AC40" s="26"/>
    </row>
    <row r="41" spans="1:34">
      <c r="A41" s="30"/>
      <c r="B41" s="31"/>
      <c r="C41" s="245" t="s">
        <v>32</v>
      </c>
      <c r="D41" s="245"/>
      <c r="E41" s="245"/>
      <c r="F41" s="245"/>
      <c r="G41" s="245" t="s">
        <v>33</v>
      </c>
      <c r="H41" s="245"/>
      <c r="I41" s="245"/>
      <c r="J41" s="245"/>
      <c r="K41" s="245" t="s">
        <v>34</v>
      </c>
      <c r="L41" s="245"/>
      <c r="M41" s="245"/>
      <c r="N41" s="245" t="s">
        <v>35</v>
      </c>
      <c r="O41" s="245"/>
      <c r="P41" s="245"/>
      <c r="Q41" s="245" t="s">
        <v>36</v>
      </c>
      <c r="R41" s="245"/>
      <c r="S41" s="245"/>
      <c r="T41" s="245" t="s">
        <v>91</v>
      </c>
      <c r="U41" s="245"/>
      <c r="V41" s="245"/>
      <c r="W41" s="245" t="s">
        <v>92</v>
      </c>
      <c r="X41" s="245"/>
      <c r="Y41" s="245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243" t="s">
        <v>400</v>
      </c>
      <c r="D42" s="244"/>
      <c r="E42" s="244"/>
      <c r="F42" s="244"/>
      <c r="G42" s="243" t="s">
        <v>400</v>
      </c>
      <c r="H42" s="244"/>
      <c r="I42" s="244"/>
      <c r="J42" s="244"/>
      <c r="K42" s="243" t="s">
        <v>400</v>
      </c>
      <c r="L42" s="244"/>
      <c r="M42" s="244"/>
      <c r="N42" s="243" t="s">
        <v>400</v>
      </c>
      <c r="O42" s="244"/>
      <c r="P42" s="244"/>
      <c r="Q42" s="243" t="s">
        <v>400</v>
      </c>
      <c r="R42" s="244"/>
      <c r="S42" s="244"/>
      <c r="T42" s="243" t="s">
        <v>400</v>
      </c>
      <c r="U42" s="244"/>
      <c r="V42" s="244"/>
      <c r="W42" s="243" t="s">
        <v>400</v>
      </c>
      <c r="X42" s="244"/>
      <c r="Y42" s="244"/>
      <c r="AA42" s="36"/>
      <c r="AB42" s="26"/>
      <c r="AC42" s="26"/>
    </row>
    <row r="43" spans="1:34" ht="16.5" thickBot="1">
      <c r="C43" s="274" t="s">
        <v>37</v>
      </c>
      <c r="D43" s="275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6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280" t="s">
        <v>401</v>
      </c>
      <c r="D44" s="281"/>
      <c r="E44" s="281"/>
      <c r="F44" s="281"/>
      <c r="G44" s="239" t="s">
        <v>402</v>
      </c>
      <c r="H44" s="240"/>
      <c r="I44" s="240"/>
      <c r="J44" s="240"/>
      <c r="K44" s="241" t="s">
        <v>403</v>
      </c>
      <c r="L44" s="242"/>
      <c r="M44" s="242"/>
      <c r="N44" s="239" t="s">
        <v>404</v>
      </c>
      <c r="O44" s="240"/>
      <c r="P44" s="240"/>
      <c r="Q44" s="241" t="s">
        <v>405</v>
      </c>
      <c r="R44" s="242"/>
      <c r="S44" s="242"/>
      <c r="T44" s="239" t="s">
        <v>406</v>
      </c>
      <c r="U44" s="240"/>
      <c r="V44" s="241" t="s">
        <v>407</v>
      </c>
      <c r="W44" s="242"/>
      <c r="X44" s="241" t="s">
        <v>408</v>
      </c>
      <c r="Y44" s="242"/>
      <c r="AA44" s="36"/>
      <c r="AB44" s="26"/>
      <c r="AC44" s="26"/>
    </row>
    <row r="45" spans="1:34" s="33" customFormat="1" ht="41.25" customHeight="1" thickBot="1">
      <c r="A45" s="34"/>
      <c r="B45" s="35"/>
      <c r="C45" s="239" t="s">
        <v>409</v>
      </c>
      <c r="D45" s="240"/>
      <c r="E45" s="240"/>
      <c r="F45" s="240"/>
      <c r="G45" s="239" t="s">
        <v>410</v>
      </c>
      <c r="H45" s="240"/>
      <c r="I45" s="240"/>
      <c r="J45" s="240"/>
      <c r="K45" s="241" t="s">
        <v>411</v>
      </c>
      <c r="L45" s="242"/>
      <c r="M45" s="242"/>
      <c r="N45" s="239" t="s">
        <v>412</v>
      </c>
      <c r="O45" s="240"/>
      <c r="P45" s="240"/>
      <c r="Q45" s="241" t="s">
        <v>413</v>
      </c>
      <c r="R45" s="242"/>
      <c r="S45" s="242"/>
      <c r="T45" s="239" t="s">
        <v>414</v>
      </c>
      <c r="U45" s="240"/>
      <c r="V45" s="241" t="s">
        <v>415</v>
      </c>
      <c r="W45" s="242"/>
      <c r="X45" s="241" t="s">
        <v>416</v>
      </c>
      <c r="Y45" s="242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31"/>
      <c r="Y47" s="31"/>
      <c r="Z47" s="3"/>
      <c r="AA47" s="2"/>
      <c r="AC47"/>
      <c r="AD47" t="s">
        <v>372</v>
      </c>
      <c r="AH47" s="81" t="s">
        <v>398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69" t="s">
        <v>96</v>
      </c>
      <c r="J48" s="269"/>
      <c r="K48" s="269"/>
      <c r="L48" s="269"/>
      <c r="M48" s="8" t="s">
        <v>368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48" t="s">
        <v>94</v>
      </c>
      <c r="Z48" s="248"/>
      <c r="AC48"/>
      <c r="AH48" s="81" t="s">
        <v>397</v>
      </c>
    </row>
    <row r="49" spans="1:30" ht="22.5" customHeight="1">
      <c r="C49" s="31"/>
      <c r="D49" s="31"/>
      <c r="E49" s="31"/>
      <c r="F49" s="31"/>
      <c r="G49" s="31"/>
      <c r="H49" s="31"/>
      <c r="I49" s="269" t="s">
        <v>2</v>
      </c>
      <c r="J49" s="269"/>
      <c r="K49" s="269"/>
      <c r="L49" s="269"/>
      <c r="M49" s="8" t="s">
        <v>369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48"/>
      <c r="Z49" s="248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69"/>
      <c r="S50" s="269"/>
      <c r="T50" s="269"/>
      <c r="U50" s="269"/>
      <c r="V50" s="8"/>
      <c r="W50" s="8"/>
      <c r="Y50" s="246" t="s">
        <v>372</v>
      </c>
      <c r="Z50" s="246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373</v>
      </c>
      <c r="X53" s="296"/>
      <c r="Y53" s="296"/>
      <c r="Z53" s="296"/>
      <c r="AC53"/>
    </row>
    <row r="54" spans="1:30" ht="24.95" customHeight="1">
      <c r="A54" s="15" t="s">
        <v>3</v>
      </c>
      <c r="B54" s="273" t="s">
        <v>4</v>
      </c>
      <c r="C54" s="273"/>
      <c r="D54" s="273"/>
      <c r="E54" s="273"/>
      <c r="F54" s="273"/>
      <c r="G54" s="273"/>
      <c r="H54" s="273"/>
      <c r="I54" s="273"/>
      <c r="J54" s="273"/>
      <c r="K54" s="273" t="s">
        <v>5</v>
      </c>
      <c r="L54" s="273"/>
      <c r="M54" s="273"/>
      <c r="N54" s="273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5"/>
      <c r="AB54" s="26"/>
      <c r="AC54" s="26"/>
    </row>
    <row r="55" spans="1:30" ht="44.25" customHeight="1">
      <c r="A55" s="15" t="s">
        <v>81</v>
      </c>
      <c r="B55" s="282" t="s">
        <v>38</v>
      </c>
      <c r="C55" s="282"/>
      <c r="D55" s="282"/>
      <c r="E55" s="282"/>
      <c r="F55" s="282"/>
      <c r="G55" s="282"/>
      <c r="H55" s="282"/>
      <c r="I55" s="282"/>
      <c r="J55" s="282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82"/>
      <c r="S55" s="82"/>
      <c r="T55" s="82"/>
      <c r="U55" s="82"/>
      <c r="V55" s="82"/>
      <c r="W55" s="82"/>
      <c r="X55" s="82"/>
      <c r="Y55" s="82"/>
      <c r="Z55" s="15" t="s">
        <v>197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83" t="s">
        <v>8</v>
      </c>
      <c r="C56" s="283"/>
      <c r="D56" s="283"/>
      <c r="E56" s="283"/>
      <c r="F56" s="283"/>
      <c r="G56" s="283"/>
      <c r="H56" s="283"/>
      <c r="I56" s="283"/>
      <c r="J56" s="283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284" t="s">
        <v>39</v>
      </c>
      <c r="B57" s="285" t="s">
        <v>40</v>
      </c>
      <c r="C57" s="286"/>
      <c r="D57" s="286"/>
      <c r="E57" s="286"/>
      <c r="F57" s="286"/>
      <c r="G57" s="286"/>
      <c r="H57" s="286"/>
      <c r="I57" s="287"/>
      <c r="J57" s="24" t="s">
        <v>27</v>
      </c>
      <c r="K57" s="83">
        <v>214</v>
      </c>
      <c r="L57" s="83">
        <v>150</v>
      </c>
      <c r="M57" s="83">
        <v>309</v>
      </c>
      <c r="N57" s="83">
        <v>54</v>
      </c>
      <c r="O57" s="83">
        <v>79</v>
      </c>
      <c r="P57" s="83">
        <v>212</v>
      </c>
      <c r="Q57" s="83">
        <v>388</v>
      </c>
      <c r="R57" s="82"/>
      <c r="S57" s="82"/>
      <c r="T57" s="82"/>
      <c r="U57" s="82"/>
      <c r="V57" s="82"/>
      <c r="W57" s="82"/>
      <c r="X57" s="82"/>
      <c r="Y57" s="82"/>
      <c r="Z57" s="67">
        <f t="shared" ref="Z57:Z62" si="11">SUM(K57:Y57)</f>
        <v>1406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284"/>
      <c r="B58" s="288"/>
      <c r="C58" s="289"/>
      <c r="D58" s="289"/>
      <c r="E58" s="289"/>
      <c r="F58" s="289"/>
      <c r="G58" s="289"/>
      <c r="H58" s="289"/>
      <c r="I58" s="290"/>
      <c r="J58" s="24" t="s">
        <v>28</v>
      </c>
      <c r="K58" s="83">
        <v>105</v>
      </c>
      <c r="L58" s="83">
        <v>105</v>
      </c>
      <c r="M58" s="83">
        <v>274</v>
      </c>
      <c r="N58" s="83">
        <v>61</v>
      </c>
      <c r="O58" s="83">
        <v>67</v>
      </c>
      <c r="P58" s="83">
        <v>191</v>
      </c>
      <c r="Q58" s="83">
        <v>328</v>
      </c>
      <c r="R58" s="82"/>
      <c r="S58" s="82"/>
      <c r="T58" s="82"/>
      <c r="U58" s="82"/>
      <c r="V58" s="82"/>
      <c r="W58" s="82"/>
      <c r="X58" s="82"/>
      <c r="Y58" s="82"/>
      <c r="Z58" s="67">
        <f t="shared" si="11"/>
        <v>1131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284"/>
      <c r="B59" s="291"/>
      <c r="C59" s="292"/>
      <c r="D59" s="292"/>
      <c r="E59" s="292"/>
      <c r="F59" s="292"/>
      <c r="G59" s="292"/>
      <c r="H59" s="292"/>
      <c r="I59" s="293"/>
      <c r="J59" s="24" t="s">
        <v>29</v>
      </c>
      <c r="K59" s="68">
        <f t="shared" ref="K59:Q59" si="12">SUM(K57:K58)</f>
        <v>319</v>
      </c>
      <c r="L59" s="68">
        <f t="shared" si="12"/>
        <v>255</v>
      </c>
      <c r="M59" s="68">
        <f t="shared" si="12"/>
        <v>583</v>
      </c>
      <c r="N59" s="68">
        <f t="shared" si="12"/>
        <v>115</v>
      </c>
      <c r="O59" s="68">
        <f t="shared" si="12"/>
        <v>146</v>
      </c>
      <c r="P59" s="68">
        <f t="shared" si="12"/>
        <v>403</v>
      </c>
      <c r="Q59" s="68">
        <f t="shared" si="12"/>
        <v>716</v>
      </c>
      <c r="R59" s="82"/>
      <c r="S59" s="82"/>
      <c r="T59" s="82"/>
      <c r="U59" s="82"/>
      <c r="V59" s="82"/>
      <c r="W59" s="82"/>
      <c r="X59" s="82"/>
      <c r="Y59" s="82"/>
      <c r="Z59" s="68">
        <f t="shared" si="11"/>
        <v>2537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284" t="s">
        <v>41</v>
      </c>
      <c r="B60" s="285" t="s">
        <v>42</v>
      </c>
      <c r="C60" s="286"/>
      <c r="D60" s="286"/>
      <c r="E60" s="286"/>
      <c r="F60" s="286"/>
      <c r="G60" s="286"/>
      <c r="H60" s="286"/>
      <c r="I60" s="287"/>
      <c r="J60" s="24" t="s">
        <v>27</v>
      </c>
      <c r="K60" s="83">
        <v>71</v>
      </c>
      <c r="L60" s="83">
        <v>40</v>
      </c>
      <c r="M60" s="83">
        <v>50</v>
      </c>
      <c r="N60" s="83">
        <v>49</v>
      </c>
      <c r="O60" s="83">
        <v>17</v>
      </c>
      <c r="P60" s="83">
        <v>116</v>
      </c>
      <c r="Q60" s="83">
        <v>105</v>
      </c>
      <c r="R60" s="82"/>
      <c r="S60" s="82"/>
      <c r="T60" s="82"/>
      <c r="U60" s="82"/>
      <c r="V60" s="82"/>
      <c r="W60" s="82"/>
      <c r="X60" s="82"/>
      <c r="Y60" s="82"/>
      <c r="Z60" s="67">
        <f t="shared" si="11"/>
        <v>448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284"/>
      <c r="B61" s="288"/>
      <c r="C61" s="289"/>
      <c r="D61" s="289"/>
      <c r="E61" s="289"/>
      <c r="F61" s="289"/>
      <c r="G61" s="289"/>
      <c r="H61" s="289"/>
      <c r="I61" s="290"/>
      <c r="J61" s="24" t="s">
        <v>28</v>
      </c>
      <c r="K61" s="83">
        <v>55</v>
      </c>
      <c r="L61" s="83">
        <v>31</v>
      </c>
      <c r="M61" s="83">
        <v>46</v>
      </c>
      <c r="N61" s="83">
        <v>60</v>
      </c>
      <c r="O61" s="83">
        <v>10</v>
      </c>
      <c r="P61" s="83">
        <v>66</v>
      </c>
      <c r="Q61" s="83">
        <v>93</v>
      </c>
      <c r="R61" s="82"/>
      <c r="S61" s="82"/>
      <c r="T61" s="82"/>
      <c r="U61" s="82"/>
      <c r="V61" s="82"/>
      <c r="W61" s="82"/>
      <c r="X61" s="82"/>
      <c r="Y61" s="82"/>
      <c r="Z61" s="67">
        <f t="shared" si="11"/>
        <v>361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284"/>
      <c r="B62" s="291"/>
      <c r="C62" s="292"/>
      <c r="D62" s="292"/>
      <c r="E62" s="292"/>
      <c r="F62" s="292"/>
      <c r="G62" s="292"/>
      <c r="H62" s="292"/>
      <c r="I62" s="293"/>
      <c r="J62" s="24" t="s">
        <v>29</v>
      </c>
      <c r="K62" s="68">
        <f t="shared" ref="K62:Q62" si="13">SUM(K60:K61)</f>
        <v>126</v>
      </c>
      <c r="L62" s="68">
        <f t="shared" si="13"/>
        <v>71</v>
      </c>
      <c r="M62" s="68">
        <f t="shared" si="13"/>
        <v>96</v>
      </c>
      <c r="N62" s="68">
        <f t="shared" si="13"/>
        <v>109</v>
      </c>
      <c r="O62" s="68">
        <f t="shared" si="13"/>
        <v>27</v>
      </c>
      <c r="P62" s="68">
        <f t="shared" si="13"/>
        <v>182</v>
      </c>
      <c r="Q62" s="68">
        <f t="shared" si="13"/>
        <v>198</v>
      </c>
      <c r="R62" s="82"/>
      <c r="S62" s="82"/>
      <c r="T62" s="82"/>
      <c r="U62" s="82"/>
      <c r="V62" s="82"/>
      <c r="W62" s="82"/>
      <c r="X62" s="82"/>
      <c r="Y62" s="82"/>
      <c r="Z62" s="68">
        <f t="shared" si="11"/>
        <v>809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82" t="s">
        <v>44</v>
      </c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  <c r="R63" s="282"/>
      <c r="S63" s="282"/>
      <c r="T63" s="282"/>
      <c r="U63" s="282"/>
      <c r="V63" s="282"/>
      <c r="W63" s="282"/>
      <c r="X63" s="282"/>
      <c r="Y63" s="282"/>
      <c r="Z63" s="282"/>
      <c r="AA63" s="37"/>
      <c r="AB63" s="37"/>
      <c r="AC63" s="27"/>
      <c r="AD63" s="58"/>
    </row>
    <row r="64" spans="1:30" ht="39.950000000000003" customHeight="1">
      <c r="A64" s="24" t="s">
        <v>39</v>
      </c>
      <c r="B64" s="297" t="s">
        <v>167</v>
      </c>
      <c r="C64" s="297"/>
      <c r="D64" s="297"/>
      <c r="E64" s="297"/>
      <c r="F64" s="297"/>
      <c r="G64" s="297"/>
      <c r="H64" s="297"/>
      <c r="I64" s="297"/>
      <c r="J64" s="297"/>
      <c r="K64" s="83">
        <v>156757</v>
      </c>
      <c r="L64" s="83">
        <v>200748</v>
      </c>
      <c r="M64" s="83">
        <v>964669</v>
      </c>
      <c r="N64" s="83">
        <v>450857</v>
      </c>
      <c r="O64" s="83">
        <v>293376</v>
      </c>
      <c r="P64" s="83">
        <v>807805</v>
      </c>
      <c r="Q64" s="83">
        <v>346756</v>
      </c>
      <c r="R64" s="82"/>
      <c r="S64" s="82"/>
      <c r="T64" s="82"/>
      <c r="U64" s="82"/>
      <c r="V64" s="82"/>
      <c r="W64" s="82"/>
      <c r="X64" s="82"/>
      <c r="Y64" s="82"/>
      <c r="Z64" s="67">
        <f>SUM(K64:Y64)</f>
        <v>3220968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297" t="s">
        <v>45</v>
      </c>
      <c r="C65" s="297"/>
      <c r="D65" s="297"/>
      <c r="E65" s="297"/>
      <c r="F65" s="297"/>
      <c r="G65" s="297"/>
      <c r="H65" s="297"/>
      <c r="I65" s="297"/>
      <c r="J65" s="297"/>
      <c r="K65" s="83">
        <v>138</v>
      </c>
      <c r="L65" s="83">
        <v>340</v>
      </c>
      <c r="M65" s="83">
        <v>2094</v>
      </c>
      <c r="N65" s="83">
        <v>947</v>
      </c>
      <c r="O65" s="83">
        <v>861</v>
      </c>
      <c r="P65" s="83">
        <v>997</v>
      </c>
      <c r="Q65" s="83">
        <v>667</v>
      </c>
      <c r="R65" s="82"/>
      <c r="S65" s="82"/>
      <c r="T65" s="82"/>
      <c r="U65" s="82"/>
      <c r="V65" s="82"/>
      <c r="W65" s="82"/>
      <c r="X65" s="82"/>
      <c r="Y65" s="82"/>
      <c r="Z65" s="67">
        <f>SUM(K65:Y65)</f>
        <v>6044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297" t="s">
        <v>47</v>
      </c>
      <c r="C66" s="297"/>
      <c r="D66" s="297"/>
      <c r="E66" s="297"/>
      <c r="F66" s="297"/>
      <c r="G66" s="297"/>
      <c r="H66" s="297"/>
      <c r="I66" s="297"/>
      <c r="J66" s="297"/>
      <c r="K66" s="83">
        <v>35286</v>
      </c>
      <c r="L66" s="83">
        <v>31725</v>
      </c>
      <c r="M66" s="83">
        <v>218766</v>
      </c>
      <c r="N66" s="83">
        <v>86909</v>
      </c>
      <c r="O66" s="83">
        <v>66357</v>
      </c>
      <c r="P66" s="83">
        <v>201202</v>
      </c>
      <c r="Q66" s="83">
        <v>74097</v>
      </c>
      <c r="R66" s="82"/>
      <c r="S66" s="82"/>
      <c r="T66" s="82"/>
      <c r="U66" s="82"/>
      <c r="V66" s="82"/>
      <c r="W66" s="82"/>
      <c r="X66" s="82"/>
      <c r="Y66" s="82"/>
      <c r="Z66" s="67">
        <f>SUM(K66:Y66)</f>
        <v>714342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297" t="s">
        <v>49</v>
      </c>
      <c r="C67" s="297"/>
      <c r="D67" s="297"/>
      <c r="E67" s="297"/>
      <c r="F67" s="297"/>
      <c r="G67" s="297"/>
      <c r="H67" s="297"/>
      <c r="I67" s="297"/>
      <c r="J67" s="297"/>
      <c r="K67" s="220">
        <f t="shared" ref="K67:Q67" si="14">K64-K65-K66</f>
        <v>121333</v>
      </c>
      <c r="L67" s="221">
        <f t="shared" si="14"/>
        <v>168683</v>
      </c>
      <c r="M67" s="222">
        <f t="shared" si="14"/>
        <v>743809</v>
      </c>
      <c r="N67" s="223">
        <f t="shared" si="14"/>
        <v>363001</v>
      </c>
      <c r="O67" s="224">
        <f t="shared" si="14"/>
        <v>226158</v>
      </c>
      <c r="P67" s="225">
        <f t="shared" si="14"/>
        <v>605606</v>
      </c>
      <c r="Q67" s="226">
        <f t="shared" si="14"/>
        <v>271992</v>
      </c>
      <c r="R67" s="227"/>
      <c r="S67" s="228"/>
      <c r="T67" s="229"/>
      <c r="U67" s="230"/>
      <c r="V67" s="231"/>
      <c r="W67" s="232"/>
      <c r="X67" s="233"/>
      <c r="Y67" s="234"/>
      <c r="Z67" s="68">
        <f>SUM(K67:Y67)</f>
        <v>2500582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298"/>
      <c r="D68" s="298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298"/>
      <c r="P68" s="298"/>
      <c r="Q68" s="298"/>
      <c r="R68" s="298"/>
      <c r="S68" s="298"/>
      <c r="T68" s="298"/>
      <c r="U68" s="298"/>
      <c r="V68" s="298"/>
      <c r="W68" s="298"/>
      <c r="X68" s="298"/>
      <c r="Y68" s="298"/>
      <c r="Z68" s="32"/>
      <c r="AA68" s="25" t="s">
        <v>88</v>
      </c>
      <c r="AB68" s="32"/>
      <c r="AC68" s="27"/>
    </row>
    <row r="69" spans="1:34" ht="16.5" customHeight="1">
      <c r="C69" s="277" t="s">
        <v>93</v>
      </c>
      <c r="D69" s="278"/>
      <c r="E69" s="278"/>
      <c r="F69" s="278"/>
      <c r="G69" s="278"/>
      <c r="H69" s="278"/>
      <c r="I69" s="278"/>
      <c r="J69" s="278"/>
      <c r="K69" s="278"/>
      <c r="L69" s="278"/>
      <c r="M69" s="278"/>
      <c r="N69" s="278"/>
      <c r="O69" s="278"/>
      <c r="P69" s="278"/>
      <c r="Q69" s="278"/>
      <c r="R69" s="278"/>
      <c r="S69" s="278"/>
      <c r="T69" s="278"/>
      <c r="U69" s="278"/>
      <c r="V69" s="278"/>
      <c r="W69" s="278"/>
      <c r="X69" s="278"/>
      <c r="Y69" s="279"/>
      <c r="AC69"/>
    </row>
    <row r="70" spans="1:34" ht="19.5" customHeight="1">
      <c r="A70" s="30"/>
      <c r="B70" s="31"/>
      <c r="C70" s="245" t="s">
        <v>32</v>
      </c>
      <c r="D70" s="245"/>
      <c r="E70" s="245"/>
      <c r="F70" s="245"/>
      <c r="G70" s="245" t="s">
        <v>33</v>
      </c>
      <c r="H70" s="245"/>
      <c r="I70" s="245"/>
      <c r="J70" s="245"/>
      <c r="K70" s="245" t="s">
        <v>34</v>
      </c>
      <c r="L70" s="245"/>
      <c r="M70" s="245"/>
      <c r="N70" s="245" t="s">
        <v>35</v>
      </c>
      <c r="O70" s="245"/>
      <c r="P70" s="245"/>
      <c r="Q70" s="245" t="s">
        <v>36</v>
      </c>
      <c r="R70" s="245"/>
      <c r="S70" s="245"/>
      <c r="T70" s="245" t="s">
        <v>91</v>
      </c>
      <c r="U70" s="245"/>
      <c r="V70" s="245"/>
      <c r="W70" s="245" t="s">
        <v>92</v>
      </c>
      <c r="X70" s="245"/>
      <c r="Y70" s="245"/>
      <c r="Z70" s="3"/>
      <c r="AC70"/>
    </row>
    <row r="71" spans="1:34" ht="42.75" customHeight="1">
      <c r="A71" s="34"/>
      <c r="B71" s="35"/>
      <c r="C71" s="243" t="s">
        <v>400</v>
      </c>
      <c r="D71" s="244"/>
      <c r="E71" s="244"/>
      <c r="F71" s="244"/>
      <c r="G71" s="243" t="s">
        <v>400</v>
      </c>
      <c r="H71" s="244"/>
      <c r="I71" s="244"/>
      <c r="J71" s="244"/>
      <c r="K71" s="243" t="s">
        <v>400</v>
      </c>
      <c r="L71" s="244"/>
      <c r="M71" s="244"/>
      <c r="N71" s="243" t="s">
        <v>400</v>
      </c>
      <c r="O71" s="244"/>
      <c r="P71" s="244"/>
      <c r="Q71" s="243" t="s">
        <v>400</v>
      </c>
      <c r="R71" s="244"/>
      <c r="S71" s="244"/>
      <c r="T71" s="243" t="s">
        <v>400</v>
      </c>
      <c r="U71" s="244"/>
      <c r="V71" s="244"/>
      <c r="W71" s="243" t="s">
        <v>400</v>
      </c>
      <c r="X71" s="244"/>
      <c r="Y71" s="244"/>
      <c r="AA71" s="36"/>
      <c r="AC71"/>
    </row>
    <row r="72" spans="1:34" ht="16.5" customHeight="1">
      <c r="C72" s="274" t="s">
        <v>37</v>
      </c>
      <c r="D72" s="275"/>
      <c r="E72" s="275"/>
      <c r="F72" s="275"/>
      <c r="G72" s="275"/>
      <c r="H72" s="275"/>
      <c r="I72" s="275"/>
      <c r="J72" s="275"/>
      <c r="K72" s="275"/>
      <c r="L72" s="275"/>
      <c r="M72" s="275"/>
      <c r="N72" s="275"/>
      <c r="O72" s="275"/>
      <c r="P72" s="275"/>
      <c r="Q72" s="275"/>
      <c r="R72" s="275"/>
      <c r="S72" s="275"/>
      <c r="T72" s="275"/>
      <c r="U72" s="275"/>
      <c r="V72" s="275"/>
      <c r="W72" s="275"/>
      <c r="X72" s="275"/>
      <c r="Y72" s="276"/>
      <c r="AC72"/>
    </row>
    <row r="73" spans="1:34" ht="41.25" customHeight="1">
      <c r="A73" s="34"/>
      <c r="B73" s="35"/>
      <c r="C73" s="280" t="s">
        <v>401</v>
      </c>
      <c r="D73" s="281"/>
      <c r="E73" s="281"/>
      <c r="F73" s="281"/>
      <c r="G73" s="239" t="s">
        <v>402</v>
      </c>
      <c r="H73" s="240"/>
      <c r="I73" s="240"/>
      <c r="J73" s="240"/>
      <c r="K73" s="241" t="s">
        <v>403</v>
      </c>
      <c r="L73" s="242"/>
      <c r="M73" s="242"/>
      <c r="N73" s="239" t="s">
        <v>404</v>
      </c>
      <c r="O73" s="240"/>
      <c r="P73" s="240"/>
      <c r="Q73" s="241" t="s">
        <v>405</v>
      </c>
      <c r="R73" s="242"/>
      <c r="S73" s="242"/>
      <c r="T73" s="239" t="s">
        <v>406</v>
      </c>
      <c r="U73" s="240"/>
      <c r="V73" s="241" t="s">
        <v>407</v>
      </c>
      <c r="W73" s="242"/>
      <c r="X73" s="241" t="s">
        <v>408</v>
      </c>
      <c r="Y73" s="242"/>
      <c r="AA73" s="36"/>
      <c r="AC73"/>
    </row>
    <row r="74" spans="1:34" ht="41.25" customHeight="1">
      <c r="A74" s="34"/>
      <c r="B74" s="35"/>
      <c r="C74" s="239" t="s">
        <v>409</v>
      </c>
      <c r="D74" s="240"/>
      <c r="E74" s="240"/>
      <c r="F74" s="240"/>
      <c r="G74" s="239" t="s">
        <v>410</v>
      </c>
      <c r="H74" s="240"/>
      <c r="I74" s="240"/>
      <c r="J74" s="240"/>
      <c r="K74" s="241" t="s">
        <v>411</v>
      </c>
      <c r="L74" s="242"/>
      <c r="M74" s="242"/>
      <c r="N74" s="239" t="s">
        <v>412</v>
      </c>
      <c r="O74" s="240"/>
      <c r="P74" s="240"/>
      <c r="Q74" s="241" t="s">
        <v>413</v>
      </c>
      <c r="R74" s="242"/>
      <c r="S74" s="242"/>
      <c r="T74" s="239" t="s">
        <v>414</v>
      </c>
      <c r="U74" s="240"/>
      <c r="V74" s="241" t="s">
        <v>415</v>
      </c>
      <c r="W74" s="242"/>
      <c r="X74" s="241" t="s">
        <v>416</v>
      </c>
      <c r="Y74" s="242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72"/>
      <c r="K76" s="272"/>
      <c r="L76" s="272"/>
      <c r="M76" s="272"/>
      <c r="N76" s="272"/>
      <c r="O76" s="272"/>
      <c r="P76" s="272"/>
      <c r="Q76" s="272"/>
      <c r="R76" s="272"/>
      <c r="S76" s="272"/>
      <c r="T76" s="272"/>
      <c r="U76" s="272"/>
      <c r="V76" s="272"/>
      <c r="W76" s="272"/>
      <c r="X76" s="3"/>
      <c r="Y76" s="31"/>
      <c r="Z76" s="3"/>
      <c r="AA76" s="2"/>
      <c r="AC76"/>
      <c r="AD76" t="s">
        <v>374</v>
      </c>
      <c r="AH76" s="81" t="s">
        <v>398</v>
      </c>
    </row>
    <row r="77" spans="1:34" ht="22.5" customHeight="1">
      <c r="I77" s="269" t="s">
        <v>96</v>
      </c>
      <c r="J77" s="269"/>
      <c r="K77" s="269"/>
      <c r="L77" s="269"/>
      <c r="M77" s="8" t="s">
        <v>368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48" t="s">
        <v>94</v>
      </c>
      <c r="Z77" s="248"/>
      <c r="AC77"/>
      <c r="AH77" s="81" t="s">
        <v>397</v>
      </c>
    </row>
    <row r="78" spans="1:34" ht="22.5" customHeight="1">
      <c r="I78" s="269" t="s">
        <v>2</v>
      </c>
      <c r="J78" s="269"/>
      <c r="K78" s="269"/>
      <c r="L78" s="269"/>
      <c r="M78" s="8" t="s">
        <v>369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48"/>
      <c r="Z78" s="248"/>
      <c r="AC78"/>
    </row>
    <row r="79" spans="1:34" ht="22.5" customHeight="1">
      <c r="J79" s="294"/>
      <c r="K79" s="294"/>
      <c r="L79" s="294"/>
      <c r="M79" s="294"/>
      <c r="N79" s="8"/>
      <c r="O79" s="8"/>
      <c r="P79" s="8"/>
      <c r="Q79" s="8"/>
      <c r="R79" s="269"/>
      <c r="S79" s="269"/>
      <c r="T79" s="269"/>
      <c r="U79" s="269"/>
      <c r="V79" s="8"/>
      <c r="W79" s="8"/>
      <c r="X79" s="3"/>
      <c r="Y79" s="246" t="s">
        <v>374</v>
      </c>
      <c r="Z79" s="246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375</v>
      </c>
      <c r="X82" s="296"/>
      <c r="Y82" s="296"/>
      <c r="Z82" s="296"/>
      <c r="AC82"/>
    </row>
    <row r="83" spans="1:30" ht="24.95" customHeight="1">
      <c r="A83" s="15" t="s">
        <v>3</v>
      </c>
      <c r="B83" s="273" t="s">
        <v>4</v>
      </c>
      <c r="C83" s="273"/>
      <c r="D83" s="273"/>
      <c r="E83" s="273"/>
      <c r="F83" s="273"/>
      <c r="G83" s="273"/>
      <c r="H83" s="273"/>
      <c r="I83" s="273"/>
      <c r="J83" s="273"/>
      <c r="K83" s="273" t="s">
        <v>5</v>
      </c>
      <c r="L83" s="273"/>
      <c r="M83" s="273"/>
      <c r="N83" s="273"/>
      <c r="O83" s="273"/>
      <c r="P83" s="273"/>
      <c r="Q83" s="273"/>
      <c r="R83" s="273"/>
      <c r="S83" s="273"/>
      <c r="T83" s="273"/>
      <c r="U83" s="273"/>
      <c r="V83" s="273"/>
      <c r="W83" s="273"/>
      <c r="X83" s="273"/>
      <c r="Y83" s="273"/>
      <c r="Z83" s="273"/>
      <c r="AC83"/>
    </row>
    <row r="84" spans="1:30" ht="48.75" customHeight="1">
      <c r="A84" s="15" t="s">
        <v>50</v>
      </c>
      <c r="B84" s="282" t="s">
        <v>51</v>
      </c>
      <c r="C84" s="282"/>
      <c r="D84" s="282"/>
      <c r="E84" s="282"/>
      <c r="F84" s="282"/>
      <c r="G84" s="282"/>
      <c r="H84" s="282"/>
      <c r="I84" s="282"/>
      <c r="J84" s="282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82"/>
      <c r="S84" s="82"/>
      <c r="T84" s="82"/>
      <c r="U84" s="82"/>
      <c r="V84" s="82"/>
      <c r="W84" s="82"/>
      <c r="X84" s="82"/>
      <c r="Y84" s="82"/>
      <c r="Z84" s="15" t="s">
        <v>197</v>
      </c>
      <c r="AC84"/>
      <c r="AD84" s="57" t="s">
        <v>182</v>
      </c>
    </row>
    <row r="85" spans="1:30" ht="12.75" customHeight="1">
      <c r="A85" s="17" t="s">
        <v>7</v>
      </c>
      <c r="B85" s="283" t="s">
        <v>8</v>
      </c>
      <c r="C85" s="283"/>
      <c r="D85" s="283"/>
      <c r="E85" s="283"/>
      <c r="F85" s="283"/>
      <c r="G85" s="283"/>
      <c r="H85" s="283"/>
      <c r="I85" s="283"/>
      <c r="J85" s="283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299" t="s">
        <v>52</v>
      </c>
      <c r="B86" s="299"/>
      <c r="C86" s="299"/>
      <c r="D86" s="299"/>
      <c r="E86" s="299"/>
      <c r="F86" s="299"/>
      <c r="G86" s="299"/>
      <c r="H86" s="299"/>
      <c r="I86" s="299"/>
      <c r="J86" s="299"/>
      <c r="K86" s="300"/>
      <c r="L86" s="301"/>
      <c r="M86" s="301"/>
      <c r="N86" s="301"/>
      <c r="O86" s="301"/>
      <c r="P86" s="301"/>
      <c r="Q86" s="301"/>
      <c r="R86" s="301"/>
      <c r="S86" s="301"/>
      <c r="T86" s="301"/>
      <c r="U86" s="301"/>
      <c r="V86" s="301"/>
      <c r="W86" s="301"/>
      <c r="X86" s="301"/>
      <c r="Y86" s="301"/>
      <c r="Z86" s="302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03" t="s">
        <v>198</v>
      </c>
      <c r="D87" s="303"/>
      <c r="E87" s="303"/>
      <c r="F87" s="303"/>
      <c r="G87" s="303"/>
      <c r="H87" s="303"/>
      <c r="I87" s="303"/>
      <c r="J87" s="304"/>
      <c r="K87" s="83">
        <v>5070</v>
      </c>
      <c r="L87" s="83">
        <v>4990</v>
      </c>
      <c r="M87" s="83">
        <v>28441</v>
      </c>
      <c r="N87" s="83">
        <v>7211</v>
      </c>
      <c r="O87" s="83">
        <v>6190</v>
      </c>
      <c r="P87" s="83">
        <v>30328</v>
      </c>
      <c r="Q87" s="83">
        <v>7312</v>
      </c>
      <c r="R87" s="82"/>
      <c r="S87" s="82"/>
      <c r="T87" s="82"/>
      <c r="U87" s="82"/>
      <c r="V87" s="82"/>
      <c r="W87" s="82"/>
      <c r="X87" s="82"/>
      <c r="Y87" s="82"/>
      <c r="Z87" s="69">
        <f t="shared" ref="Z87:Z110" si="15">SUM(K87:Y87)</f>
        <v>89542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305" t="s">
        <v>199</v>
      </c>
      <c r="D88" s="305"/>
      <c r="E88" s="305"/>
      <c r="F88" s="305"/>
      <c r="G88" s="305"/>
      <c r="H88" s="305"/>
      <c r="I88" s="305"/>
      <c r="J88" s="305"/>
      <c r="K88" s="83">
        <v>3358</v>
      </c>
      <c r="L88" s="83">
        <v>3991</v>
      </c>
      <c r="M88" s="83">
        <v>19282</v>
      </c>
      <c r="N88" s="83">
        <v>5390</v>
      </c>
      <c r="O88" s="83">
        <v>4177</v>
      </c>
      <c r="P88" s="83">
        <v>40566</v>
      </c>
      <c r="Q88" s="83">
        <v>5688</v>
      </c>
      <c r="R88" s="82"/>
      <c r="S88" s="82"/>
      <c r="T88" s="82"/>
      <c r="U88" s="82"/>
      <c r="V88" s="82"/>
      <c r="W88" s="82"/>
      <c r="X88" s="82"/>
      <c r="Y88" s="82"/>
      <c r="Z88" s="69">
        <f t="shared" si="15"/>
        <v>82452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305" t="s">
        <v>200</v>
      </c>
      <c r="D89" s="305"/>
      <c r="E89" s="305"/>
      <c r="F89" s="305"/>
      <c r="G89" s="305"/>
      <c r="H89" s="305"/>
      <c r="I89" s="305"/>
      <c r="J89" s="305"/>
      <c r="K89" s="83">
        <v>1171</v>
      </c>
      <c r="L89" s="83">
        <v>984</v>
      </c>
      <c r="M89" s="83">
        <v>14567</v>
      </c>
      <c r="N89" s="83">
        <v>1657</v>
      </c>
      <c r="O89" s="83">
        <v>1146</v>
      </c>
      <c r="P89" s="83">
        <v>5506</v>
      </c>
      <c r="Q89" s="83">
        <v>1182</v>
      </c>
      <c r="R89" s="82"/>
      <c r="S89" s="82"/>
      <c r="T89" s="82"/>
      <c r="U89" s="82"/>
      <c r="V89" s="82"/>
      <c r="W89" s="82"/>
      <c r="X89" s="82"/>
      <c r="Y89" s="82"/>
      <c r="Z89" s="69">
        <f t="shared" si="15"/>
        <v>26213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201</v>
      </c>
      <c r="C90" s="305" t="s">
        <v>202</v>
      </c>
      <c r="D90" s="305"/>
      <c r="E90" s="305"/>
      <c r="F90" s="305"/>
      <c r="G90" s="305"/>
      <c r="H90" s="305"/>
      <c r="I90" s="305"/>
      <c r="J90" s="305"/>
      <c r="K90" s="83">
        <v>2140</v>
      </c>
      <c r="L90" s="83">
        <v>1260</v>
      </c>
      <c r="M90" s="83">
        <v>17341</v>
      </c>
      <c r="N90" s="83">
        <v>1859</v>
      </c>
      <c r="O90" s="83">
        <v>790</v>
      </c>
      <c r="P90" s="83">
        <v>11865</v>
      </c>
      <c r="Q90" s="83">
        <v>1083</v>
      </c>
      <c r="R90" s="82"/>
      <c r="S90" s="82"/>
      <c r="T90" s="82"/>
      <c r="U90" s="82"/>
      <c r="V90" s="82"/>
      <c r="W90" s="82"/>
      <c r="X90" s="82"/>
      <c r="Y90" s="82"/>
      <c r="Z90" s="69">
        <f t="shared" si="15"/>
        <v>36338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203</v>
      </c>
      <c r="C91" s="305" t="s">
        <v>204</v>
      </c>
      <c r="D91" s="305"/>
      <c r="E91" s="305"/>
      <c r="F91" s="305"/>
      <c r="G91" s="305"/>
      <c r="H91" s="305"/>
      <c r="I91" s="305"/>
      <c r="J91" s="305"/>
      <c r="K91" s="83">
        <v>290</v>
      </c>
      <c r="L91" s="83">
        <v>238</v>
      </c>
      <c r="M91" s="83">
        <v>1751</v>
      </c>
      <c r="N91" s="83">
        <v>642</v>
      </c>
      <c r="O91" s="83">
        <v>341</v>
      </c>
      <c r="P91" s="83">
        <v>2379</v>
      </c>
      <c r="Q91" s="83">
        <v>1413</v>
      </c>
      <c r="R91" s="82"/>
      <c r="S91" s="82"/>
      <c r="T91" s="82"/>
      <c r="U91" s="82"/>
      <c r="V91" s="82"/>
      <c r="W91" s="82"/>
      <c r="X91" s="82"/>
      <c r="Y91" s="82"/>
      <c r="Z91" s="69">
        <f t="shared" si="15"/>
        <v>7054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205</v>
      </c>
      <c r="C92" s="305" t="s">
        <v>206</v>
      </c>
      <c r="D92" s="305"/>
      <c r="E92" s="305"/>
      <c r="F92" s="305"/>
      <c r="G92" s="305"/>
      <c r="H92" s="305"/>
      <c r="I92" s="305"/>
      <c r="J92" s="305"/>
      <c r="K92" s="83">
        <v>226</v>
      </c>
      <c r="L92" s="83">
        <v>149</v>
      </c>
      <c r="M92" s="83">
        <v>1049</v>
      </c>
      <c r="N92" s="83">
        <v>329</v>
      </c>
      <c r="O92" s="83">
        <v>308</v>
      </c>
      <c r="P92" s="83">
        <v>1379</v>
      </c>
      <c r="Q92" s="83">
        <v>281</v>
      </c>
      <c r="R92" s="82"/>
      <c r="S92" s="82"/>
      <c r="T92" s="82"/>
      <c r="U92" s="82"/>
      <c r="V92" s="82"/>
      <c r="W92" s="82"/>
      <c r="X92" s="82"/>
      <c r="Y92" s="82"/>
      <c r="Z92" s="69">
        <f t="shared" si="15"/>
        <v>3721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207</v>
      </c>
      <c r="C93" s="305" t="s">
        <v>208</v>
      </c>
      <c r="D93" s="305"/>
      <c r="E93" s="305"/>
      <c r="F93" s="305"/>
      <c r="G93" s="305"/>
      <c r="H93" s="305"/>
      <c r="I93" s="305"/>
      <c r="J93" s="305"/>
      <c r="K93" s="83">
        <v>188</v>
      </c>
      <c r="L93" s="83">
        <v>272</v>
      </c>
      <c r="M93" s="83">
        <v>819</v>
      </c>
      <c r="N93" s="83">
        <v>165</v>
      </c>
      <c r="O93" s="83">
        <v>225</v>
      </c>
      <c r="P93" s="83">
        <v>1387</v>
      </c>
      <c r="Q93" s="83">
        <v>189</v>
      </c>
      <c r="R93" s="82"/>
      <c r="S93" s="82"/>
      <c r="T93" s="82"/>
      <c r="U93" s="82"/>
      <c r="V93" s="82"/>
      <c r="W93" s="82"/>
      <c r="X93" s="82"/>
      <c r="Y93" s="82"/>
      <c r="Z93" s="69">
        <f t="shared" si="15"/>
        <v>3245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209</v>
      </c>
      <c r="C94" s="305" t="s">
        <v>210</v>
      </c>
      <c r="D94" s="305"/>
      <c r="E94" s="305"/>
      <c r="F94" s="305"/>
      <c r="G94" s="305"/>
      <c r="H94" s="305"/>
      <c r="I94" s="305"/>
      <c r="J94" s="305"/>
      <c r="K94" s="83">
        <v>275</v>
      </c>
      <c r="L94" s="83">
        <v>209</v>
      </c>
      <c r="M94" s="83">
        <v>993</v>
      </c>
      <c r="N94" s="83">
        <v>285</v>
      </c>
      <c r="O94" s="83">
        <v>577</v>
      </c>
      <c r="P94" s="83">
        <v>1780</v>
      </c>
      <c r="Q94" s="83">
        <v>203</v>
      </c>
      <c r="R94" s="82"/>
      <c r="S94" s="82"/>
      <c r="T94" s="82"/>
      <c r="U94" s="82"/>
      <c r="V94" s="82"/>
      <c r="W94" s="82"/>
      <c r="X94" s="82"/>
      <c r="Y94" s="82"/>
      <c r="Z94" s="69">
        <f t="shared" si="15"/>
        <v>4322</v>
      </c>
      <c r="AA94" s="49"/>
      <c r="AC94" s="27" t="s">
        <v>82</v>
      </c>
      <c r="AD94" s="37" t="s">
        <v>115</v>
      </c>
    </row>
    <row r="95" spans="1:30" ht="15" customHeight="1">
      <c r="A95" s="47"/>
      <c r="B95" s="24" t="s">
        <v>211</v>
      </c>
      <c r="C95" s="305" t="s">
        <v>212</v>
      </c>
      <c r="D95" s="305"/>
      <c r="E95" s="305"/>
      <c r="F95" s="305"/>
      <c r="G95" s="305"/>
      <c r="H95" s="305"/>
      <c r="I95" s="305"/>
      <c r="J95" s="305"/>
      <c r="K95" s="83">
        <v>150</v>
      </c>
      <c r="L95" s="83">
        <v>82</v>
      </c>
      <c r="M95" s="83">
        <v>894</v>
      </c>
      <c r="N95" s="83">
        <v>171</v>
      </c>
      <c r="O95" s="83">
        <v>320</v>
      </c>
      <c r="P95" s="83">
        <v>981</v>
      </c>
      <c r="Q95" s="83">
        <v>102</v>
      </c>
      <c r="R95" s="82"/>
      <c r="S95" s="82"/>
      <c r="T95" s="82"/>
      <c r="U95" s="82"/>
      <c r="V95" s="82"/>
      <c r="W95" s="82"/>
      <c r="X95" s="82"/>
      <c r="Y95" s="82"/>
      <c r="Z95" s="69">
        <f t="shared" si="15"/>
        <v>2700</v>
      </c>
      <c r="AA95" s="49"/>
      <c r="AC95" s="27" t="s">
        <v>82</v>
      </c>
      <c r="AD95" s="37" t="s">
        <v>116</v>
      </c>
    </row>
    <row r="96" spans="1:30" ht="15" customHeight="1">
      <c r="A96" s="47"/>
      <c r="B96" s="24" t="s">
        <v>213</v>
      </c>
      <c r="C96" s="305" t="s">
        <v>214</v>
      </c>
      <c r="D96" s="305"/>
      <c r="E96" s="305"/>
      <c r="F96" s="305"/>
      <c r="G96" s="305"/>
      <c r="H96" s="305"/>
      <c r="I96" s="305"/>
      <c r="J96" s="305"/>
      <c r="K96" s="83">
        <v>448</v>
      </c>
      <c r="L96" s="83">
        <v>421</v>
      </c>
      <c r="M96" s="83">
        <v>2364</v>
      </c>
      <c r="N96" s="83">
        <v>1021</v>
      </c>
      <c r="O96" s="83">
        <v>669</v>
      </c>
      <c r="P96" s="83">
        <v>2128</v>
      </c>
      <c r="Q96" s="83">
        <v>405</v>
      </c>
      <c r="R96" s="82"/>
      <c r="S96" s="82"/>
      <c r="T96" s="82"/>
      <c r="U96" s="82"/>
      <c r="V96" s="82"/>
      <c r="W96" s="82"/>
      <c r="X96" s="82"/>
      <c r="Y96" s="82"/>
      <c r="Z96" s="69">
        <f t="shared" si="15"/>
        <v>7456</v>
      </c>
      <c r="AA96" s="49"/>
      <c r="AC96" s="27" t="s">
        <v>82</v>
      </c>
      <c r="AD96" s="37" t="s">
        <v>117</v>
      </c>
    </row>
    <row r="97" spans="1:30" ht="15" customHeight="1">
      <c r="A97" s="47"/>
      <c r="B97" s="24" t="s">
        <v>215</v>
      </c>
      <c r="C97" s="305" t="s">
        <v>216</v>
      </c>
      <c r="D97" s="305"/>
      <c r="E97" s="305"/>
      <c r="F97" s="305"/>
      <c r="G97" s="305"/>
      <c r="H97" s="305"/>
      <c r="I97" s="305"/>
      <c r="J97" s="305"/>
      <c r="K97" s="83">
        <v>196</v>
      </c>
      <c r="L97" s="83">
        <v>94</v>
      </c>
      <c r="M97" s="83">
        <v>464</v>
      </c>
      <c r="N97" s="83">
        <v>124</v>
      </c>
      <c r="O97" s="83">
        <v>107</v>
      </c>
      <c r="P97" s="83">
        <v>854</v>
      </c>
      <c r="Q97" s="83">
        <v>66</v>
      </c>
      <c r="R97" s="82"/>
      <c r="S97" s="82"/>
      <c r="T97" s="82"/>
      <c r="U97" s="82"/>
      <c r="V97" s="82"/>
      <c r="W97" s="82"/>
      <c r="X97" s="82"/>
      <c r="Y97" s="82"/>
      <c r="Z97" s="69">
        <f t="shared" si="15"/>
        <v>1905</v>
      </c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82" t="s">
        <v>394</v>
      </c>
      <c r="C98" s="282"/>
      <c r="D98" s="282"/>
      <c r="E98" s="282"/>
      <c r="F98" s="282"/>
      <c r="G98" s="282"/>
      <c r="H98" s="282"/>
      <c r="I98" s="282"/>
      <c r="J98" s="282"/>
      <c r="K98" s="70">
        <f t="shared" ref="K98:Q98" si="16">SUM(K87:K97)</f>
        <v>13512</v>
      </c>
      <c r="L98" s="70">
        <f t="shared" si="16"/>
        <v>12690</v>
      </c>
      <c r="M98" s="70">
        <f t="shared" si="16"/>
        <v>87965</v>
      </c>
      <c r="N98" s="70">
        <f t="shared" si="16"/>
        <v>18854</v>
      </c>
      <c r="O98" s="70">
        <f t="shared" si="16"/>
        <v>14850</v>
      </c>
      <c r="P98" s="70">
        <f t="shared" si="16"/>
        <v>99153</v>
      </c>
      <c r="Q98" s="70">
        <f t="shared" si="16"/>
        <v>17924</v>
      </c>
      <c r="R98" s="82"/>
      <c r="S98" s="82"/>
      <c r="T98" s="82"/>
      <c r="U98" s="82"/>
      <c r="V98" s="82"/>
      <c r="W98" s="82"/>
      <c r="X98" s="82"/>
      <c r="Y98" s="82"/>
      <c r="Z98" s="70">
        <f t="shared" si="15"/>
        <v>264948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03" t="s">
        <v>217</v>
      </c>
      <c r="D99" s="303"/>
      <c r="E99" s="303"/>
      <c r="F99" s="303"/>
      <c r="G99" s="303"/>
      <c r="H99" s="303"/>
      <c r="I99" s="303"/>
      <c r="J99" s="304"/>
      <c r="K99" s="83">
        <v>5466</v>
      </c>
      <c r="L99" s="83">
        <v>7722</v>
      </c>
      <c r="M99" s="83">
        <v>32738</v>
      </c>
      <c r="N99" s="83">
        <v>17612</v>
      </c>
      <c r="O99" s="83">
        <v>9706</v>
      </c>
      <c r="P99" s="83">
        <v>20881</v>
      </c>
      <c r="Q99" s="83">
        <v>9411</v>
      </c>
      <c r="R99" s="82"/>
      <c r="S99" s="82"/>
      <c r="T99" s="82"/>
      <c r="U99" s="82"/>
      <c r="V99" s="82"/>
      <c r="W99" s="82"/>
      <c r="X99" s="82"/>
      <c r="Y99" s="82"/>
      <c r="Z99" s="69">
        <f t="shared" si="15"/>
        <v>103536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305" t="s">
        <v>218</v>
      </c>
      <c r="D100" s="305"/>
      <c r="E100" s="305"/>
      <c r="F100" s="305"/>
      <c r="G100" s="305"/>
      <c r="H100" s="305"/>
      <c r="I100" s="305"/>
      <c r="J100" s="305"/>
      <c r="K100" s="83">
        <v>3418</v>
      </c>
      <c r="L100" s="83">
        <v>5307</v>
      </c>
      <c r="M100" s="83">
        <v>26849</v>
      </c>
      <c r="N100" s="83">
        <v>8757</v>
      </c>
      <c r="O100" s="83">
        <v>9215</v>
      </c>
      <c r="P100" s="83">
        <v>15417</v>
      </c>
      <c r="Q100" s="83">
        <v>6276</v>
      </c>
      <c r="R100" s="82"/>
      <c r="S100" s="82"/>
      <c r="T100" s="82"/>
      <c r="U100" s="82"/>
      <c r="V100" s="82"/>
      <c r="W100" s="82"/>
      <c r="X100" s="82"/>
      <c r="Y100" s="82"/>
      <c r="Z100" s="69">
        <f t="shared" si="15"/>
        <v>75239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305" t="s">
        <v>219</v>
      </c>
      <c r="D101" s="305"/>
      <c r="E101" s="305"/>
      <c r="F101" s="305"/>
      <c r="G101" s="305"/>
      <c r="H101" s="305"/>
      <c r="I101" s="305"/>
      <c r="J101" s="305"/>
      <c r="K101" s="83">
        <v>989</v>
      </c>
      <c r="L101" s="83">
        <v>2074</v>
      </c>
      <c r="M101" s="83">
        <v>7583</v>
      </c>
      <c r="N101" s="83">
        <v>6177</v>
      </c>
      <c r="O101" s="83">
        <v>3406</v>
      </c>
      <c r="P101" s="83">
        <v>4548</v>
      </c>
      <c r="Q101" s="83">
        <v>2070</v>
      </c>
      <c r="R101" s="82"/>
      <c r="S101" s="82"/>
      <c r="T101" s="82"/>
      <c r="U101" s="82"/>
      <c r="V101" s="82"/>
      <c r="W101" s="82"/>
      <c r="X101" s="82"/>
      <c r="Y101" s="82"/>
      <c r="Z101" s="69">
        <f t="shared" si="15"/>
        <v>26847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201</v>
      </c>
      <c r="C102" s="305" t="s">
        <v>220</v>
      </c>
      <c r="D102" s="305"/>
      <c r="E102" s="305"/>
      <c r="F102" s="305"/>
      <c r="G102" s="305"/>
      <c r="H102" s="305"/>
      <c r="I102" s="305"/>
      <c r="J102" s="305"/>
      <c r="K102" s="83">
        <v>2581</v>
      </c>
      <c r="L102" s="83">
        <v>3655</v>
      </c>
      <c r="M102" s="83">
        <v>5549</v>
      </c>
      <c r="N102" s="83">
        <v>4450</v>
      </c>
      <c r="O102" s="83">
        <v>6878</v>
      </c>
      <c r="P102" s="83">
        <v>4074</v>
      </c>
      <c r="Q102" s="83">
        <v>2609</v>
      </c>
      <c r="R102" s="82"/>
      <c r="S102" s="82"/>
      <c r="T102" s="82"/>
      <c r="U102" s="82"/>
      <c r="V102" s="82"/>
      <c r="W102" s="82"/>
      <c r="X102" s="82"/>
      <c r="Y102" s="82"/>
      <c r="Z102" s="69">
        <f t="shared" si="15"/>
        <v>29796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203</v>
      </c>
      <c r="C103" s="305" t="s">
        <v>221</v>
      </c>
      <c r="D103" s="305"/>
      <c r="E103" s="305"/>
      <c r="F103" s="305"/>
      <c r="G103" s="305"/>
      <c r="H103" s="305"/>
      <c r="I103" s="305"/>
      <c r="J103" s="305"/>
      <c r="K103" s="83">
        <v>512</v>
      </c>
      <c r="L103" s="83">
        <v>783</v>
      </c>
      <c r="M103" s="83">
        <v>2490</v>
      </c>
      <c r="N103" s="83">
        <v>1577</v>
      </c>
      <c r="O103" s="83">
        <v>1013</v>
      </c>
      <c r="P103" s="83">
        <v>2252</v>
      </c>
      <c r="Q103" s="83">
        <v>821</v>
      </c>
      <c r="R103" s="82"/>
      <c r="S103" s="82"/>
      <c r="T103" s="82"/>
      <c r="U103" s="82"/>
      <c r="V103" s="82"/>
      <c r="W103" s="82"/>
      <c r="X103" s="82"/>
      <c r="Y103" s="82"/>
      <c r="Z103" s="69">
        <f t="shared" si="15"/>
        <v>9448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205</v>
      </c>
      <c r="C104" s="305" t="s">
        <v>222</v>
      </c>
      <c r="D104" s="305"/>
      <c r="E104" s="305"/>
      <c r="F104" s="305"/>
      <c r="G104" s="305"/>
      <c r="H104" s="305"/>
      <c r="I104" s="305"/>
      <c r="J104" s="305"/>
      <c r="K104" s="83">
        <v>909</v>
      </c>
      <c r="L104" s="83">
        <v>767</v>
      </c>
      <c r="M104" s="83">
        <v>3380</v>
      </c>
      <c r="N104" s="83">
        <v>2658</v>
      </c>
      <c r="O104" s="83">
        <v>897</v>
      </c>
      <c r="P104" s="83">
        <v>2503</v>
      </c>
      <c r="Q104" s="83">
        <v>747</v>
      </c>
      <c r="R104" s="82"/>
      <c r="S104" s="82"/>
      <c r="T104" s="82"/>
      <c r="U104" s="82"/>
      <c r="V104" s="82"/>
      <c r="W104" s="82"/>
      <c r="X104" s="82"/>
      <c r="Y104" s="82"/>
      <c r="Z104" s="69">
        <f t="shared" si="15"/>
        <v>11861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207</v>
      </c>
      <c r="C105" s="305" t="s">
        <v>223</v>
      </c>
      <c r="D105" s="305"/>
      <c r="E105" s="305"/>
      <c r="F105" s="305"/>
      <c r="G105" s="305"/>
      <c r="H105" s="305"/>
      <c r="I105" s="305"/>
      <c r="J105" s="305"/>
      <c r="K105" s="83">
        <v>206</v>
      </c>
      <c r="L105" s="83">
        <v>263</v>
      </c>
      <c r="M105" s="83">
        <v>983</v>
      </c>
      <c r="N105" s="83">
        <v>552</v>
      </c>
      <c r="O105" s="83">
        <v>365</v>
      </c>
      <c r="P105" s="83">
        <v>1011</v>
      </c>
      <c r="Q105" s="83">
        <v>274</v>
      </c>
      <c r="R105" s="82"/>
      <c r="S105" s="82"/>
      <c r="T105" s="82"/>
      <c r="U105" s="82"/>
      <c r="V105" s="82"/>
      <c r="W105" s="82"/>
      <c r="X105" s="82"/>
      <c r="Y105" s="82"/>
      <c r="Z105" s="69">
        <f t="shared" si="15"/>
        <v>3654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209</v>
      </c>
      <c r="C106" s="305" t="s">
        <v>224</v>
      </c>
      <c r="D106" s="305"/>
      <c r="E106" s="305"/>
      <c r="F106" s="305"/>
      <c r="G106" s="305"/>
      <c r="H106" s="305"/>
      <c r="I106" s="305"/>
      <c r="J106" s="305"/>
      <c r="K106" s="83">
        <v>115</v>
      </c>
      <c r="L106" s="83">
        <v>191</v>
      </c>
      <c r="M106" s="83">
        <v>1326</v>
      </c>
      <c r="N106" s="83">
        <v>438</v>
      </c>
      <c r="O106" s="83">
        <v>218</v>
      </c>
      <c r="P106" s="83">
        <v>829</v>
      </c>
      <c r="Q106" s="83">
        <v>203</v>
      </c>
      <c r="R106" s="82"/>
      <c r="S106" s="82"/>
      <c r="T106" s="82"/>
      <c r="U106" s="82"/>
      <c r="V106" s="82"/>
      <c r="W106" s="82"/>
      <c r="X106" s="82"/>
      <c r="Y106" s="82"/>
      <c r="Z106" s="69">
        <f t="shared" si="15"/>
        <v>3320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24" t="s">
        <v>211</v>
      </c>
      <c r="C107" s="305" t="s">
        <v>225</v>
      </c>
      <c r="D107" s="305"/>
      <c r="E107" s="305"/>
      <c r="F107" s="305"/>
      <c r="G107" s="305"/>
      <c r="H107" s="305"/>
      <c r="I107" s="305"/>
      <c r="J107" s="305"/>
      <c r="K107" s="83">
        <v>118</v>
      </c>
      <c r="L107" s="83">
        <v>122</v>
      </c>
      <c r="M107" s="83">
        <v>807</v>
      </c>
      <c r="N107" s="83">
        <v>369</v>
      </c>
      <c r="O107" s="83">
        <v>130</v>
      </c>
      <c r="P107" s="83">
        <v>373</v>
      </c>
      <c r="Q107" s="83">
        <v>146</v>
      </c>
      <c r="R107" s="82"/>
      <c r="S107" s="82"/>
      <c r="T107" s="82"/>
      <c r="U107" s="82"/>
      <c r="V107" s="82"/>
      <c r="W107" s="82"/>
      <c r="X107" s="82"/>
      <c r="Y107" s="82"/>
      <c r="Z107" s="69">
        <f t="shared" si="15"/>
        <v>2065</v>
      </c>
      <c r="AA107" s="49"/>
      <c r="AC107" s="27" t="s">
        <v>82</v>
      </c>
      <c r="AD107" s="37" t="s">
        <v>127</v>
      </c>
    </row>
    <row r="108" spans="1:30" ht="15" customHeight="1">
      <c r="A108" s="47"/>
      <c r="B108" s="24" t="s">
        <v>213</v>
      </c>
      <c r="C108" s="305" t="s">
        <v>226</v>
      </c>
      <c r="D108" s="305"/>
      <c r="E108" s="305"/>
      <c r="F108" s="305"/>
      <c r="G108" s="305"/>
      <c r="H108" s="305"/>
      <c r="I108" s="305"/>
      <c r="J108" s="305"/>
      <c r="K108" s="83">
        <v>121</v>
      </c>
      <c r="L108" s="83">
        <v>193</v>
      </c>
      <c r="M108" s="83">
        <v>925</v>
      </c>
      <c r="N108" s="83">
        <v>397</v>
      </c>
      <c r="O108" s="83">
        <v>290</v>
      </c>
      <c r="P108" s="83">
        <v>657</v>
      </c>
      <c r="Q108" s="83">
        <v>180</v>
      </c>
      <c r="R108" s="82"/>
      <c r="S108" s="82"/>
      <c r="T108" s="82"/>
      <c r="U108" s="82"/>
      <c r="V108" s="82"/>
      <c r="W108" s="82"/>
      <c r="X108" s="82"/>
      <c r="Y108" s="82"/>
      <c r="Z108" s="69">
        <f t="shared" si="15"/>
        <v>2763</v>
      </c>
      <c r="AA108" s="49"/>
      <c r="AC108" s="27" t="s">
        <v>82</v>
      </c>
      <c r="AD108" s="37" t="s">
        <v>128</v>
      </c>
    </row>
    <row r="109" spans="1:30" ht="15" customHeight="1">
      <c r="A109" s="47"/>
      <c r="B109" s="24" t="s">
        <v>215</v>
      </c>
      <c r="C109" s="305" t="s">
        <v>227</v>
      </c>
      <c r="D109" s="305"/>
      <c r="E109" s="305"/>
      <c r="F109" s="305"/>
      <c r="G109" s="305"/>
      <c r="H109" s="305"/>
      <c r="I109" s="305"/>
      <c r="J109" s="305"/>
      <c r="K109" s="83">
        <v>46</v>
      </c>
      <c r="L109" s="83">
        <v>40</v>
      </c>
      <c r="M109" s="83">
        <v>413</v>
      </c>
      <c r="N109" s="83">
        <v>241</v>
      </c>
      <c r="O109" s="83">
        <v>64</v>
      </c>
      <c r="P109" s="83">
        <v>223</v>
      </c>
      <c r="Q109" s="83">
        <v>67</v>
      </c>
      <c r="R109" s="82"/>
      <c r="S109" s="82"/>
      <c r="T109" s="82"/>
      <c r="U109" s="82"/>
      <c r="V109" s="82"/>
      <c r="W109" s="82"/>
      <c r="X109" s="82"/>
      <c r="Y109" s="82"/>
      <c r="Z109" s="69">
        <f t="shared" si="15"/>
        <v>1094</v>
      </c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82" t="s">
        <v>394</v>
      </c>
      <c r="C110" s="282"/>
      <c r="D110" s="282"/>
      <c r="E110" s="282"/>
      <c r="F110" s="282"/>
      <c r="G110" s="282"/>
      <c r="H110" s="282"/>
      <c r="I110" s="282"/>
      <c r="J110" s="282"/>
      <c r="K110" s="70">
        <f t="shared" ref="K110:Q110" si="17">SUM(K99:K109)</f>
        <v>14481</v>
      </c>
      <c r="L110" s="70">
        <f t="shared" si="17"/>
        <v>21117</v>
      </c>
      <c r="M110" s="70">
        <f t="shared" si="17"/>
        <v>83043</v>
      </c>
      <c r="N110" s="70">
        <f t="shared" si="17"/>
        <v>43228</v>
      </c>
      <c r="O110" s="70">
        <f t="shared" si="17"/>
        <v>32182</v>
      </c>
      <c r="P110" s="70">
        <f t="shared" si="17"/>
        <v>52768</v>
      </c>
      <c r="Q110" s="70">
        <f t="shared" si="17"/>
        <v>22804</v>
      </c>
      <c r="R110" s="82"/>
      <c r="S110" s="82"/>
      <c r="T110" s="82"/>
      <c r="U110" s="82"/>
      <c r="V110" s="82"/>
      <c r="W110" s="82"/>
      <c r="X110" s="82"/>
      <c r="Y110" s="82"/>
      <c r="Z110" s="70">
        <f t="shared" si="15"/>
        <v>269623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06" t="s">
        <v>93</v>
      </c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277" t="s">
        <v>37</v>
      </c>
      <c r="P112" s="278"/>
      <c r="Q112" s="278"/>
      <c r="R112" s="278"/>
      <c r="S112" s="278"/>
      <c r="T112" s="278"/>
      <c r="U112" s="278"/>
      <c r="V112" s="278"/>
      <c r="W112" s="278"/>
      <c r="X112" s="278"/>
      <c r="Y112" s="279"/>
      <c r="Z112" s="3"/>
      <c r="AA112" s="3"/>
      <c r="AC112"/>
    </row>
    <row r="113" spans="1:34" ht="21.75" customHeight="1">
      <c r="A113" s="30"/>
      <c r="B113" s="307" t="s">
        <v>401</v>
      </c>
      <c r="C113" s="308"/>
      <c r="D113" s="309"/>
      <c r="E113" s="307" t="s">
        <v>402</v>
      </c>
      <c r="F113" s="308"/>
      <c r="G113" s="309"/>
      <c r="H113" s="307" t="s">
        <v>403</v>
      </c>
      <c r="I113" s="308"/>
      <c r="J113" s="309"/>
      <c r="K113" s="313" t="s">
        <v>404</v>
      </c>
      <c r="L113" s="315" t="s">
        <v>405</v>
      </c>
      <c r="M113" s="315" t="s">
        <v>406</v>
      </c>
      <c r="N113" s="317" t="s">
        <v>407</v>
      </c>
      <c r="O113" s="84" t="s">
        <v>401</v>
      </c>
      <c r="P113" s="85" t="s">
        <v>402</v>
      </c>
      <c r="Q113" s="86" t="s">
        <v>403</v>
      </c>
      <c r="R113" s="87" t="s">
        <v>404</v>
      </c>
      <c r="S113" s="62"/>
      <c r="T113" s="88" t="s">
        <v>405</v>
      </c>
      <c r="U113" s="62"/>
      <c r="V113" s="89" t="s">
        <v>406</v>
      </c>
      <c r="W113" s="62"/>
      <c r="X113" s="90" t="s">
        <v>407</v>
      </c>
      <c r="Y113" s="91" t="s">
        <v>408</v>
      </c>
      <c r="Z113" s="3"/>
      <c r="AC113"/>
    </row>
    <row r="114" spans="1:34" ht="22.5" customHeight="1">
      <c r="A114" s="34"/>
      <c r="B114" s="310"/>
      <c r="C114" s="311"/>
      <c r="D114" s="312"/>
      <c r="E114" s="310"/>
      <c r="F114" s="311"/>
      <c r="G114" s="312"/>
      <c r="H114" s="310"/>
      <c r="I114" s="311"/>
      <c r="J114" s="312"/>
      <c r="K114" s="314"/>
      <c r="L114" s="316"/>
      <c r="M114" s="316"/>
      <c r="N114" s="318"/>
      <c r="O114" s="92" t="s">
        <v>409</v>
      </c>
      <c r="P114" s="93" t="s">
        <v>410</v>
      </c>
      <c r="Q114" s="94" t="s">
        <v>411</v>
      </c>
      <c r="R114" s="95" t="s">
        <v>412</v>
      </c>
      <c r="S114" s="63"/>
      <c r="T114" s="96" t="s">
        <v>413</v>
      </c>
      <c r="U114" s="63"/>
      <c r="V114" s="97" t="s">
        <v>414</v>
      </c>
      <c r="W114" s="63"/>
      <c r="X114" s="98" t="s">
        <v>415</v>
      </c>
      <c r="Y114" s="99" t="s">
        <v>416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72"/>
      <c r="K116" s="272"/>
      <c r="L116" s="272"/>
      <c r="M116" s="272"/>
      <c r="N116" s="272"/>
      <c r="O116" s="272"/>
      <c r="P116" s="272"/>
      <c r="Q116" s="272"/>
      <c r="R116" s="272"/>
      <c r="S116" s="272"/>
      <c r="T116" s="272"/>
      <c r="U116" s="272"/>
      <c r="V116" s="272"/>
      <c r="W116" s="272"/>
      <c r="X116" s="3"/>
      <c r="Y116" s="31"/>
      <c r="Z116" s="3"/>
      <c r="AA116" s="2"/>
      <c r="AC116"/>
      <c r="AD116" t="s">
        <v>376</v>
      </c>
      <c r="AH116" s="81" t="s">
        <v>398</v>
      </c>
    </row>
    <row r="117" spans="1:34" ht="22.5" customHeight="1">
      <c r="I117" s="269" t="s">
        <v>96</v>
      </c>
      <c r="J117" s="269"/>
      <c r="K117" s="269"/>
      <c r="L117" s="269"/>
      <c r="M117" s="8" t="s">
        <v>368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48" t="s">
        <v>94</v>
      </c>
      <c r="Z117" s="248"/>
      <c r="AC117"/>
      <c r="AH117" s="81" t="s">
        <v>397</v>
      </c>
    </row>
    <row r="118" spans="1:34" ht="22.5" customHeight="1">
      <c r="I118" s="269" t="s">
        <v>2</v>
      </c>
      <c r="J118" s="269"/>
      <c r="K118" s="269"/>
      <c r="L118" s="269"/>
      <c r="M118" s="8" t="s">
        <v>369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48"/>
      <c r="Z118" s="248"/>
      <c r="AC118"/>
    </row>
    <row r="119" spans="1:34" ht="22.5" customHeight="1">
      <c r="J119" s="294"/>
      <c r="K119" s="294"/>
      <c r="L119" s="294"/>
      <c r="M119" s="294"/>
      <c r="N119" s="8"/>
      <c r="O119" s="8"/>
      <c r="P119" s="8"/>
      <c r="Q119" s="8"/>
      <c r="R119" s="269"/>
      <c r="S119" s="269"/>
      <c r="T119" s="269"/>
      <c r="U119" s="269"/>
      <c r="V119" s="8"/>
      <c r="W119" s="8"/>
      <c r="X119" s="3"/>
      <c r="Y119" s="246" t="s">
        <v>376</v>
      </c>
      <c r="Z119" s="246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377</v>
      </c>
      <c r="X122" s="296"/>
      <c r="Y122" s="296"/>
      <c r="Z122" s="296"/>
      <c r="AC122"/>
    </row>
    <row r="123" spans="1:34" ht="24.95" customHeight="1">
      <c r="A123" s="15" t="s">
        <v>3</v>
      </c>
      <c r="B123" s="273" t="s">
        <v>4</v>
      </c>
      <c r="C123" s="273"/>
      <c r="D123" s="273"/>
      <c r="E123" s="273"/>
      <c r="F123" s="273"/>
      <c r="G123" s="273"/>
      <c r="H123" s="273"/>
      <c r="I123" s="273"/>
      <c r="J123" s="273"/>
      <c r="K123" s="273" t="s">
        <v>5</v>
      </c>
      <c r="L123" s="273"/>
      <c r="M123" s="273"/>
      <c r="N123" s="273"/>
      <c r="O123" s="273"/>
      <c r="P123" s="273"/>
      <c r="Q123" s="273"/>
      <c r="R123" s="273"/>
      <c r="S123" s="273"/>
      <c r="T123" s="273"/>
      <c r="U123" s="273"/>
      <c r="V123" s="273"/>
      <c r="W123" s="273"/>
      <c r="X123" s="273"/>
      <c r="Y123" s="273"/>
      <c r="Z123" s="273"/>
      <c r="AC123"/>
    </row>
    <row r="124" spans="1:34" ht="48.75" customHeight="1">
      <c r="A124" s="15" t="s">
        <v>50</v>
      </c>
      <c r="B124" s="282" t="s">
        <v>51</v>
      </c>
      <c r="C124" s="282"/>
      <c r="D124" s="282"/>
      <c r="E124" s="282"/>
      <c r="F124" s="282"/>
      <c r="G124" s="282"/>
      <c r="H124" s="282"/>
      <c r="I124" s="282"/>
      <c r="J124" s="282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82"/>
      <c r="S124" s="82"/>
      <c r="T124" s="82"/>
      <c r="U124" s="82"/>
      <c r="V124" s="82"/>
      <c r="W124" s="82"/>
      <c r="X124" s="82"/>
      <c r="Y124" s="82"/>
      <c r="Z124" s="15" t="s">
        <v>197</v>
      </c>
      <c r="AC124"/>
      <c r="AD124" s="57" t="s">
        <v>182</v>
      </c>
    </row>
    <row r="125" spans="1:34" ht="12.75" customHeight="1">
      <c r="A125" s="17" t="s">
        <v>7</v>
      </c>
      <c r="B125" s="283" t="s">
        <v>8</v>
      </c>
      <c r="C125" s="283"/>
      <c r="D125" s="283"/>
      <c r="E125" s="283"/>
      <c r="F125" s="283"/>
      <c r="G125" s="283"/>
      <c r="H125" s="283"/>
      <c r="I125" s="283"/>
      <c r="J125" s="283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299" t="s">
        <v>52</v>
      </c>
      <c r="B126" s="299"/>
      <c r="C126" s="299"/>
      <c r="D126" s="299"/>
      <c r="E126" s="299"/>
      <c r="F126" s="299"/>
      <c r="G126" s="299"/>
      <c r="H126" s="299"/>
      <c r="I126" s="299"/>
      <c r="J126" s="299"/>
      <c r="K126" s="300"/>
      <c r="L126" s="301"/>
      <c r="M126" s="301"/>
      <c r="N126" s="301"/>
      <c r="O126" s="301"/>
      <c r="P126" s="301"/>
      <c r="Q126" s="301"/>
      <c r="R126" s="301"/>
      <c r="S126" s="301"/>
      <c r="T126" s="301"/>
      <c r="U126" s="301"/>
      <c r="V126" s="301"/>
      <c r="W126" s="301"/>
      <c r="X126" s="301"/>
      <c r="Y126" s="301"/>
      <c r="Z126" s="302"/>
      <c r="AA126" s="42"/>
      <c r="AC126"/>
      <c r="AD126" s="59"/>
    </row>
    <row r="127" spans="1:34" ht="30" customHeight="1">
      <c r="A127" s="47" t="s">
        <v>53</v>
      </c>
      <c r="B127" s="48" t="s">
        <v>201</v>
      </c>
      <c r="C127" s="303" t="s">
        <v>228</v>
      </c>
      <c r="D127" s="303"/>
      <c r="E127" s="303"/>
      <c r="F127" s="303"/>
      <c r="G127" s="303"/>
      <c r="H127" s="303"/>
      <c r="I127" s="303"/>
      <c r="J127" s="304"/>
      <c r="K127" s="83">
        <v>6601</v>
      </c>
      <c r="L127" s="83">
        <v>11533</v>
      </c>
      <c r="M127" s="83">
        <v>48398</v>
      </c>
      <c r="N127" s="83">
        <v>12859</v>
      </c>
      <c r="O127" s="83">
        <v>16442</v>
      </c>
      <c r="P127" s="83">
        <v>44052</v>
      </c>
      <c r="Q127" s="83">
        <v>10885</v>
      </c>
      <c r="R127" s="82"/>
      <c r="S127" s="82"/>
      <c r="T127" s="82"/>
      <c r="U127" s="82"/>
      <c r="V127" s="82"/>
      <c r="W127" s="82"/>
      <c r="X127" s="82"/>
      <c r="Y127" s="82"/>
      <c r="Z127" s="69">
        <f t="shared" ref="Z127:Z150" si="18">SUM(K127:Y127)</f>
        <v>150770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305" t="s">
        <v>229</v>
      </c>
      <c r="D128" s="305"/>
      <c r="E128" s="305"/>
      <c r="F128" s="305"/>
      <c r="G128" s="305"/>
      <c r="H128" s="305"/>
      <c r="I128" s="305"/>
      <c r="J128" s="305"/>
      <c r="K128" s="83">
        <v>3060</v>
      </c>
      <c r="L128" s="83">
        <v>7633</v>
      </c>
      <c r="M128" s="83">
        <v>32445</v>
      </c>
      <c r="N128" s="83">
        <v>6313</v>
      </c>
      <c r="O128" s="83">
        <v>7812</v>
      </c>
      <c r="P128" s="83">
        <v>22556</v>
      </c>
      <c r="Q128" s="83">
        <v>7056</v>
      </c>
      <c r="R128" s="82"/>
      <c r="S128" s="82"/>
      <c r="T128" s="82"/>
      <c r="U128" s="82"/>
      <c r="V128" s="82"/>
      <c r="W128" s="82"/>
      <c r="X128" s="82"/>
      <c r="Y128" s="82"/>
      <c r="Z128" s="69">
        <f t="shared" si="18"/>
        <v>86875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305" t="s">
        <v>230</v>
      </c>
      <c r="D129" s="305"/>
      <c r="E129" s="305"/>
      <c r="F129" s="305"/>
      <c r="G129" s="305"/>
      <c r="H129" s="305"/>
      <c r="I129" s="305"/>
      <c r="J129" s="305"/>
      <c r="K129" s="83">
        <v>1432</v>
      </c>
      <c r="L129" s="83">
        <v>2851</v>
      </c>
      <c r="M129" s="83">
        <v>11969</v>
      </c>
      <c r="N129" s="83">
        <v>3170</v>
      </c>
      <c r="O129" s="83">
        <v>3131</v>
      </c>
      <c r="P129" s="83">
        <v>9879</v>
      </c>
      <c r="Q129" s="83">
        <v>2255</v>
      </c>
      <c r="R129" s="82"/>
      <c r="S129" s="82"/>
      <c r="T129" s="82"/>
      <c r="U129" s="82"/>
      <c r="V129" s="82"/>
      <c r="W129" s="82"/>
      <c r="X129" s="82"/>
      <c r="Y129" s="82"/>
      <c r="Z129" s="69">
        <f t="shared" si="18"/>
        <v>34687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201</v>
      </c>
      <c r="C130" s="305" t="s">
        <v>231</v>
      </c>
      <c r="D130" s="305"/>
      <c r="E130" s="305"/>
      <c r="F130" s="305"/>
      <c r="G130" s="305"/>
      <c r="H130" s="305"/>
      <c r="I130" s="305"/>
      <c r="J130" s="305"/>
      <c r="K130" s="83">
        <v>644</v>
      </c>
      <c r="L130" s="83">
        <v>1139</v>
      </c>
      <c r="M130" s="83">
        <v>4135</v>
      </c>
      <c r="N130" s="83">
        <v>2097</v>
      </c>
      <c r="O130" s="83">
        <v>1619</v>
      </c>
      <c r="P130" s="83">
        <v>4461</v>
      </c>
      <c r="Q130" s="83">
        <v>971</v>
      </c>
      <c r="R130" s="82"/>
      <c r="S130" s="82"/>
      <c r="T130" s="82"/>
      <c r="U130" s="82"/>
      <c r="V130" s="82"/>
      <c r="W130" s="82"/>
      <c r="X130" s="82"/>
      <c r="Y130" s="82"/>
      <c r="Z130" s="69">
        <f t="shared" si="18"/>
        <v>15066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203</v>
      </c>
      <c r="C131" s="305" t="s">
        <v>232</v>
      </c>
      <c r="D131" s="305"/>
      <c r="E131" s="305"/>
      <c r="F131" s="305"/>
      <c r="G131" s="305"/>
      <c r="H131" s="305"/>
      <c r="I131" s="305"/>
      <c r="J131" s="305"/>
      <c r="K131" s="83">
        <v>1100</v>
      </c>
      <c r="L131" s="83">
        <v>2879</v>
      </c>
      <c r="M131" s="83">
        <v>6610</v>
      </c>
      <c r="N131" s="83">
        <v>6069</v>
      </c>
      <c r="O131" s="83">
        <v>1867</v>
      </c>
      <c r="P131" s="83">
        <v>5994</v>
      </c>
      <c r="Q131" s="83">
        <v>2263</v>
      </c>
      <c r="R131" s="82"/>
      <c r="S131" s="82"/>
      <c r="T131" s="82"/>
      <c r="U131" s="82"/>
      <c r="V131" s="82"/>
      <c r="W131" s="82"/>
      <c r="X131" s="82"/>
      <c r="Y131" s="82"/>
      <c r="Z131" s="69">
        <f t="shared" si="18"/>
        <v>26782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205</v>
      </c>
      <c r="C132" s="305" t="s">
        <v>233</v>
      </c>
      <c r="D132" s="305"/>
      <c r="E132" s="305"/>
      <c r="F132" s="305"/>
      <c r="G132" s="305"/>
      <c r="H132" s="305"/>
      <c r="I132" s="305"/>
      <c r="J132" s="305"/>
      <c r="K132" s="83">
        <v>1751</v>
      </c>
      <c r="L132" s="83">
        <v>3090</v>
      </c>
      <c r="M132" s="83">
        <v>7075</v>
      </c>
      <c r="N132" s="83">
        <v>2970</v>
      </c>
      <c r="O132" s="83">
        <v>7461</v>
      </c>
      <c r="P132" s="83">
        <v>4359</v>
      </c>
      <c r="Q132" s="83">
        <v>1012</v>
      </c>
      <c r="R132" s="82"/>
      <c r="S132" s="82"/>
      <c r="T132" s="82"/>
      <c r="U132" s="82"/>
      <c r="V132" s="82"/>
      <c r="W132" s="82"/>
      <c r="X132" s="82"/>
      <c r="Y132" s="82"/>
      <c r="Z132" s="69">
        <f t="shared" si="18"/>
        <v>27718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207</v>
      </c>
      <c r="C133" s="305" t="s">
        <v>234</v>
      </c>
      <c r="D133" s="305"/>
      <c r="E133" s="305"/>
      <c r="F133" s="305"/>
      <c r="G133" s="305"/>
      <c r="H133" s="305"/>
      <c r="I133" s="305"/>
      <c r="J133" s="305"/>
      <c r="K133" s="83">
        <v>512</v>
      </c>
      <c r="L133" s="83">
        <v>967</v>
      </c>
      <c r="M133" s="83">
        <v>3177</v>
      </c>
      <c r="N133" s="83">
        <v>1167</v>
      </c>
      <c r="O133" s="83">
        <v>1007</v>
      </c>
      <c r="P133" s="83">
        <v>4652</v>
      </c>
      <c r="Q133" s="83">
        <v>641</v>
      </c>
      <c r="R133" s="82"/>
      <c r="S133" s="82"/>
      <c r="T133" s="82"/>
      <c r="U133" s="82"/>
      <c r="V133" s="82"/>
      <c r="W133" s="82"/>
      <c r="X133" s="82"/>
      <c r="Y133" s="82"/>
      <c r="Z133" s="69">
        <f t="shared" si="18"/>
        <v>12123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24" t="s">
        <v>209</v>
      </c>
      <c r="C134" s="305" t="s">
        <v>235</v>
      </c>
      <c r="D134" s="305"/>
      <c r="E134" s="305"/>
      <c r="F134" s="305"/>
      <c r="G134" s="305"/>
      <c r="H134" s="305"/>
      <c r="I134" s="305"/>
      <c r="J134" s="305"/>
      <c r="K134" s="83">
        <v>180</v>
      </c>
      <c r="L134" s="83">
        <v>509</v>
      </c>
      <c r="M134" s="83">
        <v>2690</v>
      </c>
      <c r="N134" s="83">
        <v>598</v>
      </c>
      <c r="O134" s="83">
        <v>949</v>
      </c>
      <c r="P134" s="83">
        <v>3066</v>
      </c>
      <c r="Q134" s="83">
        <v>287</v>
      </c>
      <c r="R134" s="82"/>
      <c r="S134" s="82"/>
      <c r="T134" s="82"/>
      <c r="U134" s="82"/>
      <c r="V134" s="82"/>
      <c r="W134" s="82"/>
      <c r="X134" s="82"/>
      <c r="Y134" s="82"/>
      <c r="Z134" s="69">
        <f t="shared" si="18"/>
        <v>8279</v>
      </c>
      <c r="AA134" s="49"/>
      <c r="AC134" s="27" t="s">
        <v>82</v>
      </c>
      <c r="AD134" s="37" t="s">
        <v>115</v>
      </c>
    </row>
    <row r="135" spans="1:30" ht="15" customHeight="1">
      <c r="A135" s="47"/>
      <c r="B135" s="24" t="s">
        <v>211</v>
      </c>
      <c r="C135" s="305" t="s">
        <v>236</v>
      </c>
      <c r="D135" s="305"/>
      <c r="E135" s="305"/>
      <c r="F135" s="305"/>
      <c r="G135" s="305"/>
      <c r="H135" s="305"/>
      <c r="I135" s="305"/>
      <c r="J135" s="305"/>
      <c r="K135" s="83">
        <v>83</v>
      </c>
      <c r="L135" s="83">
        <v>160</v>
      </c>
      <c r="M135" s="83">
        <v>904</v>
      </c>
      <c r="N135" s="83">
        <v>303</v>
      </c>
      <c r="O135" s="83">
        <v>161</v>
      </c>
      <c r="P135" s="83">
        <v>812</v>
      </c>
      <c r="Q135" s="83">
        <v>150</v>
      </c>
      <c r="R135" s="82"/>
      <c r="S135" s="82"/>
      <c r="T135" s="82"/>
      <c r="U135" s="82"/>
      <c r="V135" s="82"/>
      <c r="W135" s="82"/>
      <c r="X135" s="82"/>
      <c r="Y135" s="82"/>
      <c r="Z135" s="69">
        <f t="shared" si="18"/>
        <v>2573</v>
      </c>
      <c r="AA135" s="49"/>
      <c r="AC135" s="27" t="s">
        <v>82</v>
      </c>
      <c r="AD135" s="37" t="s">
        <v>116</v>
      </c>
    </row>
    <row r="136" spans="1:30" ht="15" customHeight="1">
      <c r="A136" s="47"/>
      <c r="B136" s="24" t="s">
        <v>213</v>
      </c>
      <c r="C136" s="305" t="s">
        <v>237</v>
      </c>
      <c r="D136" s="305"/>
      <c r="E136" s="305"/>
      <c r="F136" s="305"/>
      <c r="G136" s="305"/>
      <c r="H136" s="305"/>
      <c r="I136" s="305"/>
      <c r="J136" s="305"/>
      <c r="K136" s="83">
        <v>190</v>
      </c>
      <c r="L136" s="83">
        <v>442</v>
      </c>
      <c r="M136" s="83">
        <v>1554</v>
      </c>
      <c r="N136" s="83">
        <v>350</v>
      </c>
      <c r="O136" s="83">
        <v>404</v>
      </c>
      <c r="P136" s="83">
        <v>1999</v>
      </c>
      <c r="Q136" s="83">
        <v>330</v>
      </c>
      <c r="R136" s="82"/>
      <c r="S136" s="82"/>
      <c r="T136" s="82"/>
      <c r="U136" s="82"/>
      <c r="V136" s="82"/>
      <c r="W136" s="82"/>
      <c r="X136" s="82"/>
      <c r="Y136" s="82"/>
      <c r="Z136" s="69">
        <f t="shared" si="18"/>
        <v>5269</v>
      </c>
      <c r="AA136" s="49"/>
      <c r="AC136" s="27" t="s">
        <v>82</v>
      </c>
      <c r="AD136" s="37" t="s">
        <v>117</v>
      </c>
    </row>
    <row r="137" spans="1:30" ht="15" customHeight="1">
      <c r="A137" s="47"/>
      <c r="B137" s="24" t="s">
        <v>215</v>
      </c>
      <c r="C137" s="305" t="s">
        <v>238</v>
      </c>
      <c r="D137" s="305"/>
      <c r="E137" s="305"/>
      <c r="F137" s="305"/>
      <c r="G137" s="305"/>
      <c r="H137" s="305"/>
      <c r="I137" s="305"/>
      <c r="J137" s="305"/>
      <c r="K137" s="83">
        <v>788</v>
      </c>
      <c r="L137" s="83">
        <v>1190</v>
      </c>
      <c r="M137" s="83">
        <v>27186</v>
      </c>
      <c r="N137" s="83">
        <v>592</v>
      </c>
      <c r="O137" s="83">
        <v>3489</v>
      </c>
      <c r="P137" s="83">
        <v>10168</v>
      </c>
      <c r="Q137" s="83">
        <v>2522</v>
      </c>
      <c r="R137" s="82"/>
      <c r="S137" s="82"/>
      <c r="T137" s="82"/>
      <c r="U137" s="82"/>
      <c r="V137" s="82"/>
      <c r="W137" s="82"/>
      <c r="X137" s="82"/>
      <c r="Y137" s="82"/>
      <c r="Z137" s="69">
        <f t="shared" si="18"/>
        <v>45935</v>
      </c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82" t="s">
        <v>394</v>
      </c>
      <c r="C138" s="282"/>
      <c r="D138" s="282"/>
      <c r="E138" s="282"/>
      <c r="F138" s="282"/>
      <c r="G138" s="282"/>
      <c r="H138" s="282"/>
      <c r="I138" s="282"/>
      <c r="J138" s="282"/>
      <c r="K138" s="70">
        <f t="shared" ref="K138:Q138" si="19">SUM(K127:K137)</f>
        <v>16341</v>
      </c>
      <c r="L138" s="70">
        <f t="shared" si="19"/>
        <v>32393</v>
      </c>
      <c r="M138" s="70">
        <f t="shared" si="19"/>
        <v>146143</v>
      </c>
      <c r="N138" s="70">
        <f t="shared" si="19"/>
        <v>36488</v>
      </c>
      <c r="O138" s="70">
        <f t="shared" si="19"/>
        <v>44342</v>
      </c>
      <c r="P138" s="70">
        <f t="shared" si="19"/>
        <v>111998</v>
      </c>
      <c r="Q138" s="70">
        <f t="shared" si="19"/>
        <v>28372</v>
      </c>
      <c r="R138" s="82"/>
      <c r="S138" s="82"/>
      <c r="T138" s="82"/>
      <c r="U138" s="82"/>
      <c r="V138" s="82"/>
      <c r="W138" s="82"/>
      <c r="X138" s="82"/>
      <c r="Y138" s="82"/>
      <c r="Z138" s="70">
        <f t="shared" si="18"/>
        <v>416077</v>
      </c>
      <c r="AC138" s="27"/>
      <c r="AD138" s="37" t="s">
        <v>181</v>
      </c>
    </row>
    <row r="139" spans="1:30" ht="30" customHeight="1">
      <c r="A139" s="47" t="s">
        <v>53</v>
      </c>
      <c r="B139" s="50" t="s">
        <v>203</v>
      </c>
      <c r="C139" s="303" t="s">
        <v>239</v>
      </c>
      <c r="D139" s="303"/>
      <c r="E139" s="303"/>
      <c r="F139" s="303"/>
      <c r="G139" s="303"/>
      <c r="H139" s="303"/>
      <c r="I139" s="303"/>
      <c r="J139" s="304"/>
      <c r="K139" s="83">
        <v>4149</v>
      </c>
      <c r="L139" s="83">
        <v>3741</v>
      </c>
      <c r="M139" s="83">
        <v>31159</v>
      </c>
      <c r="N139" s="83">
        <v>7174</v>
      </c>
      <c r="O139" s="83">
        <v>8256</v>
      </c>
      <c r="P139" s="83">
        <v>19044</v>
      </c>
      <c r="Q139" s="83">
        <v>6502</v>
      </c>
      <c r="R139" s="82"/>
      <c r="S139" s="82"/>
      <c r="T139" s="82"/>
      <c r="U139" s="82"/>
      <c r="V139" s="82"/>
      <c r="W139" s="82"/>
      <c r="X139" s="82"/>
      <c r="Y139" s="82"/>
      <c r="Z139" s="69">
        <f t="shared" si="18"/>
        <v>80025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305" t="s">
        <v>240</v>
      </c>
      <c r="D140" s="305"/>
      <c r="E140" s="305"/>
      <c r="F140" s="305"/>
      <c r="G140" s="305"/>
      <c r="H140" s="305"/>
      <c r="I140" s="305"/>
      <c r="J140" s="305"/>
      <c r="K140" s="83">
        <v>5599</v>
      </c>
      <c r="L140" s="83">
        <v>5265</v>
      </c>
      <c r="M140" s="83">
        <v>40733</v>
      </c>
      <c r="N140" s="83">
        <v>8466</v>
      </c>
      <c r="O140" s="83">
        <v>8725</v>
      </c>
      <c r="P140" s="83">
        <v>26594</v>
      </c>
      <c r="Q140" s="83">
        <v>8660</v>
      </c>
      <c r="R140" s="82"/>
      <c r="S140" s="82"/>
      <c r="T140" s="82"/>
      <c r="U140" s="82"/>
      <c r="V140" s="82"/>
      <c r="W140" s="82"/>
      <c r="X140" s="82"/>
      <c r="Y140" s="82"/>
      <c r="Z140" s="69">
        <f t="shared" si="18"/>
        <v>104042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305" t="s">
        <v>241</v>
      </c>
      <c r="D141" s="305"/>
      <c r="E141" s="305"/>
      <c r="F141" s="305"/>
      <c r="G141" s="305"/>
      <c r="H141" s="305"/>
      <c r="I141" s="305"/>
      <c r="J141" s="305"/>
      <c r="K141" s="83">
        <v>561</v>
      </c>
      <c r="L141" s="83">
        <v>788</v>
      </c>
      <c r="M141" s="83">
        <v>6971</v>
      </c>
      <c r="N141" s="83">
        <v>1891</v>
      </c>
      <c r="O141" s="83">
        <v>1434</v>
      </c>
      <c r="P141" s="83">
        <v>2989</v>
      </c>
      <c r="Q141" s="83">
        <v>1140</v>
      </c>
      <c r="R141" s="82"/>
      <c r="S141" s="82"/>
      <c r="T141" s="82"/>
      <c r="U141" s="82"/>
      <c r="V141" s="82"/>
      <c r="W141" s="82"/>
      <c r="X141" s="82"/>
      <c r="Y141" s="82"/>
      <c r="Z141" s="69">
        <f t="shared" si="18"/>
        <v>15774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201</v>
      </c>
      <c r="C142" s="305" t="s">
        <v>242</v>
      </c>
      <c r="D142" s="305"/>
      <c r="E142" s="305"/>
      <c r="F142" s="305"/>
      <c r="G142" s="305"/>
      <c r="H142" s="305"/>
      <c r="I142" s="305"/>
      <c r="J142" s="305"/>
      <c r="K142" s="83">
        <v>435</v>
      </c>
      <c r="L142" s="83">
        <v>499</v>
      </c>
      <c r="M142" s="83">
        <v>3245</v>
      </c>
      <c r="N142" s="83">
        <v>1551</v>
      </c>
      <c r="O142" s="83">
        <v>909</v>
      </c>
      <c r="P142" s="83">
        <v>2005</v>
      </c>
      <c r="Q142" s="83">
        <v>720</v>
      </c>
      <c r="R142" s="82"/>
      <c r="S142" s="82"/>
      <c r="T142" s="82"/>
      <c r="U142" s="82"/>
      <c r="V142" s="82"/>
      <c r="W142" s="82"/>
      <c r="X142" s="82"/>
      <c r="Y142" s="82"/>
      <c r="Z142" s="69">
        <f t="shared" si="18"/>
        <v>9364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203</v>
      </c>
      <c r="C143" s="305" t="s">
        <v>243</v>
      </c>
      <c r="D143" s="305"/>
      <c r="E143" s="305"/>
      <c r="F143" s="305"/>
      <c r="G143" s="305"/>
      <c r="H143" s="305"/>
      <c r="I143" s="305"/>
      <c r="J143" s="305"/>
      <c r="K143" s="83">
        <v>837</v>
      </c>
      <c r="L143" s="83">
        <v>1732</v>
      </c>
      <c r="M143" s="83">
        <v>4237</v>
      </c>
      <c r="N143" s="83">
        <v>1492</v>
      </c>
      <c r="O143" s="83">
        <v>18787</v>
      </c>
      <c r="P143" s="83">
        <v>2254</v>
      </c>
      <c r="Q143" s="83">
        <v>1677</v>
      </c>
      <c r="R143" s="82"/>
      <c r="S143" s="82"/>
      <c r="T143" s="82"/>
      <c r="U143" s="82"/>
      <c r="V143" s="82"/>
      <c r="W143" s="82"/>
      <c r="X143" s="82"/>
      <c r="Y143" s="82"/>
      <c r="Z143" s="69">
        <f t="shared" si="18"/>
        <v>31016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205</v>
      </c>
      <c r="C144" s="305" t="s">
        <v>244</v>
      </c>
      <c r="D144" s="305"/>
      <c r="E144" s="305"/>
      <c r="F144" s="305"/>
      <c r="G144" s="305"/>
      <c r="H144" s="305"/>
      <c r="I144" s="305"/>
      <c r="J144" s="305"/>
      <c r="K144" s="83">
        <v>190</v>
      </c>
      <c r="L144" s="83">
        <v>175</v>
      </c>
      <c r="M144" s="83">
        <v>2249</v>
      </c>
      <c r="N144" s="83">
        <v>1454</v>
      </c>
      <c r="O144" s="83">
        <v>584</v>
      </c>
      <c r="P144" s="83">
        <v>1104</v>
      </c>
      <c r="Q144" s="83">
        <v>443</v>
      </c>
      <c r="R144" s="82"/>
      <c r="S144" s="82"/>
      <c r="T144" s="82"/>
      <c r="U144" s="82"/>
      <c r="V144" s="82"/>
      <c r="W144" s="82"/>
      <c r="X144" s="82"/>
      <c r="Y144" s="82"/>
      <c r="Z144" s="69">
        <f t="shared" si="18"/>
        <v>6199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207</v>
      </c>
      <c r="C145" s="305" t="s">
        <v>245</v>
      </c>
      <c r="D145" s="305"/>
      <c r="E145" s="305"/>
      <c r="F145" s="305"/>
      <c r="G145" s="305"/>
      <c r="H145" s="305"/>
      <c r="I145" s="305"/>
      <c r="J145" s="305"/>
      <c r="K145" s="83">
        <v>133</v>
      </c>
      <c r="L145" s="83">
        <v>133</v>
      </c>
      <c r="M145" s="83">
        <v>2033</v>
      </c>
      <c r="N145" s="83">
        <v>499</v>
      </c>
      <c r="O145" s="83">
        <v>302</v>
      </c>
      <c r="P145" s="83">
        <v>763</v>
      </c>
      <c r="Q145" s="83">
        <v>190</v>
      </c>
      <c r="R145" s="82"/>
      <c r="S145" s="82"/>
      <c r="T145" s="82"/>
      <c r="U145" s="82"/>
      <c r="V145" s="82"/>
      <c r="W145" s="82"/>
      <c r="X145" s="82"/>
      <c r="Y145" s="82"/>
      <c r="Z145" s="69">
        <f t="shared" si="18"/>
        <v>4053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209</v>
      </c>
      <c r="C146" s="305" t="s">
        <v>246</v>
      </c>
      <c r="D146" s="305"/>
      <c r="E146" s="305"/>
      <c r="F146" s="305"/>
      <c r="G146" s="305"/>
      <c r="H146" s="305"/>
      <c r="I146" s="305"/>
      <c r="J146" s="305"/>
      <c r="K146" s="83">
        <v>258</v>
      </c>
      <c r="L146" s="83">
        <v>410</v>
      </c>
      <c r="M146" s="83">
        <v>3387</v>
      </c>
      <c r="N146" s="83">
        <v>707</v>
      </c>
      <c r="O146" s="83">
        <v>6481</v>
      </c>
      <c r="P146" s="83">
        <v>1219</v>
      </c>
      <c r="Q146" s="83">
        <v>417</v>
      </c>
      <c r="R146" s="82"/>
      <c r="S146" s="82"/>
      <c r="T146" s="82"/>
      <c r="U146" s="82"/>
      <c r="V146" s="82"/>
      <c r="W146" s="82"/>
      <c r="X146" s="82"/>
      <c r="Y146" s="82"/>
      <c r="Z146" s="69">
        <f t="shared" si="18"/>
        <v>12879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24" t="s">
        <v>211</v>
      </c>
      <c r="C147" s="305" t="s">
        <v>247</v>
      </c>
      <c r="D147" s="305"/>
      <c r="E147" s="305"/>
      <c r="F147" s="305"/>
      <c r="G147" s="305"/>
      <c r="H147" s="305"/>
      <c r="I147" s="305"/>
      <c r="J147" s="305"/>
      <c r="K147" s="83">
        <v>308</v>
      </c>
      <c r="L147" s="83">
        <v>265</v>
      </c>
      <c r="M147" s="83">
        <v>2806</v>
      </c>
      <c r="N147" s="83">
        <v>615</v>
      </c>
      <c r="O147" s="83">
        <v>380</v>
      </c>
      <c r="P147" s="83">
        <v>1422</v>
      </c>
      <c r="Q147" s="83">
        <v>418</v>
      </c>
      <c r="R147" s="82"/>
      <c r="S147" s="82"/>
      <c r="T147" s="82"/>
      <c r="U147" s="82"/>
      <c r="V147" s="82"/>
      <c r="W147" s="82"/>
      <c r="X147" s="82"/>
      <c r="Y147" s="82"/>
      <c r="Z147" s="69">
        <f t="shared" si="18"/>
        <v>6214</v>
      </c>
      <c r="AA147" s="49"/>
      <c r="AC147" s="27" t="s">
        <v>82</v>
      </c>
      <c r="AD147" s="37" t="s">
        <v>127</v>
      </c>
    </row>
    <row r="148" spans="1:34" ht="15" customHeight="1">
      <c r="A148" s="47"/>
      <c r="B148" s="24" t="s">
        <v>213</v>
      </c>
      <c r="C148" s="305" t="s">
        <v>248</v>
      </c>
      <c r="D148" s="305"/>
      <c r="E148" s="305"/>
      <c r="F148" s="305"/>
      <c r="G148" s="305"/>
      <c r="H148" s="305"/>
      <c r="I148" s="305"/>
      <c r="J148" s="305"/>
      <c r="K148" s="83">
        <v>93</v>
      </c>
      <c r="L148" s="83">
        <v>99</v>
      </c>
      <c r="M148" s="83">
        <v>1055</v>
      </c>
      <c r="N148" s="83">
        <v>301</v>
      </c>
      <c r="O148" s="83">
        <v>156</v>
      </c>
      <c r="P148" s="83">
        <v>528</v>
      </c>
      <c r="Q148" s="83">
        <v>210</v>
      </c>
      <c r="R148" s="82"/>
      <c r="S148" s="82"/>
      <c r="T148" s="82"/>
      <c r="U148" s="82"/>
      <c r="V148" s="82"/>
      <c r="W148" s="82"/>
      <c r="X148" s="82"/>
      <c r="Y148" s="82"/>
      <c r="Z148" s="69">
        <f t="shared" si="18"/>
        <v>2442</v>
      </c>
      <c r="AA148" s="49"/>
      <c r="AC148" s="27" t="s">
        <v>82</v>
      </c>
      <c r="AD148" s="37" t="s">
        <v>128</v>
      </c>
    </row>
    <row r="149" spans="1:34" ht="15" customHeight="1">
      <c r="A149" s="47"/>
      <c r="B149" s="24" t="s">
        <v>215</v>
      </c>
      <c r="C149" s="305" t="s">
        <v>249</v>
      </c>
      <c r="D149" s="305"/>
      <c r="E149" s="305"/>
      <c r="F149" s="305"/>
      <c r="G149" s="305"/>
      <c r="H149" s="305"/>
      <c r="I149" s="305"/>
      <c r="J149" s="305"/>
      <c r="K149" s="83">
        <v>267</v>
      </c>
      <c r="L149" s="83">
        <v>1265</v>
      </c>
      <c r="M149" s="83">
        <v>5055</v>
      </c>
      <c r="N149" s="83">
        <v>793</v>
      </c>
      <c r="O149" s="83">
        <v>637</v>
      </c>
      <c r="P149" s="83">
        <v>944</v>
      </c>
      <c r="Q149" s="83">
        <v>308</v>
      </c>
      <c r="R149" s="82"/>
      <c r="S149" s="82"/>
      <c r="T149" s="82"/>
      <c r="U149" s="82"/>
      <c r="V149" s="82"/>
      <c r="W149" s="82"/>
      <c r="X149" s="82"/>
      <c r="Y149" s="82"/>
      <c r="Z149" s="69">
        <f t="shared" si="18"/>
        <v>9269</v>
      </c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82" t="s">
        <v>394</v>
      </c>
      <c r="C150" s="282"/>
      <c r="D150" s="282"/>
      <c r="E150" s="282"/>
      <c r="F150" s="282"/>
      <c r="G150" s="282"/>
      <c r="H150" s="282"/>
      <c r="I150" s="282"/>
      <c r="J150" s="282"/>
      <c r="K150" s="70">
        <f t="shared" ref="K150:Q150" si="20">SUM(K139:K149)</f>
        <v>12830</v>
      </c>
      <c r="L150" s="70">
        <f t="shared" si="20"/>
        <v>14372</v>
      </c>
      <c r="M150" s="70">
        <f t="shared" si="20"/>
        <v>102930</v>
      </c>
      <c r="N150" s="70">
        <f t="shared" si="20"/>
        <v>24943</v>
      </c>
      <c r="O150" s="70">
        <f t="shared" si="20"/>
        <v>46651</v>
      </c>
      <c r="P150" s="70">
        <f t="shared" si="20"/>
        <v>58866</v>
      </c>
      <c r="Q150" s="70">
        <f t="shared" si="20"/>
        <v>20685</v>
      </c>
      <c r="R150" s="82"/>
      <c r="S150" s="82"/>
      <c r="T150" s="82"/>
      <c r="U150" s="82"/>
      <c r="V150" s="82"/>
      <c r="W150" s="82"/>
      <c r="X150" s="82"/>
      <c r="Y150" s="82"/>
      <c r="Z150" s="70">
        <f t="shared" si="18"/>
        <v>281277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06" t="s">
        <v>93</v>
      </c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306"/>
      <c r="N152" s="306"/>
      <c r="O152" s="277" t="s">
        <v>37</v>
      </c>
      <c r="P152" s="278"/>
      <c r="Q152" s="278"/>
      <c r="R152" s="278"/>
      <c r="S152" s="278"/>
      <c r="T152" s="278"/>
      <c r="U152" s="278"/>
      <c r="V152" s="278"/>
      <c r="W152" s="278"/>
      <c r="X152" s="278"/>
      <c r="Y152" s="279"/>
      <c r="Z152" s="3"/>
      <c r="AA152" s="3"/>
      <c r="AC152"/>
    </row>
    <row r="153" spans="1:34" ht="21.75" customHeight="1">
      <c r="A153" s="30"/>
      <c r="B153" s="307" t="s">
        <v>401</v>
      </c>
      <c r="C153" s="308"/>
      <c r="D153" s="309"/>
      <c r="E153" s="307" t="s">
        <v>402</v>
      </c>
      <c r="F153" s="308"/>
      <c r="G153" s="309"/>
      <c r="H153" s="307" t="s">
        <v>403</v>
      </c>
      <c r="I153" s="308"/>
      <c r="J153" s="309"/>
      <c r="K153" s="313" t="s">
        <v>404</v>
      </c>
      <c r="L153" s="315" t="s">
        <v>405</v>
      </c>
      <c r="M153" s="315" t="s">
        <v>406</v>
      </c>
      <c r="N153" s="317" t="s">
        <v>407</v>
      </c>
      <c r="O153" s="100" t="s">
        <v>401</v>
      </c>
      <c r="P153" s="101" t="s">
        <v>402</v>
      </c>
      <c r="Q153" s="102" t="s">
        <v>403</v>
      </c>
      <c r="R153" s="103" t="s">
        <v>404</v>
      </c>
      <c r="S153" s="62"/>
      <c r="T153" s="104" t="s">
        <v>405</v>
      </c>
      <c r="U153" s="62"/>
      <c r="V153" s="105" t="s">
        <v>406</v>
      </c>
      <c r="W153" s="62"/>
      <c r="X153" s="106" t="s">
        <v>407</v>
      </c>
      <c r="Y153" s="107" t="s">
        <v>408</v>
      </c>
      <c r="Z153" s="3"/>
      <c r="AC153"/>
    </row>
    <row r="154" spans="1:34" ht="22.5" customHeight="1">
      <c r="A154" s="34"/>
      <c r="B154" s="310"/>
      <c r="C154" s="311"/>
      <c r="D154" s="312"/>
      <c r="E154" s="310"/>
      <c r="F154" s="311"/>
      <c r="G154" s="312"/>
      <c r="H154" s="310"/>
      <c r="I154" s="311"/>
      <c r="J154" s="312"/>
      <c r="K154" s="314"/>
      <c r="L154" s="316"/>
      <c r="M154" s="316"/>
      <c r="N154" s="318"/>
      <c r="O154" s="108" t="s">
        <v>409</v>
      </c>
      <c r="P154" s="109" t="s">
        <v>410</v>
      </c>
      <c r="Q154" s="110" t="s">
        <v>411</v>
      </c>
      <c r="R154" s="111" t="s">
        <v>412</v>
      </c>
      <c r="S154" s="63"/>
      <c r="T154" s="112" t="s">
        <v>413</v>
      </c>
      <c r="U154" s="63"/>
      <c r="V154" s="113" t="s">
        <v>414</v>
      </c>
      <c r="W154" s="63"/>
      <c r="X154" s="114" t="s">
        <v>415</v>
      </c>
      <c r="Y154" s="115" t="s">
        <v>416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72"/>
      <c r="K156" s="272"/>
      <c r="L156" s="272"/>
      <c r="M156" s="272"/>
      <c r="N156" s="272"/>
      <c r="O156" s="272"/>
      <c r="P156" s="272"/>
      <c r="Q156" s="272"/>
      <c r="R156" s="272"/>
      <c r="S156" s="272"/>
      <c r="T156" s="272"/>
      <c r="U156" s="272"/>
      <c r="V156" s="272"/>
      <c r="W156" s="272"/>
      <c r="X156" s="3"/>
      <c r="Y156" s="31"/>
      <c r="Z156" s="3"/>
      <c r="AA156" s="2"/>
      <c r="AC156"/>
      <c r="AD156" t="s">
        <v>378</v>
      </c>
      <c r="AH156" s="81" t="s">
        <v>398</v>
      </c>
    </row>
    <row r="157" spans="1:34" ht="22.5" customHeight="1">
      <c r="I157" s="269" t="s">
        <v>96</v>
      </c>
      <c r="J157" s="269"/>
      <c r="K157" s="269"/>
      <c r="L157" s="269"/>
      <c r="M157" s="8" t="s">
        <v>368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48" t="s">
        <v>94</v>
      </c>
      <c r="Z157" s="248"/>
      <c r="AC157"/>
      <c r="AH157" s="81" t="s">
        <v>397</v>
      </c>
    </row>
    <row r="158" spans="1:34" ht="22.5" customHeight="1">
      <c r="I158" s="269" t="s">
        <v>2</v>
      </c>
      <c r="J158" s="269"/>
      <c r="K158" s="269"/>
      <c r="L158" s="269"/>
      <c r="M158" s="8" t="s">
        <v>369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48"/>
      <c r="Z158" s="248"/>
      <c r="AC158"/>
    </row>
    <row r="159" spans="1:34" ht="22.5" customHeight="1">
      <c r="J159" s="294"/>
      <c r="K159" s="294"/>
      <c r="L159" s="294"/>
      <c r="M159" s="294"/>
      <c r="N159" s="8"/>
      <c r="O159" s="8"/>
      <c r="P159" s="8"/>
      <c r="Q159" s="8"/>
      <c r="R159" s="269"/>
      <c r="S159" s="269"/>
      <c r="T159" s="269"/>
      <c r="U159" s="269"/>
      <c r="V159" s="8"/>
      <c r="W159" s="8"/>
      <c r="X159" s="3"/>
      <c r="Y159" s="246" t="s">
        <v>378</v>
      </c>
      <c r="Z159" s="246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379</v>
      </c>
      <c r="X162" s="296"/>
      <c r="Y162" s="296"/>
      <c r="Z162" s="296"/>
      <c r="AC162"/>
    </row>
    <row r="163" spans="1:30" ht="24.95" customHeight="1">
      <c r="A163" s="15" t="s">
        <v>3</v>
      </c>
      <c r="B163" s="273" t="s">
        <v>4</v>
      </c>
      <c r="C163" s="273"/>
      <c r="D163" s="273"/>
      <c r="E163" s="273"/>
      <c r="F163" s="273"/>
      <c r="G163" s="273"/>
      <c r="H163" s="273"/>
      <c r="I163" s="273"/>
      <c r="J163" s="273"/>
      <c r="K163" s="273" t="s">
        <v>5</v>
      </c>
      <c r="L163" s="273"/>
      <c r="M163" s="273"/>
      <c r="N163" s="273"/>
      <c r="O163" s="273"/>
      <c r="P163" s="273"/>
      <c r="Q163" s="273"/>
      <c r="R163" s="273"/>
      <c r="S163" s="273"/>
      <c r="T163" s="273"/>
      <c r="U163" s="273"/>
      <c r="V163" s="273"/>
      <c r="W163" s="273"/>
      <c r="X163" s="273"/>
      <c r="Y163" s="273"/>
      <c r="Z163" s="273"/>
      <c r="AC163"/>
    </row>
    <row r="164" spans="1:30" ht="48.75" customHeight="1">
      <c r="A164" s="15" t="s">
        <v>50</v>
      </c>
      <c r="B164" s="282" t="s">
        <v>51</v>
      </c>
      <c r="C164" s="282"/>
      <c r="D164" s="282"/>
      <c r="E164" s="282"/>
      <c r="F164" s="282"/>
      <c r="G164" s="282"/>
      <c r="H164" s="282"/>
      <c r="I164" s="282"/>
      <c r="J164" s="282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82"/>
      <c r="S164" s="82"/>
      <c r="T164" s="82"/>
      <c r="U164" s="82"/>
      <c r="V164" s="82"/>
      <c r="W164" s="82"/>
      <c r="X164" s="82"/>
      <c r="Y164" s="82"/>
      <c r="Z164" s="15" t="s">
        <v>197</v>
      </c>
      <c r="AC164"/>
      <c r="AD164" s="57" t="s">
        <v>182</v>
      </c>
    </row>
    <row r="165" spans="1:30" ht="12.75" customHeight="1">
      <c r="A165" s="17" t="s">
        <v>7</v>
      </c>
      <c r="B165" s="283" t="s">
        <v>8</v>
      </c>
      <c r="C165" s="283"/>
      <c r="D165" s="283"/>
      <c r="E165" s="283"/>
      <c r="F165" s="283"/>
      <c r="G165" s="283"/>
      <c r="H165" s="283"/>
      <c r="I165" s="283"/>
      <c r="J165" s="283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299" t="s">
        <v>52</v>
      </c>
      <c r="B166" s="299"/>
      <c r="C166" s="299"/>
      <c r="D166" s="299"/>
      <c r="E166" s="299"/>
      <c r="F166" s="299"/>
      <c r="G166" s="299"/>
      <c r="H166" s="299"/>
      <c r="I166" s="299"/>
      <c r="J166" s="299"/>
      <c r="K166" s="300"/>
      <c r="L166" s="301"/>
      <c r="M166" s="301"/>
      <c r="N166" s="301"/>
      <c r="O166" s="301"/>
      <c r="P166" s="301"/>
      <c r="Q166" s="301"/>
      <c r="R166" s="301"/>
      <c r="S166" s="301"/>
      <c r="T166" s="301"/>
      <c r="U166" s="301"/>
      <c r="V166" s="301"/>
      <c r="W166" s="301"/>
      <c r="X166" s="301"/>
      <c r="Y166" s="301"/>
      <c r="Z166" s="302"/>
      <c r="AA166" s="42"/>
      <c r="AC166"/>
      <c r="AD166" s="59"/>
    </row>
    <row r="167" spans="1:30" ht="30" customHeight="1">
      <c r="A167" s="47" t="s">
        <v>53</v>
      </c>
      <c r="B167" s="48" t="s">
        <v>205</v>
      </c>
      <c r="C167" s="303" t="s">
        <v>250</v>
      </c>
      <c r="D167" s="303"/>
      <c r="E167" s="303"/>
      <c r="F167" s="303"/>
      <c r="G167" s="303"/>
      <c r="H167" s="303"/>
      <c r="I167" s="303"/>
      <c r="J167" s="304"/>
      <c r="K167" s="83">
        <v>8297</v>
      </c>
      <c r="L167" s="83">
        <v>3002</v>
      </c>
      <c r="M167" s="83">
        <v>15253</v>
      </c>
      <c r="N167" s="83">
        <v>8162</v>
      </c>
      <c r="O167" s="83">
        <v>2699</v>
      </c>
      <c r="P167" s="83">
        <v>13474</v>
      </c>
      <c r="Q167" s="83">
        <v>4709</v>
      </c>
      <c r="R167" s="82"/>
      <c r="S167" s="82"/>
      <c r="T167" s="82"/>
      <c r="U167" s="82"/>
      <c r="V167" s="82"/>
      <c r="W167" s="82"/>
      <c r="X167" s="82"/>
      <c r="Y167" s="82"/>
      <c r="Z167" s="69">
        <f t="shared" ref="Z167:Z182" si="21">SUM(K167:Y167)</f>
        <v>55596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305" t="s">
        <v>251</v>
      </c>
      <c r="D168" s="305"/>
      <c r="E168" s="305"/>
      <c r="F168" s="305"/>
      <c r="G168" s="305"/>
      <c r="H168" s="305"/>
      <c r="I168" s="305"/>
      <c r="J168" s="305"/>
      <c r="K168" s="83">
        <v>3148</v>
      </c>
      <c r="L168" s="83">
        <v>1908</v>
      </c>
      <c r="M168" s="83">
        <v>4329</v>
      </c>
      <c r="N168" s="83">
        <v>52964</v>
      </c>
      <c r="O168" s="83">
        <v>1539</v>
      </c>
      <c r="P168" s="83">
        <v>9270</v>
      </c>
      <c r="Q168" s="83">
        <v>10793</v>
      </c>
      <c r="R168" s="82"/>
      <c r="S168" s="82"/>
      <c r="T168" s="82"/>
      <c r="U168" s="82"/>
      <c r="V168" s="82"/>
      <c r="W168" s="82"/>
      <c r="X168" s="82"/>
      <c r="Y168" s="82"/>
      <c r="Z168" s="69">
        <f t="shared" si="21"/>
        <v>83951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305" t="s">
        <v>252</v>
      </c>
      <c r="D169" s="305"/>
      <c r="E169" s="305"/>
      <c r="F169" s="305"/>
      <c r="G169" s="305"/>
      <c r="H169" s="305"/>
      <c r="I169" s="305"/>
      <c r="J169" s="305"/>
      <c r="K169" s="83">
        <v>2692</v>
      </c>
      <c r="L169" s="83">
        <v>775</v>
      </c>
      <c r="M169" s="83">
        <v>34504</v>
      </c>
      <c r="N169" s="83">
        <v>1599</v>
      </c>
      <c r="O169" s="83">
        <v>419</v>
      </c>
      <c r="P169" s="83">
        <v>4541</v>
      </c>
      <c r="Q169" s="83">
        <v>1221</v>
      </c>
      <c r="R169" s="82"/>
      <c r="S169" s="82"/>
      <c r="T169" s="82"/>
      <c r="U169" s="82"/>
      <c r="V169" s="82"/>
      <c r="W169" s="82"/>
      <c r="X169" s="82"/>
      <c r="Y169" s="82"/>
      <c r="Z169" s="69">
        <f t="shared" si="21"/>
        <v>45751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201</v>
      </c>
      <c r="C170" s="305" t="s">
        <v>253</v>
      </c>
      <c r="D170" s="305"/>
      <c r="E170" s="305"/>
      <c r="F170" s="305"/>
      <c r="G170" s="305"/>
      <c r="H170" s="305"/>
      <c r="I170" s="305"/>
      <c r="J170" s="305"/>
      <c r="K170" s="83">
        <v>817</v>
      </c>
      <c r="L170" s="83">
        <v>383</v>
      </c>
      <c r="M170" s="83">
        <v>1546</v>
      </c>
      <c r="N170" s="83">
        <v>1127</v>
      </c>
      <c r="O170" s="83">
        <v>211</v>
      </c>
      <c r="P170" s="83">
        <v>1405</v>
      </c>
      <c r="Q170" s="83">
        <v>302</v>
      </c>
      <c r="R170" s="82"/>
      <c r="S170" s="82"/>
      <c r="T170" s="82"/>
      <c r="U170" s="82"/>
      <c r="V170" s="82"/>
      <c r="W170" s="82"/>
      <c r="X170" s="82"/>
      <c r="Y170" s="82"/>
      <c r="Z170" s="69">
        <f t="shared" si="21"/>
        <v>5791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203</v>
      </c>
      <c r="C171" s="305" t="s">
        <v>254</v>
      </c>
      <c r="D171" s="305"/>
      <c r="E171" s="305"/>
      <c r="F171" s="305"/>
      <c r="G171" s="305"/>
      <c r="H171" s="305"/>
      <c r="I171" s="305"/>
      <c r="J171" s="305"/>
      <c r="K171" s="83">
        <v>1349</v>
      </c>
      <c r="L171" s="83">
        <v>349</v>
      </c>
      <c r="M171" s="83">
        <v>2128</v>
      </c>
      <c r="N171" s="83">
        <v>866</v>
      </c>
      <c r="O171" s="83">
        <v>361</v>
      </c>
      <c r="P171" s="83">
        <v>1726</v>
      </c>
      <c r="Q171" s="83">
        <v>434</v>
      </c>
      <c r="R171" s="82"/>
      <c r="S171" s="82"/>
      <c r="T171" s="82"/>
      <c r="U171" s="82"/>
      <c r="V171" s="82"/>
      <c r="W171" s="82"/>
      <c r="X171" s="82"/>
      <c r="Y171" s="82"/>
      <c r="Z171" s="69">
        <f t="shared" si="21"/>
        <v>7213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205</v>
      </c>
      <c r="C172" s="305" t="s">
        <v>255</v>
      </c>
      <c r="D172" s="305"/>
      <c r="E172" s="305"/>
      <c r="F172" s="305"/>
      <c r="G172" s="305"/>
      <c r="H172" s="305"/>
      <c r="I172" s="305"/>
      <c r="J172" s="305"/>
      <c r="K172" s="83">
        <v>2006</v>
      </c>
      <c r="L172" s="83">
        <v>1326</v>
      </c>
      <c r="M172" s="83">
        <v>1913</v>
      </c>
      <c r="N172" s="83">
        <v>1762</v>
      </c>
      <c r="O172" s="83">
        <v>3855</v>
      </c>
      <c r="P172" s="83">
        <v>2475</v>
      </c>
      <c r="Q172" s="83">
        <v>1240</v>
      </c>
      <c r="R172" s="82"/>
      <c r="S172" s="82"/>
      <c r="T172" s="82"/>
      <c r="U172" s="82"/>
      <c r="V172" s="82"/>
      <c r="W172" s="82"/>
      <c r="X172" s="82"/>
      <c r="Y172" s="82"/>
      <c r="Z172" s="69">
        <f t="shared" si="21"/>
        <v>14577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207</v>
      </c>
      <c r="C173" s="305" t="s">
        <v>256</v>
      </c>
      <c r="D173" s="305"/>
      <c r="E173" s="305"/>
      <c r="F173" s="305"/>
      <c r="G173" s="305"/>
      <c r="H173" s="305"/>
      <c r="I173" s="305"/>
      <c r="J173" s="305"/>
      <c r="K173" s="83">
        <v>735</v>
      </c>
      <c r="L173" s="83">
        <v>182</v>
      </c>
      <c r="M173" s="83">
        <v>1110</v>
      </c>
      <c r="N173" s="83">
        <v>443</v>
      </c>
      <c r="O173" s="83">
        <v>150</v>
      </c>
      <c r="P173" s="83">
        <v>985</v>
      </c>
      <c r="Q173" s="83">
        <v>197</v>
      </c>
      <c r="R173" s="82"/>
      <c r="S173" s="82"/>
      <c r="T173" s="82"/>
      <c r="U173" s="82"/>
      <c r="V173" s="82"/>
      <c r="W173" s="82"/>
      <c r="X173" s="82"/>
      <c r="Y173" s="82"/>
      <c r="Z173" s="69">
        <f t="shared" si="21"/>
        <v>3802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209</v>
      </c>
      <c r="C174" s="305" t="s">
        <v>257</v>
      </c>
      <c r="D174" s="305"/>
      <c r="E174" s="305"/>
      <c r="F174" s="305"/>
      <c r="G174" s="305"/>
      <c r="H174" s="305"/>
      <c r="I174" s="305"/>
      <c r="J174" s="305"/>
      <c r="K174" s="83">
        <v>1355</v>
      </c>
      <c r="L174" s="83">
        <v>404</v>
      </c>
      <c r="M174" s="83">
        <v>3616</v>
      </c>
      <c r="N174" s="83">
        <v>1729</v>
      </c>
      <c r="O174" s="83">
        <v>1028</v>
      </c>
      <c r="P174" s="83">
        <v>1084</v>
      </c>
      <c r="Q174" s="83">
        <v>163</v>
      </c>
      <c r="R174" s="82"/>
      <c r="S174" s="82"/>
      <c r="T174" s="82"/>
      <c r="U174" s="82"/>
      <c r="V174" s="82"/>
      <c r="W174" s="82"/>
      <c r="X174" s="82"/>
      <c r="Y174" s="82"/>
      <c r="Z174" s="69">
        <f t="shared" si="21"/>
        <v>9379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24" t="s">
        <v>211</v>
      </c>
      <c r="C175" s="305" t="s">
        <v>258</v>
      </c>
      <c r="D175" s="305"/>
      <c r="E175" s="305"/>
      <c r="F175" s="305"/>
      <c r="G175" s="305"/>
      <c r="H175" s="305"/>
      <c r="I175" s="305"/>
      <c r="J175" s="305"/>
      <c r="K175" s="83">
        <v>627</v>
      </c>
      <c r="L175" s="83">
        <v>96</v>
      </c>
      <c r="M175" s="83">
        <v>606</v>
      </c>
      <c r="N175" s="83">
        <v>351</v>
      </c>
      <c r="O175" s="83">
        <v>58</v>
      </c>
      <c r="P175" s="83">
        <v>648</v>
      </c>
      <c r="Q175" s="83">
        <v>104</v>
      </c>
      <c r="R175" s="82"/>
      <c r="S175" s="82"/>
      <c r="T175" s="82"/>
      <c r="U175" s="82"/>
      <c r="V175" s="82"/>
      <c r="W175" s="82"/>
      <c r="X175" s="82"/>
      <c r="Y175" s="82"/>
      <c r="Z175" s="69">
        <f t="shared" si="21"/>
        <v>2490</v>
      </c>
      <c r="AA175" s="49"/>
      <c r="AC175" s="27" t="s">
        <v>82</v>
      </c>
      <c r="AD175" s="37" t="s">
        <v>116</v>
      </c>
    </row>
    <row r="176" spans="1:30" ht="15" customHeight="1">
      <c r="A176" s="47"/>
      <c r="B176" s="24" t="s">
        <v>213</v>
      </c>
      <c r="C176" s="305" t="s">
        <v>259</v>
      </c>
      <c r="D176" s="305"/>
      <c r="E176" s="305"/>
      <c r="F176" s="305"/>
      <c r="G176" s="305"/>
      <c r="H176" s="305"/>
      <c r="I176" s="305"/>
      <c r="J176" s="305"/>
      <c r="K176" s="83">
        <v>267</v>
      </c>
      <c r="L176" s="83">
        <v>77</v>
      </c>
      <c r="M176" s="83">
        <v>517</v>
      </c>
      <c r="N176" s="83">
        <v>498</v>
      </c>
      <c r="O176" s="83">
        <v>63</v>
      </c>
      <c r="P176" s="83">
        <v>2241</v>
      </c>
      <c r="Q176" s="83">
        <v>120</v>
      </c>
      <c r="R176" s="82"/>
      <c r="S176" s="82"/>
      <c r="T176" s="82"/>
      <c r="U176" s="82"/>
      <c r="V176" s="82"/>
      <c r="W176" s="82"/>
      <c r="X176" s="82"/>
      <c r="Y176" s="82"/>
      <c r="Z176" s="69">
        <f t="shared" si="21"/>
        <v>3783</v>
      </c>
      <c r="AA176" s="49"/>
      <c r="AC176" s="27" t="s">
        <v>82</v>
      </c>
      <c r="AD176" s="37" t="s">
        <v>117</v>
      </c>
    </row>
    <row r="177" spans="1:30" ht="15" customHeight="1">
      <c r="A177" s="47"/>
      <c r="B177" s="24" t="s">
        <v>215</v>
      </c>
      <c r="C177" s="305" t="s">
        <v>260</v>
      </c>
      <c r="D177" s="305"/>
      <c r="E177" s="305"/>
      <c r="F177" s="305"/>
      <c r="G177" s="305"/>
      <c r="H177" s="305"/>
      <c r="I177" s="305"/>
      <c r="J177" s="305"/>
      <c r="K177" s="83">
        <v>139</v>
      </c>
      <c r="L177" s="83">
        <v>68</v>
      </c>
      <c r="M177" s="83">
        <v>459</v>
      </c>
      <c r="N177" s="83">
        <v>154</v>
      </c>
      <c r="O177" s="83">
        <v>43</v>
      </c>
      <c r="P177" s="83">
        <v>180</v>
      </c>
      <c r="Q177" s="83">
        <v>43</v>
      </c>
      <c r="R177" s="82"/>
      <c r="S177" s="82"/>
      <c r="T177" s="82"/>
      <c r="U177" s="82"/>
      <c r="V177" s="82"/>
      <c r="W177" s="82"/>
      <c r="X177" s="82"/>
      <c r="Y177" s="82"/>
      <c r="Z177" s="69">
        <f t="shared" si="21"/>
        <v>1086</v>
      </c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82" t="s">
        <v>394</v>
      </c>
      <c r="C178" s="282"/>
      <c r="D178" s="282"/>
      <c r="E178" s="282"/>
      <c r="F178" s="282"/>
      <c r="G178" s="282"/>
      <c r="H178" s="282"/>
      <c r="I178" s="282"/>
      <c r="J178" s="282"/>
      <c r="K178" s="70">
        <f t="shared" ref="K178:Q178" si="22">SUM(K167:K177)</f>
        <v>21432</v>
      </c>
      <c r="L178" s="70">
        <f t="shared" si="22"/>
        <v>8570</v>
      </c>
      <c r="M178" s="70">
        <f t="shared" si="22"/>
        <v>65981</v>
      </c>
      <c r="N178" s="70">
        <f t="shared" si="22"/>
        <v>69655</v>
      </c>
      <c r="O178" s="70">
        <f t="shared" si="22"/>
        <v>10426</v>
      </c>
      <c r="P178" s="70">
        <f t="shared" si="22"/>
        <v>38029</v>
      </c>
      <c r="Q178" s="70">
        <f t="shared" si="22"/>
        <v>19326</v>
      </c>
      <c r="R178" s="82"/>
      <c r="S178" s="82"/>
      <c r="T178" s="82"/>
      <c r="U178" s="82"/>
      <c r="V178" s="82"/>
      <c r="W178" s="82"/>
      <c r="X178" s="82"/>
      <c r="Y178" s="82"/>
      <c r="Z178" s="70">
        <f t="shared" si="21"/>
        <v>233419</v>
      </c>
      <c r="AC178" s="27"/>
      <c r="AD178" s="37" t="s">
        <v>181</v>
      </c>
    </row>
    <row r="179" spans="1:30" ht="30" customHeight="1">
      <c r="A179" s="47" t="s">
        <v>53</v>
      </c>
      <c r="B179" s="50" t="s">
        <v>207</v>
      </c>
      <c r="C179" s="303" t="s">
        <v>261</v>
      </c>
      <c r="D179" s="303"/>
      <c r="E179" s="303"/>
      <c r="F179" s="303"/>
      <c r="G179" s="303"/>
      <c r="H179" s="303"/>
      <c r="I179" s="303"/>
      <c r="J179" s="304"/>
      <c r="K179" s="83">
        <v>389</v>
      </c>
      <c r="L179" s="83">
        <v>449</v>
      </c>
      <c r="M179" s="83">
        <v>2281</v>
      </c>
      <c r="N179" s="83">
        <v>995</v>
      </c>
      <c r="O179" s="83">
        <v>414</v>
      </c>
      <c r="P179" s="83">
        <v>2544</v>
      </c>
      <c r="Q179" s="83">
        <v>668</v>
      </c>
      <c r="R179" s="82"/>
      <c r="S179" s="82"/>
      <c r="T179" s="82"/>
      <c r="U179" s="82"/>
      <c r="V179" s="82"/>
      <c r="W179" s="82"/>
      <c r="X179" s="82"/>
      <c r="Y179" s="82"/>
      <c r="Z179" s="69">
        <f t="shared" si="21"/>
        <v>7740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305" t="s">
        <v>262</v>
      </c>
      <c r="D180" s="305"/>
      <c r="E180" s="305"/>
      <c r="F180" s="305"/>
      <c r="G180" s="305"/>
      <c r="H180" s="305"/>
      <c r="I180" s="305"/>
      <c r="J180" s="305"/>
      <c r="K180" s="83">
        <v>100</v>
      </c>
      <c r="L180" s="83">
        <v>143</v>
      </c>
      <c r="M180" s="83">
        <v>538</v>
      </c>
      <c r="N180" s="83">
        <v>437</v>
      </c>
      <c r="O180" s="83">
        <v>105</v>
      </c>
      <c r="P180" s="83">
        <v>434</v>
      </c>
      <c r="Q180" s="83">
        <v>199</v>
      </c>
      <c r="R180" s="82"/>
      <c r="S180" s="82"/>
      <c r="T180" s="82"/>
      <c r="U180" s="82"/>
      <c r="V180" s="82"/>
      <c r="W180" s="82"/>
      <c r="X180" s="82"/>
      <c r="Y180" s="82"/>
      <c r="Z180" s="69">
        <f t="shared" si="21"/>
        <v>1956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305" t="s">
        <v>263</v>
      </c>
      <c r="D181" s="305"/>
      <c r="E181" s="305"/>
      <c r="F181" s="305"/>
      <c r="G181" s="305"/>
      <c r="H181" s="305"/>
      <c r="I181" s="305"/>
      <c r="J181" s="305"/>
      <c r="K181" s="83">
        <v>98</v>
      </c>
      <c r="L181" s="83">
        <v>97</v>
      </c>
      <c r="M181" s="83">
        <v>462</v>
      </c>
      <c r="N181" s="83">
        <v>287</v>
      </c>
      <c r="O181" s="83">
        <v>89</v>
      </c>
      <c r="P181" s="83">
        <v>441</v>
      </c>
      <c r="Q181" s="83">
        <v>173</v>
      </c>
      <c r="R181" s="82"/>
      <c r="S181" s="82"/>
      <c r="T181" s="82"/>
      <c r="U181" s="82"/>
      <c r="V181" s="82"/>
      <c r="W181" s="82"/>
      <c r="X181" s="82"/>
      <c r="Y181" s="82"/>
      <c r="Z181" s="69">
        <f t="shared" si="21"/>
        <v>1647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201</v>
      </c>
      <c r="C182" s="305" t="s">
        <v>264</v>
      </c>
      <c r="D182" s="305"/>
      <c r="E182" s="305"/>
      <c r="F182" s="305"/>
      <c r="G182" s="305"/>
      <c r="H182" s="305"/>
      <c r="I182" s="305"/>
      <c r="J182" s="305"/>
      <c r="K182" s="83">
        <v>33</v>
      </c>
      <c r="L182" s="83">
        <v>30</v>
      </c>
      <c r="M182" s="83">
        <v>149</v>
      </c>
      <c r="N182" s="83">
        <v>83</v>
      </c>
      <c r="O182" s="83">
        <v>37</v>
      </c>
      <c r="P182" s="83">
        <v>144</v>
      </c>
      <c r="Q182" s="83">
        <v>50</v>
      </c>
      <c r="R182" s="82"/>
      <c r="S182" s="82"/>
      <c r="T182" s="82"/>
      <c r="U182" s="82"/>
      <c r="V182" s="82"/>
      <c r="W182" s="82"/>
      <c r="X182" s="82"/>
      <c r="Y182" s="82"/>
      <c r="Z182" s="69">
        <f t="shared" si="21"/>
        <v>526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77"/>
      <c r="C183" s="319"/>
      <c r="D183" s="305"/>
      <c r="E183" s="305"/>
      <c r="F183" s="305"/>
      <c r="G183" s="305"/>
      <c r="H183" s="305"/>
      <c r="I183" s="305"/>
      <c r="J183" s="305"/>
      <c r="K183" s="77" t="s">
        <v>265</v>
      </c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49"/>
      <c r="AC183" s="27" t="s">
        <v>82</v>
      </c>
      <c r="AD183" s="37" t="s">
        <v>123</v>
      </c>
    </row>
    <row r="184" spans="1:30" ht="15" customHeight="1">
      <c r="A184" s="47"/>
      <c r="B184" s="77"/>
      <c r="C184" s="319"/>
      <c r="D184" s="305"/>
      <c r="E184" s="305"/>
      <c r="F184" s="305"/>
      <c r="G184" s="305"/>
      <c r="H184" s="305"/>
      <c r="I184" s="305"/>
      <c r="J184" s="305"/>
      <c r="K184" s="77" t="s">
        <v>265</v>
      </c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49"/>
      <c r="AC184" s="27" t="s">
        <v>82</v>
      </c>
      <c r="AD184" s="37" t="s">
        <v>124</v>
      </c>
    </row>
    <row r="185" spans="1:30" ht="15" customHeight="1">
      <c r="A185" s="47"/>
      <c r="B185" s="77"/>
      <c r="C185" s="319"/>
      <c r="D185" s="305"/>
      <c r="E185" s="305"/>
      <c r="F185" s="305"/>
      <c r="G185" s="305"/>
      <c r="H185" s="305"/>
      <c r="I185" s="305"/>
      <c r="J185" s="305"/>
      <c r="K185" s="77" t="s">
        <v>265</v>
      </c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49"/>
      <c r="AC185" s="27" t="s">
        <v>82</v>
      </c>
      <c r="AD185" s="37" t="s">
        <v>125</v>
      </c>
    </row>
    <row r="186" spans="1:30" ht="15" customHeight="1">
      <c r="A186" s="47"/>
      <c r="B186" s="77"/>
      <c r="C186" s="319"/>
      <c r="D186" s="305"/>
      <c r="E186" s="305"/>
      <c r="F186" s="305"/>
      <c r="G186" s="305"/>
      <c r="H186" s="305"/>
      <c r="I186" s="305"/>
      <c r="J186" s="305"/>
      <c r="K186" s="77" t="s">
        <v>265</v>
      </c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49"/>
      <c r="AC186" s="27" t="s">
        <v>82</v>
      </c>
      <c r="AD186" s="37" t="s">
        <v>126</v>
      </c>
    </row>
    <row r="187" spans="1:30" ht="15" customHeight="1">
      <c r="A187" s="47"/>
      <c r="B187" s="77"/>
      <c r="C187" s="319"/>
      <c r="D187" s="305"/>
      <c r="E187" s="305"/>
      <c r="F187" s="305"/>
      <c r="G187" s="305"/>
      <c r="H187" s="305"/>
      <c r="I187" s="305"/>
      <c r="J187" s="305"/>
      <c r="K187" s="77" t="s">
        <v>265</v>
      </c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49"/>
      <c r="AC187" s="27" t="s">
        <v>82</v>
      </c>
      <c r="AD187" s="37" t="s">
        <v>127</v>
      </c>
    </row>
    <row r="188" spans="1:30" ht="15" customHeight="1">
      <c r="A188" s="47"/>
      <c r="B188" s="77"/>
      <c r="C188" s="319"/>
      <c r="D188" s="305"/>
      <c r="E188" s="305"/>
      <c r="F188" s="305"/>
      <c r="G188" s="305"/>
      <c r="H188" s="305"/>
      <c r="I188" s="305"/>
      <c r="J188" s="305"/>
      <c r="K188" s="77" t="s">
        <v>265</v>
      </c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49"/>
      <c r="AC188" s="27" t="s">
        <v>82</v>
      </c>
      <c r="AD188" s="37" t="s">
        <v>128</v>
      </c>
    </row>
    <row r="189" spans="1:30" ht="15" customHeight="1">
      <c r="A189" s="47"/>
      <c r="B189" s="77"/>
      <c r="C189" s="319"/>
      <c r="D189" s="305"/>
      <c r="E189" s="305"/>
      <c r="F189" s="305"/>
      <c r="G189" s="305"/>
      <c r="H189" s="305"/>
      <c r="I189" s="305"/>
      <c r="J189" s="305"/>
      <c r="K189" s="77" t="s">
        <v>265</v>
      </c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82" t="s">
        <v>394</v>
      </c>
      <c r="C190" s="282"/>
      <c r="D190" s="282"/>
      <c r="E190" s="282"/>
      <c r="F190" s="282"/>
      <c r="G190" s="282"/>
      <c r="H190" s="282"/>
      <c r="I190" s="282"/>
      <c r="J190" s="282"/>
      <c r="K190" s="70">
        <f t="shared" ref="K190:Q190" si="23">SUM(K179:K189)</f>
        <v>620</v>
      </c>
      <c r="L190" s="70">
        <f t="shared" si="23"/>
        <v>719</v>
      </c>
      <c r="M190" s="70">
        <f t="shared" si="23"/>
        <v>3430</v>
      </c>
      <c r="N190" s="70">
        <f t="shared" si="23"/>
        <v>1802</v>
      </c>
      <c r="O190" s="70">
        <f t="shared" si="23"/>
        <v>645</v>
      </c>
      <c r="P190" s="70">
        <f t="shared" si="23"/>
        <v>3563</v>
      </c>
      <c r="Q190" s="70">
        <f t="shared" si="23"/>
        <v>1090</v>
      </c>
      <c r="R190" s="82"/>
      <c r="S190" s="82"/>
      <c r="T190" s="82"/>
      <c r="U190" s="82"/>
      <c r="V190" s="82"/>
      <c r="W190" s="82"/>
      <c r="X190" s="82"/>
      <c r="Y190" s="82"/>
      <c r="Z190" s="70">
        <f>SUM(K190:Y190)</f>
        <v>11869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06" t="s">
        <v>93</v>
      </c>
      <c r="C192" s="306"/>
      <c r="D192" s="306"/>
      <c r="E192" s="306"/>
      <c r="F192" s="306"/>
      <c r="G192" s="306"/>
      <c r="H192" s="306"/>
      <c r="I192" s="306"/>
      <c r="J192" s="306"/>
      <c r="K192" s="306"/>
      <c r="L192" s="306"/>
      <c r="M192" s="306"/>
      <c r="N192" s="306"/>
      <c r="O192" s="277" t="s">
        <v>37</v>
      </c>
      <c r="P192" s="278"/>
      <c r="Q192" s="278"/>
      <c r="R192" s="278"/>
      <c r="S192" s="278"/>
      <c r="T192" s="278"/>
      <c r="U192" s="278"/>
      <c r="V192" s="278"/>
      <c r="W192" s="278"/>
      <c r="X192" s="278"/>
      <c r="Y192" s="279"/>
      <c r="Z192" s="3"/>
      <c r="AA192" s="3"/>
      <c r="AC192"/>
    </row>
    <row r="193" spans="1:34" ht="21.75" customHeight="1">
      <c r="A193" s="30"/>
      <c r="B193" s="307" t="s">
        <v>401</v>
      </c>
      <c r="C193" s="308"/>
      <c r="D193" s="309"/>
      <c r="E193" s="307" t="s">
        <v>402</v>
      </c>
      <c r="F193" s="308"/>
      <c r="G193" s="309"/>
      <c r="H193" s="307" t="s">
        <v>403</v>
      </c>
      <c r="I193" s="308"/>
      <c r="J193" s="309"/>
      <c r="K193" s="313" t="s">
        <v>404</v>
      </c>
      <c r="L193" s="315" t="s">
        <v>405</v>
      </c>
      <c r="M193" s="315" t="s">
        <v>406</v>
      </c>
      <c r="N193" s="317" t="s">
        <v>407</v>
      </c>
      <c r="O193" s="116" t="s">
        <v>401</v>
      </c>
      <c r="P193" s="117" t="s">
        <v>402</v>
      </c>
      <c r="Q193" s="118" t="s">
        <v>403</v>
      </c>
      <c r="R193" s="119" t="s">
        <v>404</v>
      </c>
      <c r="S193" s="62"/>
      <c r="T193" s="120" t="s">
        <v>405</v>
      </c>
      <c r="U193" s="62"/>
      <c r="V193" s="121" t="s">
        <v>406</v>
      </c>
      <c r="W193" s="62"/>
      <c r="X193" s="122" t="s">
        <v>407</v>
      </c>
      <c r="Y193" s="123" t="s">
        <v>408</v>
      </c>
      <c r="Z193" s="3"/>
      <c r="AC193"/>
    </row>
    <row r="194" spans="1:34" ht="22.5" customHeight="1">
      <c r="A194" s="34"/>
      <c r="B194" s="310"/>
      <c r="C194" s="311"/>
      <c r="D194" s="312"/>
      <c r="E194" s="310"/>
      <c r="F194" s="311"/>
      <c r="G194" s="312"/>
      <c r="H194" s="310"/>
      <c r="I194" s="311"/>
      <c r="J194" s="312"/>
      <c r="K194" s="314"/>
      <c r="L194" s="316"/>
      <c r="M194" s="316"/>
      <c r="N194" s="318"/>
      <c r="O194" s="124" t="s">
        <v>409</v>
      </c>
      <c r="P194" s="125" t="s">
        <v>410</v>
      </c>
      <c r="Q194" s="126" t="s">
        <v>411</v>
      </c>
      <c r="R194" s="127" t="s">
        <v>412</v>
      </c>
      <c r="S194" s="63"/>
      <c r="T194" s="128" t="s">
        <v>413</v>
      </c>
      <c r="U194" s="63"/>
      <c r="V194" s="129" t="s">
        <v>414</v>
      </c>
      <c r="W194" s="63"/>
      <c r="X194" s="130" t="s">
        <v>415</v>
      </c>
      <c r="Y194" s="131" t="s">
        <v>416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72"/>
      <c r="K196" s="272"/>
      <c r="L196" s="272"/>
      <c r="M196" s="272"/>
      <c r="N196" s="272"/>
      <c r="O196" s="272"/>
      <c r="P196" s="272"/>
      <c r="Q196" s="272"/>
      <c r="R196" s="272"/>
      <c r="S196" s="272"/>
      <c r="T196" s="272"/>
      <c r="U196" s="272"/>
      <c r="V196" s="272"/>
      <c r="W196" s="272"/>
      <c r="X196" s="3"/>
      <c r="Y196" s="31"/>
      <c r="Z196" s="3"/>
      <c r="AA196" s="2"/>
      <c r="AC196"/>
      <c r="AD196" t="s">
        <v>380</v>
      </c>
      <c r="AH196" s="81" t="s">
        <v>398</v>
      </c>
    </row>
    <row r="197" spans="1:34" ht="22.5" customHeight="1">
      <c r="I197" s="269" t="s">
        <v>96</v>
      </c>
      <c r="J197" s="269"/>
      <c r="K197" s="269"/>
      <c r="L197" s="269"/>
      <c r="M197" s="8" t="s">
        <v>368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48" t="s">
        <v>94</v>
      </c>
      <c r="Z197" s="248"/>
      <c r="AC197"/>
      <c r="AH197" s="81" t="s">
        <v>397</v>
      </c>
    </row>
    <row r="198" spans="1:34" ht="22.5" customHeight="1">
      <c r="I198" s="269" t="s">
        <v>2</v>
      </c>
      <c r="J198" s="269"/>
      <c r="K198" s="269"/>
      <c r="L198" s="269"/>
      <c r="M198" s="8" t="s">
        <v>369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48"/>
      <c r="Z198" s="248"/>
      <c r="AC198"/>
    </row>
    <row r="199" spans="1:34" ht="22.5" customHeight="1">
      <c r="J199" s="294"/>
      <c r="K199" s="294"/>
      <c r="L199" s="294"/>
      <c r="M199" s="294"/>
      <c r="N199" s="8"/>
      <c r="O199" s="8"/>
      <c r="P199" s="8"/>
      <c r="Q199" s="8"/>
      <c r="R199" s="269"/>
      <c r="S199" s="269"/>
      <c r="T199" s="269"/>
      <c r="U199" s="269"/>
      <c r="V199" s="8"/>
      <c r="W199" s="8"/>
      <c r="X199" s="3"/>
      <c r="Y199" s="246" t="s">
        <v>380</v>
      </c>
      <c r="Z199" s="246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381</v>
      </c>
      <c r="X202" s="296"/>
      <c r="Y202" s="296"/>
      <c r="Z202" s="296"/>
      <c r="AC202"/>
    </row>
    <row r="203" spans="1:34" ht="24.95" customHeight="1">
      <c r="A203" s="15" t="s">
        <v>3</v>
      </c>
      <c r="B203" s="273" t="s">
        <v>4</v>
      </c>
      <c r="C203" s="273"/>
      <c r="D203" s="273"/>
      <c r="E203" s="273"/>
      <c r="F203" s="273"/>
      <c r="G203" s="273"/>
      <c r="H203" s="273"/>
      <c r="I203" s="273"/>
      <c r="J203" s="273"/>
      <c r="K203" s="273" t="s">
        <v>5</v>
      </c>
      <c r="L203" s="273"/>
      <c r="M203" s="273"/>
      <c r="N203" s="273"/>
      <c r="O203" s="273"/>
      <c r="P203" s="273"/>
      <c r="Q203" s="273"/>
      <c r="R203" s="273"/>
      <c r="S203" s="273"/>
      <c r="T203" s="273"/>
      <c r="U203" s="273"/>
      <c r="V203" s="273"/>
      <c r="W203" s="273"/>
      <c r="X203" s="273"/>
      <c r="Y203" s="273"/>
      <c r="Z203" s="273"/>
      <c r="AC203"/>
    </row>
    <row r="204" spans="1:34" ht="48.75" customHeight="1">
      <c r="A204" s="15" t="s">
        <v>50</v>
      </c>
      <c r="B204" s="282" t="s">
        <v>51</v>
      </c>
      <c r="C204" s="282"/>
      <c r="D204" s="282"/>
      <c r="E204" s="282"/>
      <c r="F204" s="282"/>
      <c r="G204" s="282"/>
      <c r="H204" s="282"/>
      <c r="I204" s="282"/>
      <c r="J204" s="282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82"/>
      <c r="S204" s="82"/>
      <c r="T204" s="82"/>
      <c r="U204" s="82"/>
      <c r="V204" s="82"/>
      <c r="W204" s="82"/>
      <c r="X204" s="82"/>
      <c r="Y204" s="82"/>
      <c r="Z204" s="15" t="s">
        <v>197</v>
      </c>
      <c r="AC204"/>
      <c r="AD204" s="57" t="s">
        <v>182</v>
      </c>
    </row>
    <row r="205" spans="1:34" ht="12.75" customHeight="1">
      <c r="A205" s="17" t="s">
        <v>7</v>
      </c>
      <c r="B205" s="283" t="s">
        <v>8</v>
      </c>
      <c r="C205" s="283"/>
      <c r="D205" s="283"/>
      <c r="E205" s="283"/>
      <c r="F205" s="283"/>
      <c r="G205" s="283"/>
      <c r="H205" s="283"/>
      <c r="I205" s="283"/>
      <c r="J205" s="283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299" t="s">
        <v>52</v>
      </c>
      <c r="B206" s="299"/>
      <c r="C206" s="299"/>
      <c r="D206" s="299"/>
      <c r="E206" s="299"/>
      <c r="F206" s="299"/>
      <c r="G206" s="299"/>
      <c r="H206" s="299"/>
      <c r="I206" s="299"/>
      <c r="J206" s="299"/>
      <c r="K206" s="300"/>
      <c r="L206" s="301"/>
      <c r="M206" s="301"/>
      <c r="N206" s="301"/>
      <c r="O206" s="301"/>
      <c r="P206" s="301"/>
      <c r="Q206" s="301"/>
      <c r="R206" s="301"/>
      <c r="S206" s="301"/>
      <c r="T206" s="301"/>
      <c r="U206" s="301"/>
      <c r="V206" s="301"/>
      <c r="W206" s="301"/>
      <c r="X206" s="301"/>
      <c r="Y206" s="301"/>
      <c r="Z206" s="302"/>
      <c r="AA206" s="42"/>
      <c r="AC206"/>
      <c r="AD206" s="59"/>
    </row>
    <row r="207" spans="1:34" ht="30" customHeight="1">
      <c r="A207" s="47" t="s">
        <v>53</v>
      </c>
      <c r="B207" s="48" t="s">
        <v>209</v>
      </c>
      <c r="C207" s="303" t="s">
        <v>266</v>
      </c>
      <c r="D207" s="303"/>
      <c r="E207" s="303"/>
      <c r="F207" s="303"/>
      <c r="G207" s="303"/>
      <c r="H207" s="303"/>
      <c r="I207" s="303"/>
      <c r="J207" s="304"/>
      <c r="K207" s="83">
        <v>1245</v>
      </c>
      <c r="L207" s="83">
        <v>1217</v>
      </c>
      <c r="M207" s="83">
        <v>8889</v>
      </c>
      <c r="N207" s="83">
        <v>3582</v>
      </c>
      <c r="O207" s="83">
        <v>1884</v>
      </c>
      <c r="P207" s="83">
        <v>7538</v>
      </c>
      <c r="Q207" s="83">
        <v>2337</v>
      </c>
      <c r="R207" s="82"/>
      <c r="S207" s="82"/>
      <c r="T207" s="82"/>
      <c r="U207" s="82"/>
      <c r="V207" s="82"/>
      <c r="W207" s="82"/>
      <c r="X207" s="82"/>
      <c r="Y207" s="82"/>
      <c r="Z207" s="69">
        <f t="shared" ref="Z207:Z230" si="24">SUM(K207:Y207)</f>
        <v>26692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305" t="s">
        <v>267</v>
      </c>
      <c r="D208" s="305"/>
      <c r="E208" s="305"/>
      <c r="F208" s="305"/>
      <c r="G208" s="305"/>
      <c r="H208" s="305"/>
      <c r="I208" s="305"/>
      <c r="J208" s="305"/>
      <c r="K208" s="83">
        <v>177</v>
      </c>
      <c r="L208" s="83">
        <v>267</v>
      </c>
      <c r="M208" s="83">
        <v>1031</v>
      </c>
      <c r="N208" s="83">
        <v>990</v>
      </c>
      <c r="O208" s="83">
        <v>374</v>
      </c>
      <c r="P208" s="83">
        <v>1134</v>
      </c>
      <c r="Q208" s="83">
        <v>521</v>
      </c>
      <c r="R208" s="82"/>
      <c r="S208" s="82"/>
      <c r="T208" s="82"/>
      <c r="U208" s="82"/>
      <c r="V208" s="82"/>
      <c r="W208" s="82"/>
      <c r="X208" s="82"/>
      <c r="Y208" s="82"/>
      <c r="Z208" s="69">
        <f t="shared" si="24"/>
        <v>4494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305" t="s">
        <v>268</v>
      </c>
      <c r="D209" s="305"/>
      <c r="E209" s="305"/>
      <c r="F209" s="305"/>
      <c r="G209" s="305"/>
      <c r="H209" s="305"/>
      <c r="I209" s="305"/>
      <c r="J209" s="305"/>
      <c r="K209" s="83">
        <v>144</v>
      </c>
      <c r="L209" s="83">
        <v>241</v>
      </c>
      <c r="M209" s="83">
        <v>1779</v>
      </c>
      <c r="N209" s="83">
        <v>773</v>
      </c>
      <c r="O209" s="83">
        <v>391</v>
      </c>
      <c r="P209" s="83">
        <v>1167</v>
      </c>
      <c r="Q209" s="83">
        <v>536</v>
      </c>
      <c r="R209" s="82"/>
      <c r="S209" s="82"/>
      <c r="T209" s="82"/>
      <c r="U209" s="82"/>
      <c r="V209" s="82"/>
      <c r="W209" s="82"/>
      <c r="X209" s="82"/>
      <c r="Y209" s="82"/>
      <c r="Z209" s="69">
        <f t="shared" si="24"/>
        <v>5031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201</v>
      </c>
      <c r="C210" s="305" t="s">
        <v>269</v>
      </c>
      <c r="D210" s="305"/>
      <c r="E210" s="305"/>
      <c r="F210" s="305"/>
      <c r="G210" s="305"/>
      <c r="H210" s="305"/>
      <c r="I210" s="305"/>
      <c r="J210" s="305"/>
      <c r="K210" s="83">
        <v>207</v>
      </c>
      <c r="L210" s="83">
        <v>281</v>
      </c>
      <c r="M210" s="83">
        <v>1139</v>
      </c>
      <c r="N210" s="83">
        <v>712</v>
      </c>
      <c r="O210" s="83">
        <v>395</v>
      </c>
      <c r="P210" s="83">
        <v>1044</v>
      </c>
      <c r="Q210" s="83">
        <v>493</v>
      </c>
      <c r="R210" s="82"/>
      <c r="S210" s="82"/>
      <c r="T210" s="82"/>
      <c r="U210" s="82"/>
      <c r="V210" s="82"/>
      <c r="W210" s="82"/>
      <c r="X210" s="82"/>
      <c r="Y210" s="82"/>
      <c r="Z210" s="69">
        <f t="shared" si="24"/>
        <v>4271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203</v>
      </c>
      <c r="C211" s="305" t="s">
        <v>270</v>
      </c>
      <c r="D211" s="305"/>
      <c r="E211" s="305"/>
      <c r="F211" s="305"/>
      <c r="G211" s="305"/>
      <c r="H211" s="305"/>
      <c r="I211" s="305"/>
      <c r="J211" s="305"/>
      <c r="K211" s="83">
        <v>61</v>
      </c>
      <c r="L211" s="83">
        <v>119</v>
      </c>
      <c r="M211" s="83">
        <v>488</v>
      </c>
      <c r="N211" s="83">
        <v>410</v>
      </c>
      <c r="O211" s="83">
        <v>214</v>
      </c>
      <c r="P211" s="83">
        <v>488</v>
      </c>
      <c r="Q211" s="83">
        <v>215</v>
      </c>
      <c r="R211" s="82"/>
      <c r="S211" s="82"/>
      <c r="T211" s="82"/>
      <c r="U211" s="82"/>
      <c r="V211" s="82"/>
      <c r="W211" s="82"/>
      <c r="X211" s="82"/>
      <c r="Y211" s="82"/>
      <c r="Z211" s="69">
        <f t="shared" si="24"/>
        <v>1995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205</v>
      </c>
      <c r="C212" s="305" t="s">
        <v>271</v>
      </c>
      <c r="D212" s="305"/>
      <c r="E212" s="305"/>
      <c r="F212" s="305"/>
      <c r="G212" s="305"/>
      <c r="H212" s="305"/>
      <c r="I212" s="305"/>
      <c r="J212" s="305"/>
      <c r="K212" s="83">
        <v>75</v>
      </c>
      <c r="L212" s="83">
        <v>113</v>
      </c>
      <c r="M212" s="83">
        <v>576</v>
      </c>
      <c r="N212" s="83">
        <v>376</v>
      </c>
      <c r="O212" s="83">
        <v>200</v>
      </c>
      <c r="P212" s="83">
        <v>443</v>
      </c>
      <c r="Q212" s="83">
        <v>219</v>
      </c>
      <c r="R212" s="82"/>
      <c r="S212" s="82"/>
      <c r="T212" s="82"/>
      <c r="U212" s="82"/>
      <c r="V212" s="82"/>
      <c r="W212" s="82"/>
      <c r="X212" s="82"/>
      <c r="Y212" s="82"/>
      <c r="Z212" s="69">
        <f t="shared" si="24"/>
        <v>2002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207</v>
      </c>
      <c r="C213" s="305" t="s">
        <v>272</v>
      </c>
      <c r="D213" s="305"/>
      <c r="E213" s="305"/>
      <c r="F213" s="305"/>
      <c r="G213" s="305"/>
      <c r="H213" s="305"/>
      <c r="I213" s="305"/>
      <c r="J213" s="305"/>
      <c r="K213" s="83">
        <v>34</v>
      </c>
      <c r="L213" s="83">
        <v>51</v>
      </c>
      <c r="M213" s="83">
        <v>345</v>
      </c>
      <c r="N213" s="83">
        <v>210</v>
      </c>
      <c r="O213" s="83">
        <v>105</v>
      </c>
      <c r="P213" s="83">
        <v>301</v>
      </c>
      <c r="Q213" s="83">
        <v>114</v>
      </c>
      <c r="R213" s="82"/>
      <c r="S213" s="82"/>
      <c r="T213" s="82"/>
      <c r="U213" s="82"/>
      <c r="V213" s="82"/>
      <c r="W213" s="82"/>
      <c r="X213" s="82"/>
      <c r="Y213" s="82"/>
      <c r="Z213" s="69">
        <f t="shared" si="24"/>
        <v>1160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209</v>
      </c>
      <c r="C214" s="305" t="s">
        <v>273</v>
      </c>
      <c r="D214" s="305"/>
      <c r="E214" s="305"/>
      <c r="F214" s="305"/>
      <c r="G214" s="305"/>
      <c r="H214" s="305"/>
      <c r="I214" s="305"/>
      <c r="J214" s="305"/>
      <c r="K214" s="83">
        <v>37</v>
      </c>
      <c r="L214" s="83">
        <v>36</v>
      </c>
      <c r="M214" s="83">
        <v>335</v>
      </c>
      <c r="N214" s="83">
        <v>289</v>
      </c>
      <c r="O214" s="83">
        <v>109</v>
      </c>
      <c r="P214" s="83">
        <v>350</v>
      </c>
      <c r="Q214" s="83">
        <v>122</v>
      </c>
      <c r="R214" s="82"/>
      <c r="S214" s="82"/>
      <c r="T214" s="82"/>
      <c r="U214" s="82"/>
      <c r="V214" s="82"/>
      <c r="W214" s="82"/>
      <c r="X214" s="82"/>
      <c r="Y214" s="82"/>
      <c r="Z214" s="69">
        <f t="shared" si="24"/>
        <v>1278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24" t="s">
        <v>211</v>
      </c>
      <c r="C215" s="305" t="s">
        <v>274</v>
      </c>
      <c r="D215" s="305"/>
      <c r="E215" s="305"/>
      <c r="F215" s="305"/>
      <c r="G215" s="305"/>
      <c r="H215" s="305"/>
      <c r="I215" s="305"/>
      <c r="J215" s="305"/>
      <c r="K215" s="83">
        <v>22</v>
      </c>
      <c r="L215" s="83">
        <v>247</v>
      </c>
      <c r="M215" s="83">
        <v>255</v>
      </c>
      <c r="N215" s="83">
        <v>1198</v>
      </c>
      <c r="O215" s="83">
        <v>80</v>
      </c>
      <c r="P215" s="83">
        <v>109</v>
      </c>
      <c r="Q215" s="83">
        <v>63</v>
      </c>
      <c r="R215" s="82"/>
      <c r="S215" s="82"/>
      <c r="T215" s="82"/>
      <c r="U215" s="82"/>
      <c r="V215" s="82"/>
      <c r="W215" s="82"/>
      <c r="X215" s="82"/>
      <c r="Y215" s="82"/>
      <c r="Z215" s="69">
        <f t="shared" si="24"/>
        <v>1974</v>
      </c>
      <c r="AA215" s="49"/>
      <c r="AC215" s="27" t="s">
        <v>82</v>
      </c>
      <c r="AD215" s="37" t="s">
        <v>116</v>
      </c>
    </row>
    <row r="216" spans="1:30" ht="15" customHeight="1">
      <c r="A216" s="47"/>
      <c r="B216" s="24" t="s">
        <v>213</v>
      </c>
      <c r="C216" s="305" t="s">
        <v>275</v>
      </c>
      <c r="D216" s="305"/>
      <c r="E216" s="305"/>
      <c r="F216" s="305"/>
      <c r="G216" s="305"/>
      <c r="H216" s="305"/>
      <c r="I216" s="305"/>
      <c r="J216" s="305"/>
      <c r="K216" s="83">
        <v>15</v>
      </c>
      <c r="L216" s="83">
        <v>34</v>
      </c>
      <c r="M216" s="83">
        <v>141</v>
      </c>
      <c r="N216" s="83">
        <v>144</v>
      </c>
      <c r="O216" s="83">
        <v>51</v>
      </c>
      <c r="P216" s="83">
        <v>138</v>
      </c>
      <c r="Q216" s="83">
        <v>47</v>
      </c>
      <c r="R216" s="82"/>
      <c r="S216" s="82"/>
      <c r="T216" s="82"/>
      <c r="U216" s="82"/>
      <c r="V216" s="82"/>
      <c r="W216" s="82"/>
      <c r="X216" s="82"/>
      <c r="Y216" s="82"/>
      <c r="Z216" s="69">
        <f t="shared" si="24"/>
        <v>570</v>
      </c>
      <c r="AA216" s="49"/>
      <c r="AC216" s="27" t="s">
        <v>82</v>
      </c>
      <c r="AD216" s="37" t="s">
        <v>117</v>
      </c>
    </row>
    <row r="217" spans="1:30" ht="15" customHeight="1">
      <c r="A217" s="47"/>
      <c r="B217" s="24" t="s">
        <v>215</v>
      </c>
      <c r="C217" s="305" t="s">
        <v>276</v>
      </c>
      <c r="D217" s="305"/>
      <c r="E217" s="305"/>
      <c r="F217" s="305"/>
      <c r="G217" s="305"/>
      <c r="H217" s="305"/>
      <c r="I217" s="305"/>
      <c r="J217" s="305"/>
      <c r="K217" s="83">
        <v>15</v>
      </c>
      <c r="L217" s="83">
        <v>30</v>
      </c>
      <c r="M217" s="83">
        <v>158</v>
      </c>
      <c r="N217" s="83">
        <v>110</v>
      </c>
      <c r="O217" s="83">
        <v>45</v>
      </c>
      <c r="P217" s="83">
        <v>199</v>
      </c>
      <c r="Q217" s="83">
        <v>42</v>
      </c>
      <c r="R217" s="82"/>
      <c r="S217" s="82"/>
      <c r="T217" s="82"/>
      <c r="U217" s="82"/>
      <c r="V217" s="82"/>
      <c r="W217" s="82"/>
      <c r="X217" s="82"/>
      <c r="Y217" s="82"/>
      <c r="Z217" s="69">
        <f t="shared" si="24"/>
        <v>599</v>
      </c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82" t="s">
        <v>394</v>
      </c>
      <c r="C218" s="282"/>
      <c r="D218" s="282"/>
      <c r="E218" s="282"/>
      <c r="F218" s="282"/>
      <c r="G218" s="282"/>
      <c r="H218" s="282"/>
      <c r="I218" s="282"/>
      <c r="J218" s="282"/>
      <c r="K218" s="70">
        <f t="shared" ref="K218:Q218" si="25">SUM(K207:K217)</f>
        <v>2032</v>
      </c>
      <c r="L218" s="70">
        <f t="shared" si="25"/>
        <v>2636</v>
      </c>
      <c r="M218" s="70">
        <f t="shared" si="25"/>
        <v>15136</v>
      </c>
      <c r="N218" s="70">
        <f t="shared" si="25"/>
        <v>8794</v>
      </c>
      <c r="O218" s="70">
        <f t="shared" si="25"/>
        <v>3848</v>
      </c>
      <c r="P218" s="70">
        <f t="shared" si="25"/>
        <v>12911</v>
      </c>
      <c r="Q218" s="70">
        <f t="shared" si="25"/>
        <v>4709</v>
      </c>
      <c r="R218" s="82"/>
      <c r="S218" s="82"/>
      <c r="T218" s="82"/>
      <c r="U218" s="82"/>
      <c r="V218" s="82"/>
      <c r="W218" s="82"/>
      <c r="X218" s="82"/>
      <c r="Y218" s="82"/>
      <c r="Z218" s="70">
        <f t="shared" si="24"/>
        <v>50066</v>
      </c>
      <c r="AC218" s="27"/>
      <c r="AD218" s="37" t="s">
        <v>181</v>
      </c>
    </row>
    <row r="219" spans="1:30" ht="30" customHeight="1">
      <c r="A219" s="47" t="s">
        <v>53</v>
      </c>
      <c r="B219" s="50" t="s">
        <v>211</v>
      </c>
      <c r="C219" s="303" t="s">
        <v>277</v>
      </c>
      <c r="D219" s="303"/>
      <c r="E219" s="303"/>
      <c r="F219" s="303"/>
      <c r="G219" s="303"/>
      <c r="H219" s="303"/>
      <c r="I219" s="303"/>
      <c r="J219" s="304"/>
      <c r="K219" s="83">
        <v>1365</v>
      </c>
      <c r="L219" s="83">
        <v>2101</v>
      </c>
      <c r="M219" s="83">
        <v>14609</v>
      </c>
      <c r="N219" s="83">
        <v>9391</v>
      </c>
      <c r="O219" s="83">
        <v>3140</v>
      </c>
      <c r="P219" s="83">
        <v>13567</v>
      </c>
      <c r="Q219" s="83">
        <v>3911</v>
      </c>
      <c r="R219" s="82"/>
      <c r="S219" s="82"/>
      <c r="T219" s="82"/>
      <c r="U219" s="82"/>
      <c r="V219" s="82"/>
      <c r="W219" s="82"/>
      <c r="X219" s="82"/>
      <c r="Y219" s="82"/>
      <c r="Z219" s="69">
        <f t="shared" si="24"/>
        <v>48084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305" t="s">
        <v>278</v>
      </c>
      <c r="D220" s="305"/>
      <c r="E220" s="305"/>
      <c r="F220" s="305"/>
      <c r="G220" s="305"/>
      <c r="H220" s="305"/>
      <c r="I220" s="305"/>
      <c r="J220" s="305"/>
      <c r="K220" s="83">
        <v>1524</v>
      </c>
      <c r="L220" s="83">
        <v>2753</v>
      </c>
      <c r="M220" s="83">
        <v>10025</v>
      </c>
      <c r="N220" s="83">
        <v>10082</v>
      </c>
      <c r="O220" s="83">
        <v>4029</v>
      </c>
      <c r="P220" s="83">
        <v>12289</v>
      </c>
      <c r="Q220" s="83">
        <v>3847</v>
      </c>
      <c r="R220" s="82"/>
      <c r="S220" s="82"/>
      <c r="T220" s="82"/>
      <c r="U220" s="82"/>
      <c r="V220" s="82"/>
      <c r="W220" s="82"/>
      <c r="X220" s="82"/>
      <c r="Y220" s="82"/>
      <c r="Z220" s="69">
        <f t="shared" si="24"/>
        <v>44549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305" t="s">
        <v>279</v>
      </c>
      <c r="D221" s="305"/>
      <c r="E221" s="305"/>
      <c r="F221" s="305"/>
      <c r="G221" s="305"/>
      <c r="H221" s="305"/>
      <c r="I221" s="305"/>
      <c r="J221" s="305"/>
      <c r="K221" s="83">
        <v>219</v>
      </c>
      <c r="L221" s="83">
        <v>311</v>
      </c>
      <c r="M221" s="83">
        <v>2637</v>
      </c>
      <c r="N221" s="83">
        <v>1743</v>
      </c>
      <c r="O221" s="83">
        <v>632</v>
      </c>
      <c r="P221" s="83">
        <v>5259</v>
      </c>
      <c r="Q221" s="83">
        <v>658</v>
      </c>
      <c r="R221" s="82"/>
      <c r="S221" s="82"/>
      <c r="T221" s="82"/>
      <c r="U221" s="82"/>
      <c r="V221" s="82"/>
      <c r="W221" s="82"/>
      <c r="X221" s="82"/>
      <c r="Y221" s="82"/>
      <c r="Z221" s="69">
        <f t="shared" si="24"/>
        <v>11459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201</v>
      </c>
      <c r="C222" s="305" t="s">
        <v>280</v>
      </c>
      <c r="D222" s="305"/>
      <c r="E222" s="305"/>
      <c r="F222" s="305"/>
      <c r="G222" s="305"/>
      <c r="H222" s="305"/>
      <c r="I222" s="305"/>
      <c r="J222" s="305"/>
      <c r="K222" s="83">
        <v>160</v>
      </c>
      <c r="L222" s="83">
        <v>458</v>
      </c>
      <c r="M222" s="83">
        <v>13129</v>
      </c>
      <c r="N222" s="83">
        <v>1367</v>
      </c>
      <c r="O222" s="83">
        <v>488</v>
      </c>
      <c r="P222" s="83">
        <v>4194</v>
      </c>
      <c r="Q222" s="83">
        <v>429</v>
      </c>
      <c r="R222" s="82"/>
      <c r="S222" s="82"/>
      <c r="T222" s="82"/>
      <c r="U222" s="82"/>
      <c r="V222" s="82"/>
      <c r="W222" s="82"/>
      <c r="X222" s="82"/>
      <c r="Y222" s="82"/>
      <c r="Z222" s="69">
        <f t="shared" si="24"/>
        <v>20225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203</v>
      </c>
      <c r="C223" s="305" t="s">
        <v>281</v>
      </c>
      <c r="D223" s="305"/>
      <c r="E223" s="305"/>
      <c r="F223" s="305"/>
      <c r="G223" s="305"/>
      <c r="H223" s="305"/>
      <c r="I223" s="305"/>
      <c r="J223" s="305"/>
      <c r="K223" s="83">
        <v>98</v>
      </c>
      <c r="L223" s="83">
        <v>178</v>
      </c>
      <c r="M223" s="83">
        <v>1470</v>
      </c>
      <c r="N223" s="83">
        <v>909</v>
      </c>
      <c r="O223" s="83">
        <v>258</v>
      </c>
      <c r="P223" s="83">
        <v>1799</v>
      </c>
      <c r="Q223" s="83">
        <v>315</v>
      </c>
      <c r="R223" s="82"/>
      <c r="S223" s="82"/>
      <c r="T223" s="82"/>
      <c r="U223" s="82"/>
      <c r="V223" s="82"/>
      <c r="W223" s="82"/>
      <c r="X223" s="82"/>
      <c r="Y223" s="82"/>
      <c r="Z223" s="69">
        <f t="shared" si="24"/>
        <v>5027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205</v>
      </c>
      <c r="C224" s="305" t="s">
        <v>282</v>
      </c>
      <c r="D224" s="305"/>
      <c r="E224" s="305"/>
      <c r="F224" s="305"/>
      <c r="G224" s="305"/>
      <c r="H224" s="305"/>
      <c r="I224" s="305"/>
      <c r="J224" s="305"/>
      <c r="K224" s="83">
        <v>70</v>
      </c>
      <c r="L224" s="83">
        <v>119</v>
      </c>
      <c r="M224" s="83">
        <v>1663</v>
      </c>
      <c r="N224" s="83">
        <v>767</v>
      </c>
      <c r="O224" s="83">
        <v>342</v>
      </c>
      <c r="P224" s="83">
        <v>1523</v>
      </c>
      <c r="Q224" s="83">
        <v>197</v>
      </c>
      <c r="R224" s="82"/>
      <c r="S224" s="82"/>
      <c r="T224" s="82"/>
      <c r="U224" s="82"/>
      <c r="V224" s="82"/>
      <c r="W224" s="82"/>
      <c r="X224" s="82"/>
      <c r="Y224" s="82"/>
      <c r="Z224" s="69">
        <f t="shared" si="24"/>
        <v>4681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207</v>
      </c>
      <c r="C225" s="305" t="s">
        <v>283</v>
      </c>
      <c r="D225" s="305"/>
      <c r="E225" s="305"/>
      <c r="F225" s="305"/>
      <c r="G225" s="305"/>
      <c r="H225" s="305"/>
      <c r="I225" s="305"/>
      <c r="J225" s="305"/>
      <c r="K225" s="83">
        <v>69</v>
      </c>
      <c r="L225" s="83">
        <v>91</v>
      </c>
      <c r="M225" s="83">
        <v>724</v>
      </c>
      <c r="N225" s="83">
        <v>356</v>
      </c>
      <c r="O225" s="83">
        <v>196</v>
      </c>
      <c r="P225" s="83">
        <v>609</v>
      </c>
      <c r="Q225" s="83">
        <v>179</v>
      </c>
      <c r="R225" s="82"/>
      <c r="S225" s="82"/>
      <c r="T225" s="82"/>
      <c r="U225" s="82"/>
      <c r="V225" s="82"/>
      <c r="W225" s="82"/>
      <c r="X225" s="82"/>
      <c r="Y225" s="82"/>
      <c r="Z225" s="69">
        <f t="shared" si="24"/>
        <v>2224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24" t="s">
        <v>209</v>
      </c>
      <c r="C226" s="305" t="s">
        <v>284</v>
      </c>
      <c r="D226" s="305"/>
      <c r="E226" s="305"/>
      <c r="F226" s="305"/>
      <c r="G226" s="305"/>
      <c r="H226" s="305"/>
      <c r="I226" s="305"/>
      <c r="J226" s="305"/>
      <c r="K226" s="83">
        <v>52</v>
      </c>
      <c r="L226" s="83">
        <v>67</v>
      </c>
      <c r="M226" s="83">
        <v>558</v>
      </c>
      <c r="N226" s="83">
        <v>310</v>
      </c>
      <c r="O226" s="83">
        <v>128</v>
      </c>
      <c r="P226" s="83">
        <v>610</v>
      </c>
      <c r="Q226" s="83">
        <v>81</v>
      </c>
      <c r="R226" s="82"/>
      <c r="S226" s="82"/>
      <c r="T226" s="82"/>
      <c r="U226" s="82"/>
      <c r="V226" s="82"/>
      <c r="W226" s="82"/>
      <c r="X226" s="82"/>
      <c r="Y226" s="82"/>
      <c r="Z226" s="69">
        <f t="shared" si="24"/>
        <v>1806</v>
      </c>
      <c r="AA226" s="49"/>
      <c r="AC226" s="27" t="s">
        <v>82</v>
      </c>
      <c r="AD226" s="37" t="s">
        <v>126</v>
      </c>
    </row>
    <row r="227" spans="1:34" ht="15" customHeight="1">
      <c r="A227" s="47"/>
      <c r="B227" s="24" t="s">
        <v>211</v>
      </c>
      <c r="C227" s="305" t="s">
        <v>285</v>
      </c>
      <c r="D227" s="305"/>
      <c r="E227" s="305"/>
      <c r="F227" s="305"/>
      <c r="G227" s="305"/>
      <c r="H227" s="305"/>
      <c r="I227" s="305"/>
      <c r="J227" s="305"/>
      <c r="K227" s="83">
        <v>148</v>
      </c>
      <c r="L227" s="83">
        <v>323</v>
      </c>
      <c r="M227" s="83">
        <v>3630</v>
      </c>
      <c r="N227" s="83">
        <v>2524</v>
      </c>
      <c r="O227" s="83">
        <v>511</v>
      </c>
      <c r="P227" s="83">
        <v>2895</v>
      </c>
      <c r="Q227" s="83">
        <v>445</v>
      </c>
      <c r="R227" s="82"/>
      <c r="S227" s="82"/>
      <c r="T227" s="82"/>
      <c r="U227" s="82"/>
      <c r="V227" s="82"/>
      <c r="W227" s="82"/>
      <c r="X227" s="82"/>
      <c r="Y227" s="82"/>
      <c r="Z227" s="69">
        <f t="shared" si="24"/>
        <v>10476</v>
      </c>
      <c r="AA227" s="49"/>
      <c r="AC227" s="27" t="s">
        <v>82</v>
      </c>
      <c r="AD227" s="37" t="s">
        <v>127</v>
      </c>
    </row>
    <row r="228" spans="1:34" ht="15" customHeight="1">
      <c r="A228" s="47"/>
      <c r="B228" s="24" t="s">
        <v>213</v>
      </c>
      <c r="C228" s="305" t="s">
        <v>286</v>
      </c>
      <c r="D228" s="305"/>
      <c r="E228" s="305"/>
      <c r="F228" s="305"/>
      <c r="G228" s="305"/>
      <c r="H228" s="305"/>
      <c r="I228" s="305"/>
      <c r="J228" s="305"/>
      <c r="K228" s="83">
        <v>11</v>
      </c>
      <c r="L228" s="83">
        <v>18</v>
      </c>
      <c r="M228" s="83">
        <v>158</v>
      </c>
      <c r="N228" s="83">
        <v>249</v>
      </c>
      <c r="O228" s="83">
        <v>28</v>
      </c>
      <c r="P228" s="83">
        <v>176</v>
      </c>
      <c r="Q228" s="83">
        <v>178</v>
      </c>
      <c r="R228" s="82"/>
      <c r="S228" s="82"/>
      <c r="T228" s="82"/>
      <c r="U228" s="82"/>
      <c r="V228" s="82"/>
      <c r="W228" s="82"/>
      <c r="X228" s="82"/>
      <c r="Y228" s="82"/>
      <c r="Z228" s="69">
        <f t="shared" si="24"/>
        <v>818</v>
      </c>
      <c r="AA228" s="49"/>
      <c r="AC228" s="27" t="s">
        <v>82</v>
      </c>
      <c r="AD228" s="37" t="s">
        <v>128</v>
      </c>
    </row>
    <row r="229" spans="1:34" ht="15" customHeight="1">
      <c r="A229" s="47"/>
      <c r="B229" s="24" t="s">
        <v>215</v>
      </c>
      <c r="C229" s="305" t="s">
        <v>287</v>
      </c>
      <c r="D229" s="305"/>
      <c r="E229" s="305"/>
      <c r="F229" s="305"/>
      <c r="G229" s="305"/>
      <c r="H229" s="305"/>
      <c r="I229" s="305"/>
      <c r="J229" s="305"/>
      <c r="K229" s="83">
        <v>18</v>
      </c>
      <c r="L229" s="83">
        <v>22</v>
      </c>
      <c r="M229" s="83">
        <v>254</v>
      </c>
      <c r="N229" s="83">
        <v>344</v>
      </c>
      <c r="O229" s="83">
        <v>80</v>
      </c>
      <c r="P229" s="83">
        <v>428</v>
      </c>
      <c r="Q229" s="83">
        <v>33</v>
      </c>
      <c r="R229" s="82"/>
      <c r="S229" s="82"/>
      <c r="T229" s="82"/>
      <c r="U229" s="82"/>
      <c r="V229" s="82"/>
      <c r="W229" s="82"/>
      <c r="X229" s="82"/>
      <c r="Y229" s="82"/>
      <c r="Z229" s="69">
        <f t="shared" si="24"/>
        <v>1179</v>
      </c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82" t="s">
        <v>394</v>
      </c>
      <c r="C230" s="282"/>
      <c r="D230" s="282"/>
      <c r="E230" s="282"/>
      <c r="F230" s="282"/>
      <c r="G230" s="282"/>
      <c r="H230" s="282"/>
      <c r="I230" s="282"/>
      <c r="J230" s="282"/>
      <c r="K230" s="70">
        <f t="shared" ref="K230:Q230" si="26">SUM(K219:K229)</f>
        <v>3734</v>
      </c>
      <c r="L230" s="70">
        <f t="shared" si="26"/>
        <v>6441</v>
      </c>
      <c r="M230" s="70">
        <f t="shared" si="26"/>
        <v>48857</v>
      </c>
      <c r="N230" s="70">
        <f t="shared" si="26"/>
        <v>28042</v>
      </c>
      <c r="O230" s="70">
        <f t="shared" si="26"/>
        <v>9832</v>
      </c>
      <c r="P230" s="70">
        <f t="shared" si="26"/>
        <v>43349</v>
      </c>
      <c r="Q230" s="70">
        <f t="shared" si="26"/>
        <v>10273</v>
      </c>
      <c r="R230" s="82"/>
      <c r="S230" s="82"/>
      <c r="T230" s="82"/>
      <c r="U230" s="82"/>
      <c r="V230" s="82"/>
      <c r="W230" s="82"/>
      <c r="X230" s="82"/>
      <c r="Y230" s="82"/>
      <c r="Z230" s="70">
        <f t="shared" si="24"/>
        <v>150528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06" t="s">
        <v>93</v>
      </c>
      <c r="C232" s="306"/>
      <c r="D232" s="306"/>
      <c r="E232" s="306"/>
      <c r="F232" s="306"/>
      <c r="G232" s="306"/>
      <c r="H232" s="306"/>
      <c r="I232" s="306"/>
      <c r="J232" s="306"/>
      <c r="K232" s="306"/>
      <c r="L232" s="306"/>
      <c r="M232" s="306"/>
      <c r="N232" s="306"/>
      <c r="O232" s="277" t="s">
        <v>37</v>
      </c>
      <c r="P232" s="278"/>
      <c r="Q232" s="278"/>
      <c r="R232" s="278"/>
      <c r="S232" s="278"/>
      <c r="T232" s="278"/>
      <c r="U232" s="278"/>
      <c r="V232" s="278"/>
      <c r="W232" s="278"/>
      <c r="X232" s="278"/>
      <c r="Y232" s="279"/>
      <c r="Z232" s="3"/>
      <c r="AA232" s="3"/>
      <c r="AC232"/>
    </row>
    <row r="233" spans="1:34" ht="21.75" customHeight="1">
      <c r="A233" s="30"/>
      <c r="B233" s="307" t="s">
        <v>401</v>
      </c>
      <c r="C233" s="308"/>
      <c r="D233" s="309"/>
      <c r="E233" s="307" t="s">
        <v>402</v>
      </c>
      <c r="F233" s="308"/>
      <c r="G233" s="309"/>
      <c r="H233" s="307" t="s">
        <v>403</v>
      </c>
      <c r="I233" s="308"/>
      <c r="J233" s="309"/>
      <c r="K233" s="313" t="s">
        <v>404</v>
      </c>
      <c r="L233" s="315" t="s">
        <v>405</v>
      </c>
      <c r="M233" s="315" t="s">
        <v>406</v>
      </c>
      <c r="N233" s="317" t="s">
        <v>407</v>
      </c>
      <c r="O233" s="132" t="s">
        <v>401</v>
      </c>
      <c r="P233" s="133" t="s">
        <v>402</v>
      </c>
      <c r="Q233" s="134" t="s">
        <v>403</v>
      </c>
      <c r="R233" s="135" t="s">
        <v>404</v>
      </c>
      <c r="S233" s="62"/>
      <c r="T233" s="136" t="s">
        <v>405</v>
      </c>
      <c r="U233" s="62"/>
      <c r="V233" s="137" t="s">
        <v>406</v>
      </c>
      <c r="W233" s="62"/>
      <c r="X233" s="138" t="s">
        <v>407</v>
      </c>
      <c r="Y233" s="139" t="s">
        <v>408</v>
      </c>
      <c r="Z233" s="3"/>
      <c r="AC233"/>
    </row>
    <row r="234" spans="1:34" ht="22.5" customHeight="1">
      <c r="A234" s="34"/>
      <c r="B234" s="310"/>
      <c r="C234" s="311"/>
      <c r="D234" s="312"/>
      <c r="E234" s="310"/>
      <c r="F234" s="311"/>
      <c r="G234" s="312"/>
      <c r="H234" s="310"/>
      <c r="I234" s="311"/>
      <c r="J234" s="312"/>
      <c r="K234" s="314"/>
      <c r="L234" s="316"/>
      <c r="M234" s="316"/>
      <c r="N234" s="318"/>
      <c r="O234" s="140" t="s">
        <v>409</v>
      </c>
      <c r="P234" s="141" t="s">
        <v>410</v>
      </c>
      <c r="Q234" s="142" t="s">
        <v>411</v>
      </c>
      <c r="R234" s="143" t="s">
        <v>412</v>
      </c>
      <c r="S234" s="63"/>
      <c r="T234" s="144" t="s">
        <v>413</v>
      </c>
      <c r="U234" s="63"/>
      <c r="V234" s="145" t="s">
        <v>414</v>
      </c>
      <c r="W234" s="63"/>
      <c r="X234" s="146" t="s">
        <v>415</v>
      </c>
      <c r="Y234" s="147" t="s">
        <v>416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72"/>
      <c r="K236" s="272"/>
      <c r="L236" s="272"/>
      <c r="M236" s="272"/>
      <c r="N236" s="272"/>
      <c r="O236" s="272"/>
      <c r="P236" s="272"/>
      <c r="Q236" s="272"/>
      <c r="R236" s="272"/>
      <c r="S236" s="272"/>
      <c r="T236" s="272"/>
      <c r="U236" s="272"/>
      <c r="V236" s="272"/>
      <c r="W236" s="272"/>
      <c r="X236" s="3"/>
      <c r="Y236" s="31"/>
      <c r="Z236" s="3"/>
      <c r="AA236" s="2"/>
      <c r="AC236"/>
      <c r="AD236" t="s">
        <v>382</v>
      </c>
      <c r="AH236" s="81" t="s">
        <v>398</v>
      </c>
    </row>
    <row r="237" spans="1:34" ht="22.5" customHeight="1">
      <c r="I237" s="269" t="s">
        <v>96</v>
      </c>
      <c r="J237" s="269"/>
      <c r="K237" s="269"/>
      <c r="L237" s="269"/>
      <c r="M237" s="8" t="s">
        <v>368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48" t="s">
        <v>94</v>
      </c>
      <c r="Z237" s="248"/>
      <c r="AC237"/>
      <c r="AH237" s="81" t="s">
        <v>397</v>
      </c>
    </row>
    <row r="238" spans="1:34" ht="22.5" customHeight="1">
      <c r="I238" s="269" t="s">
        <v>2</v>
      </c>
      <c r="J238" s="269"/>
      <c r="K238" s="269"/>
      <c r="L238" s="269"/>
      <c r="M238" s="8" t="s">
        <v>369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48"/>
      <c r="Z238" s="248"/>
      <c r="AC238"/>
    </row>
    <row r="239" spans="1:34" ht="22.5" customHeight="1">
      <c r="J239" s="294"/>
      <c r="K239" s="294"/>
      <c r="L239" s="294"/>
      <c r="M239" s="294"/>
      <c r="N239" s="8"/>
      <c r="O239" s="8"/>
      <c r="P239" s="8"/>
      <c r="Q239" s="8"/>
      <c r="R239" s="269"/>
      <c r="S239" s="269"/>
      <c r="T239" s="269"/>
      <c r="U239" s="269"/>
      <c r="V239" s="8"/>
      <c r="W239" s="8"/>
      <c r="X239" s="3"/>
      <c r="Y239" s="246" t="s">
        <v>382</v>
      </c>
      <c r="Z239" s="246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383</v>
      </c>
      <c r="X242" s="296"/>
      <c r="Y242" s="296"/>
      <c r="Z242" s="296"/>
      <c r="AC242"/>
    </row>
    <row r="243" spans="1:30" ht="24.95" customHeight="1">
      <c r="A243" s="15" t="s">
        <v>3</v>
      </c>
      <c r="B243" s="273" t="s">
        <v>4</v>
      </c>
      <c r="C243" s="273"/>
      <c r="D243" s="273"/>
      <c r="E243" s="273"/>
      <c r="F243" s="273"/>
      <c r="G243" s="273"/>
      <c r="H243" s="273"/>
      <c r="I243" s="273"/>
      <c r="J243" s="273"/>
      <c r="K243" s="273" t="s">
        <v>5</v>
      </c>
      <c r="L243" s="273"/>
      <c r="M243" s="273"/>
      <c r="N243" s="273"/>
      <c r="O243" s="273"/>
      <c r="P243" s="273"/>
      <c r="Q243" s="273"/>
      <c r="R243" s="273"/>
      <c r="S243" s="273"/>
      <c r="T243" s="273"/>
      <c r="U243" s="273"/>
      <c r="V243" s="273"/>
      <c r="W243" s="273"/>
      <c r="X243" s="273"/>
      <c r="Y243" s="273"/>
      <c r="Z243" s="273"/>
      <c r="AC243"/>
    </row>
    <row r="244" spans="1:30" ht="48.75" customHeight="1">
      <c r="A244" s="15" t="s">
        <v>50</v>
      </c>
      <c r="B244" s="282" t="s">
        <v>51</v>
      </c>
      <c r="C244" s="282"/>
      <c r="D244" s="282"/>
      <c r="E244" s="282"/>
      <c r="F244" s="282"/>
      <c r="G244" s="282"/>
      <c r="H244" s="282"/>
      <c r="I244" s="282"/>
      <c r="J244" s="282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82"/>
      <c r="S244" s="82"/>
      <c r="T244" s="82"/>
      <c r="U244" s="82"/>
      <c r="V244" s="82"/>
      <c r="W244" s="82"/>
      <c r="X244" s="82"/>
      <c r="Y244" s="82"/>
      <c r="Z244" s="15" t="s">
        <v>197</v>
      </c>
      <c r="AC244"/>
      <c r="AD244" s="57" t="s">
        <v>182</v>
      </c>
    </row>
    <row r="245" spans="1:30" ht="12.75" customHeight="1">
      <c r="A245" s="17" t="s">
        <v>7</v>
      </c>
      <c r="B245" s="283" t="s">
        <v>8</v>
      </c>
      <c r="C245" s="283"/>
      <c r="D245" s="283"/>
      <c r="E245" s="283"/>
      <c r="F245" s="283"/>
      <c r="G245" s="283"/>
      <c r="H245" s="283"/>
      <c r="I245" s="283"/>
      <c r="J245" s="283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299" t="s">
        <v>52</v>
      </c>
      <c r="B246" s="299"/>
      <c r="C246" s="299"/>
      <c r="D246" s="299"/>
      <c r="E246" s="299"/>
      <c r="F246" s="299"/>
      <c r="G246" s="299"/>
      <c r="H246" s="299"/>
      <c r="I246" s="299"/>
      <c r="J246" s="299"/>
      <c r="K246" s="300"/>
      <c r="L246" s="301"/>
      <c r="M246" s="301"/>
      <c r="N246" s="301"/>
      <c r="O246" s="301"/>
      <c r="P246" s="301"/>
      <c r="Q246" s="301"/>
      <c r="R246" s="301"/>
      <c r="S246" s="301"/>
      <c r="T246" s="301"/>
      <c r="U246" s="301"/>
      <c r="V246" s="301"/>
      <c r="W246" s="301"/>
      <c r="X246" s="301"/>
      <c r="Y246" s="301"/>
      <c r="Z246" s="302"/>
      <c r="AA246" s="42"/>
      <c r="AC246"/>
      <c r="AD246" s="59"/>
    </row>
    <row r="247" spans="1:30" ht="30" customHeight="1">
      <c r="A247" s="47" t="s">
        <v>53</v>
      </c>
      <c r="B247" s="48" t="s">
        <v>213</v>
      </c>
      <c r="C247" s="303" t="s">
        <v>288</v>
      </c>
      <c r="D247" s="303"/>
      <c r="E247" s="303"/>
      <c r="F247" s="303"/>
      <c r="G247" s="303"/>
      <c r="H247" s="303"/>
      <c r="I247" s="303"/>
      <c r="J247" s="304"/>
      <c r="K247" s="83">
        <v>2656</v>
      </c>
      <c r="L247" s="83">
        <v>3316</v>
      </c>
      <c r="M247" s="83">
        <v>8094</v>
      </c>
      <c r="N247" s="83">
        <v>4039</v>
      </c>
      <c r="O247" s="83">
        <v>3718</v>
      </c>
      <c r="P247" s="83">
        <v>6612</v>
      </c>
      <c r="Q247" s="83">
        <v>4123</v>
      </c>
      <c r="R247" s="82"/>
      <c r="S247" s="82"/>
      <c r="T247" s="82"/>
      <c r="U247" s="82"/>
      <c r="V247" s="82"/>
      <c r="W247" s="82"/>
      <c r="X247" s="82"/>
      <c r="Y247" s="82"/>
      <c r="Z247" s="69">
        <f t="shared" ref="Z247:Z270" si="27">SUM(K247:Y247)</f>
        <v>32558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305" t="s">
        <v>289</v>
      </c>
      <c r="D248" s="305"/>
      <c r="E248" s="305"/>
      <c r="F248" s="305"/>
      <c r="G248" s="305"/>
      <c r="H248" s="305"/>
      <c r="I248" s="305"/>
      <c r="J248" s="305"/>
      <c r="K248" s="83">
        <v>1291</v>
      </c>
      <c r="L248" s="83">
        <v>2246</v>
      </c>
      <c r="M248" s="83">
        <v>3093</v>
      </c>
      <c r="N248" s="83">
        <v>2397</v>
      </c>
      <c r="O248" s="83">
        <v>2029</v>
      </c>
      <c r="P248" s="83">
        <v>3330</v>
      </c>
      <c r="Q248" s="83">
        <v>1985</v>
      </c>
      <c r="R248" s="82"/>
      <c r="S248" s="82"/>
      <c r="T248" s="82"/>
      <c r="U248" s="82"/>
      <c r="V248" s="82"/>
      <c r="W248" s="82"/>
      <c r="X248" s="82"/>
      <c r="Y248" s="82"/>
      <c r="Z248" s="69">
        <f t="shared" si="27"/>
        <v>16371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305" t="s">
        <v>290</v>
      </c>
      <c r="D249" s="305"/>
      <c r="E249" s="305"/>
      <c r="F249" s="305"/>
      <c r="G249" s="305"/>
      <c r="H249" s="305"/>
      <c r="I249" s="305"/>
      <c r="J249" s="305"/>
      <c r="K249" s="83">
        <v>418</v>
      </c>
      <c r="L249" s="83">
        <v>617</v>
      </c>
      <c r="M249" s="83">
        <v>1576</v>
      </c>
      <c r="N249" s="83">
        <v>596</v>
      </c>
      <c r="O249" s="83">
        <v>745</v>
      </c>
      <c r="P249" s="83">
        <v>974</v>
      </c>
      <c r="Q249" s="83">
        <v>709</v>
      </c>
      <c r="R249" s="82"/>
      <c r="S249" s="82"/>
      <c r="T249" s="82"/>
      <c r="U249" s="82"/>
      <c r="V249" s="82"/>
      <c r="W249" s="82"/>
      <c r="X249" s="82"/>
      <c r="Y249" s="82"/>
      <c r="Z249" s="69">
        <f t="shared" si="27"/>
        <v>5635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201</v>
      </c>
      <c r="C250" s="305" t="s">
        <v>291</v>
      </c>
      <c r="D250" s="305"/>
      <c r="E250" s="305"/>
      <c r="F250" s="305"/>
      <c r="G250" s="305"/>
      <c r="H250" s="305"/>
      <c r="I250" s="305"/>
      <c r="J250" s="305"/>
      <c r="K250" s="83">
        <v>194</v>
      </c>
      <c r="L250" s="83">
        <v>232</v>
      </c>
      <c r="M250" s="83">
        <v>642</v>
      </c>
      <c r="N250" s="83">
        <v>378</v>
      </c>
      <c r="O250" s="83">
        <v>395</v>
      </c>
      <c r="P250" s="83">
        <v>519</v>
      </c>
      <c r="Q250" s="83">
        <v>286</v>
      </c>
      <c r="R250" s="82"/>
      <c r="S250" s="82"/>
      <c r="T250" s="82"/>
      <c r="U250" s="82"/>
      <c r="V250" s="82"/>
      <c r="W250" s="82"/>
      <c r="X250" s="82"/>
      <c r="Y250" s="82"/>
      <c r="Z250" s="69">
        <f t="shared" si="27"/>
        <v>2646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203</v>
      </c>
      <c r="C251" s="305" t="s">
        <v>292</v>
      </c>
      <c r="D251" s="305"/>
      <c r="E251" s="305"/>
      <c r="F251" s="305"/>
      <c r="G251" s="305"/>
      <c r="H251" s="305"/>
      <c r="I251" s="305"/>
      <c r="J251" s="305"/>
      <c r="K251" s="83">
        <v>286</v>
      </c>
      <c r="L251" s="83">
        <v>376</v>
      </c>
      <c r="M251" s="83">
        <v>996</v>
      </c>
      <c r="N251" s="83">
        <v>449</v>
      </c>
      <c r="O251" s="83">
        <v>540</v>
      </c>
      <c r="P251" s="83">
        <v>795</v>
      </c>
      <c r="Q251" s="83">
        <v>524</v>
      </c>
      <c r="R251" s="82"/>
      <c r="S251" s="82"/>
      <c r="T251" s="82"/>
      <c r="U251" s="82"/>
      <c r="V251" s="82"/>
      <c r="W251" s="82"/>
      <c r="X251" s="82"/>
      <c r="Y251" s="82"/>
      <c r="Z251" s="69">
        <f t="shared" si="27"/>
        <v>3966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205</v>
      </c>
      <c r="C252" s="305" t="s">
        <v>293</v>
      </c>
      <c r="D252" s="305"/>
      <c r="E252" s="305"/>
      <c r="F252" s="305"/>
      <c r="G252" s="305"/>
      <c r="H252" s="305"/>
      <c r="I252" s="305"/>
      <c r="J252" s="305"/>
      <c r="K252" s="83">
        <v>174</v>
      </c>
      <c r="L252" s="83">
        <v>208</v>
      </c>
      <c r="M252" s="83">
        <v>869</v>
      </c>
      <c r="N252" s="83">
        <v>275</v>
      </c>
      <c r="O252" s="83">
        <v>306</v>
      </c>
      <c r="P252" s="83">
        <v>617</v>
      </c>
      <c r="Q252" s="83">
        <v>250</v>
      </c>
      <c r="R252" s="82"/>
      <c r="S252" s="82"/>
      <c r="T252" s="82"/>
      <c r="U252" s="82"/>
      <c r="V252" s="82"/>
      <c r="W252" s="82"/>
      <c r="X252" s="82"/>
      <c r="Y252" s="82"/>
      <c r="Z252" s="69">
        <f t="shared" si="27"/>
        <v>2699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207</v>
      </c>
      <c r="C253" s="305" t="s">
        <v>294</v>
      </c>
      <c r="D253" s="305"/>
      <c r="E253" s="305"/>
      <c r="F253" s="305"/>
      <c r="G253" s="305"/>
      <c r="H253" s="305"/>
      <c r="I253" s="305"/>
      <c r="J253" s="305"/>
      <c r="K253" s="83">
        <v>120</v>
      </c>
      <c r="L253" s="83">
        <v>182</v>
      </c>
      <c r="M253" s="83">
        <v>590</v>
      </c>
      <c r="N253" s="83">
        <v>190</v>
      </c>
      <c r="O253" s="83">
        <v>225</v>
      </c>
      <c r="P253" s="83">
        <v>413</v>
      </c>
      <c r="Q253" s="83">
        <v>200</v>
      </c>
      <c r="R253" s="82"/>
      <c r="S253" s="82"/>
      <c r="T253" s="82"/>
      <c r="U253" s="82"/>
      <c r="V253" s="82"/>
      <c r="W253" s="82"/>
      <c r="X253" s="82"/>
      <c r="Y253" s="82"/>
      <c r="Z253" s="69">
        <f t="shared" si="27"/>
        <v>1920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24" t="s">
        <v>209</v>
      </c>
      <c r="C254" s="305" t="s">
        <v>295</v>
      </c>
      <c r="D254" s="305"/>
      <c r="E254" s="305"/>
      <c r="F254" s="305"/>
      <c r="G254" s="305"/>
      <c r="H254" s="305"/>
      <c r="I254" s="305"/>
      <c r="J254" s="305"/>
      <c r="K254" s="83">
        <v>138</v>
      </c>
      <c r="L254" s="83">
        <v>115</v>
      </c>
      <c r="M254" s="83">
        <v>367</v>
      </c>
      <c r="N254" s="83">
        <v>131</v>
      </c>
      <c r="O254" s="83">
        <v>120</v>
      </c>
      <c r="P254" s="83">
        <v>331</v>
      </c>
      <c r="Q254" s="83">
        <v>121</v>
      </c>
      <c r="R254" s="82"/>
      <c r="S254" s="82"/>
      <c r="T254" s="82"/>
      <c r="U254" s="82"/>
      <c r="V254" s="82"/>
      <c r="W254" s="82"/>
      <c r="X254" s="82"/>
      <c r="Y254" s="82"/>
      <c r="Z254" s="69">
        <f t="shared" si="27"/>
        <v>1323</v>
      </c>
      <c r="AA254" s="49"/>
      <c r="AC254" s="27" t="s">
        <v>82</v>
      </c>
      <c r="AD254" s="37" t="s">
        <v>115</v>
      </c>
    </row>
    <row r="255" spans="1:30" ht="15" customHeight="1">
      <c r="A255" s="47"/>
      <c r="B255" s="24" t="s">
        <v>211</v>
      </c>
      <c r="C255" s="305" t="s">
        <v>296</v>
      </c>
      <c r="D255" s="305"/>
      <c r="E255" s="305"/>
      <c r="F255" s="305"/>
      <c r="G255" s="305"/>
      <c r="H255" s="305"/>
      <c r="I255" s="305"/>
      <c r="J255" s="305"/>
      <c r="K255" s="83">
        <v>107</v>
      </c>
      <c r="L255" s="83">
        <v>89</v>
      </c>
      <c r="M255" s="83">
        <v>379</v>
      </c>
      <c r="N255" s="83">
        <v>134</v>
      </c>
      <c r="O255" s="83">
        <v>140</v>
      </c>
      <c r="P255" s="83">
        <v>488</v>
      </c>
      <c r="Q255" s="83">
        <v>141</v>
      </c>
      <c r="R255" s="82"/>
      <c r="S255" s="82"/>
      <c r="T255" s="82"/>
      <c r="U255" s="82"/>
      <c r="V255" s="82"/>
      <c r="W255" s="82"/>
      <c r="X255" s="82"/>
      <c r="Y255" s="82"/>
      <c r="Z255" s="69">
        <f t="shared" si="27"/>
        <v>1478</v>
      </c>
      <c r="AA255" s="49"/>
      <c r="AC255" s="27" t="s">
        <v>82</v>
      </c>
      <c r="AD255" s="37" t="s">
        <v>116</v>
      </c>
    </row>
    <row r="256" spans="1:30" ht="15" customHeight="1">
      <c r="A256" s="47"/>
      <c r="B256" s="24" t="s">
        <v>213</v>
      </c>
      <c r="C256" s="305" t="s">
        <v>297</v>
      </c>
      <c r="D256" s="305"/>
      <c r="E256" s="305"/>
      <c r="F256" s="305"/>
      <c r="G256" s="305"/>
      <c r="H256" s="305"/>
      <c r="I256" s="305"/>
      <c r="J256" s="305"/>
      <c r="K256" s="83">
        <v>198</v>
      </c>
      <c r="L256" s="83">
        <v>260</v>
      </c>
      <c r="M256" s="83">
        <v>585</v>
      </c>
      <c r="N256" s="83">
        <v>877</v>
      </c>
      <c r="O256" s="83">
        <v>319</v>
      </c>
      <c r="P256" s="83">
        <v>522</v>
      </c>
      <c r="Q256" s="83">
        <v>310</v>
      </c>
      <c r="R256" s="82"/>
      <c r="S256" s="82"/>
      <c r="T256" s="82"/>
      <c r="U256" s="82"/>
      <c r="V256" s="82"/>
      <c r="W256" s="82"/>
      <c r="X256" s="82"/>
      <c r="Y256" s="82"/>
      <c r="Z256" s="69">
        <f t="shared" si="27"/>
        <v>3071</v>
      </c>
      <c r="AA256" s="49"/>
      <c r="AC256" s="27" t="s">
        <v>82</v>
      </c>
      <c r="AD256" s="37" t="s">
        <v>117</v>
      </c>
    </row>
    <row r="257" spans="1:30" ht="15" customHeight="1">
      <c r="A257" s="47"/>
      <c r="B257" s="24" t="s">
        <v>215</v>
      </c>
      <c r="C257" s="305" t="s">
        <v>298</v>
      </c>
      <c r="D257" s="305"/>
      <c r="E257" s="305"/>
      <c r="F257" s="305"/>
      <c r="G257" s="305"/>
      <c r="H257" s="305"/>
      <c r="I257" s="305"/>
      <c r="J257" s="305"/>
      <c r="K257" s="83">
        <v>28</v>
      </c>
      <c r="L257" s="83">
        <v>24</v>
      </c>
      <c r="M257" s="83">
        <v>180</v>
      </c>
      <c r="N257" s="83">
        <v>96</v>
      </c>
      <c r="O257" s="83">
        <v>93</v>
      </c>
      <c r="P257" s="83">
        <v>124</v>
      </c>
      <c r="Q257" s="83">
        <v>98</v>
      </c>
      <c r="R257" s="82"/>
      <c r="S257" s="82"/>
      <c r="T257" s="82"/>
      <c r="U257" s="82"/>
      <c r="V257" s="82"/>
      <c r="W257" s="82"/>
      <c r="X257" s="82"/>
      <c r="Y257" s="82"/>
      <c r="Z257" s="69">
        <f t="shared" si="27"/>
        <v>643</v>
      </c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82" t="s">
        <v>394</v>
      </c>
      <c r="C258" s="282"/>
      <c r="D258" s="282"/>
      <c r="E258" s="282"/>
      <c r="F258" s="282"/>
      <c r="G258" s="282"/>
      <c r="H258" s="282"/>
      <c r="I258" s="282"/>
      <c r="J258" s="282"/>
      <c r="K258" s="70">
        <f t="shared" ref="K258:Q258" si="28">SUM(K247:K257)</f>
        <v>5610</v>
      </c>
      <c r="L258" s="70">
        <f t="shared" si="28"/>
        <v>7665</v>
      </c>
      <c r="M258" s="70">
        <f t="shared" si="28"/>
        <v>17371</v>
      </c>
      <c r="N258" s="70">
        <f t="shared" si="28"/>
        <v>9562</v>
      </c>
      <c r="O258" s="70">
        <f t="shared" si="28"/>
        <v>8630</v>
      </c>
      <c r="P258" s="70">
        <f t="shared" si="28"/>
        <v>14725</v>
      </c>
      <c r="Q258" s="70">
        <f t="shared" si="28"/>
        <v>8747</v>
      </c>
      <c r="R258" s="82"/>
      <c r="S258" s="82"/>
      <c r="T258" s="82"/>
      <c r="U258" s="82"/>
      <c r="V258" s="82"/>
      <c r="W258" s="82"/>
      <c r="X258" s="82"/>
      <c r="Y258" s="82"/>
      <c r="Z258" s="70">
        <f t="shared" si="27"/>
        <v>72310</v>
      </c>
      <c r="AC258" s="27"/>
      <c r="AD258" s="37" t="s">
        <v>181</v>
      </c>
    </row>
    <row r="259" spans="1:30" ht="30" customHeight="1">
      <c r="A259" s="47" t="s">
        <v>53</v>
      </c>
      <c r="B259" s="50" t="s">
        <v>215</v>
      </c>
      <c r="C259" s="303" t="s">
        <v>299</v>
      </c>
      <c r="D259" s="303"/>
      <c r="E259" s="303"/>
      <c r="F259" s="303"/>
      <c r="G259" s="303"/>
      <c r="H259" s="303"/>
      <c r="I259" s="303"/>
      <c r="J259" s="304"/>
      <c r="K259" s="83">
        <v>1242</v>
      </c>
      <c r="L259" s="83">
        <v>1665</v>
      </c>
      <c r="M259" s="83">
        <v>7028</v>
      </c>
      <c r="N259" s="83">
        <v>2794</v>
      </c>
      <c r="O259" s="83">
        <v>1176</v>
      </c>
      <c r="P259" s="83">
        <v>5683</v>
      </c>
      <c r="Q259" s="83">
        <v>2409</v>
      </c>
      <c r="R259" s="82"/>
      <c r="S259" s="82"/>
      <c r="T259" s="82"/>
      <c r="U259" s="82"/>
      <c r="V259" s="82"/>
      <c r="W259" s="82"/>
      <c r="X259" s="82"/>
      <c r="Y259" s="82"/>
      <c r="Z259" s="69">
        <f t="shared" si="27"/>
        <v>21997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305" t="s">
        <v>300</v>
      </c>
      <c r="D260" s="305"/>
      <c r="E260" s="305"/>
      <c r="F260" s="305"/>
      <c r="G260" s="305"/>
      <c r="H260" s="305"/>
      <c r="I260" s="305"/>
      <c r="J260" s="305"/>
      <c r="K260" s="83">
        <v>542</v>
      </c>
      <c r="L260" s="83">
        <v>1064</v>
      </c>
      <c r="M260" s="83">
        <v>2046</v>
      </c>
      <c r="N260" s="83">
        <v>1661</v>
      </c>
      <c r="O260" s="83">
        <v>660</v>
      </c>
      <c r="P260" s="83">
        <v>2148</v>
      </c>
      <c r="Q260" s="83">
        <v>1158</v>
      </c>
      <c r="R260" s="82"/>
      <c r="S260" s="82"/>
      <c r="T260" s="82"/>
      <c r="U260" s="82"/>
      <c r="V260" s="82"/>
      <c r="W260" s="82"/>
      <c r="X260" s="82"/>
      <c r="Y260" s="82"/>
      <c r="Z260" s="69">
        <f t="shared" si="27"/>
        <v>9279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305" t="s">
        <v>301</v>
      </c>
      <c r="D261" s="305"/>
      <c r="E261" s="305"/>
      <c r="F261" s="305"/>
      <c r="G261" s="305"/>
      <c r="H261" s="305"/>
      <c r="I261" s="305"/>
      <c r="J261" s="305"/>
      <c r="K261" s="83">
        <v>191</v>
      </c>
      <c r="L261" s="83">
        <v>294</v>
      </c>
      <c r="M261" s="83">
        <v>873</v>
      </c>
      <c r="N261" s="83">
        <v>523</v>
      </c>
      <c r="O261" s="83">
        <v>201</v>
      </c>
      <c r="P261" s="83">
        <v>1452</v>
      </c>
      <c r="Q261" s="83">
        <v>521</v>
      </c>
      <c r="R261" s="82"/>
      <c r="S261" s="82"/>
      <c r="T261" s="82"/>
      <c r="U261" s="82"/>
      <c r="V261" s="82"/>
      <c r="W261" s="82"/>
      <c r="X261" s="82"/>
      <c r="Y261" s="82"/>
      <c r="Z261" s="69">
        <f t="shared" si="27"/>
        <v>4055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201</v>
      </c>
      <c r="C262" s="305" t="s">
        <v>302</v>
      </c>
      <c r="D262" s="305"/>
      <c r="E262" s="305"/>
      <c r="F262" s="305"/>
      <c r="G262" s="305"/>
      <c r="H262" s="305"/>
      <c r="I262" s="305"/>
      <c r="J262" s="305"/>
      <c r="K262" s="83">
        <v>124</v>
      </c>
      <c r="L262" s="83">
        <v>204</v>
      </c>
      <c r="M262" s="83">
        <v>801</v>
      </c>
      <c r="N262" s="83">
        <v>571</v>
      </c>
      <c r="O262" s="83">
        <v>165</v>
      </c>
      <c r="P262" s="83">
        <v>729</v>
      </c>
      <c r="Q262" s="83">
        <v>296</v>
      </c>
      <c r="R262" s="82"/>
      <c r="S262" s="82"/>
      <c r="T262" s="82"/>
      <c r="U262" s="82"/>
      <c r="V262" s="82"/>
      <c r="W262" s="82"/>
      <c r="X262" s="82"/>
      <c r="Y262" s="82"/>
      <c r="Z262" s="69">
        <f t="shared" si="27"/>
        <v>2890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203</v>
      </c>
      <c r="C263" s="305" t="s">
        <v>303</v>
      </c>
      <c r="D263" s="305"/>
      <c r="E263" s="305"/>
      <c r="F263" s="305"/>
      <c r="G263" s="305"/>
      <c r="H263" s="305"/>
      <c r="I263" s="305"/>
      <c r="J263" s="305"/>
      <c r="K263" s="83">
        <v>63</v>
      </c>
      <c r="L263" s="83">
        <v>111</v>
      </c>
      <c r="M263" s="83">
        <v>497</v>
      </c>
      <c r="N263" s="83">
        <v>242</v>
      </c>
      <c r="O263" s="83">
        <v>84</v>
      </c>
      <c r="P263" s="83">
        <v>426</v>
      </c>
      <c r="Q263" s="83">
        <v>189</v>
      </c>
      <c r="R263" s="82"/>
      <c r="S263" s="82"/>
      <c r="T263" s="82"/>
      <c r="U263" s="82"/>
      <c r="V263" s="82"/>
      <c r="W263" s="82"/>
      <c r="X263" s="82"/>
      <c r="Y263" s="82"/>
      <c r="Z263" s="69">
        <f t="shared" si="27"/>
        <v>1612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205</v>
      </c>
      <c r="C264" s="305" t="s">
        <v>304</v>
      </c>
      <c r="D264" s="305"/>
      <c r="E264" s="305"/>
      <c r="F264" s="305"/>
      <c r="G264" s="305"/>
      <c r="H264" s="305"/>
      <c r="I264" s="305"/>
      <c r="J264" s="305"/>
      <c r="K264" s="83">
        <v>44</v>
      </c>
      <c r="L264" s="83">
        <v>71</v>
      </c>
      <c r="M264" s="83">
        <v>358</v>
      </c>
      <c r="N264" s="83">
        <v>183</v>
      </c>
      <c r="O264" s="83">
        <v>99</v>
      </c>
      <c r="P264" s="83">
        <v>241</v>
      </c>
      <c r="Q264" s="83">
        <v>121</v>
      </c>
      <c r="R264" s="82"/>
      <c r="S264" s="82"/>
      <c r="T264" s="82"/>
      <c r="U264" s="82"/>
      <c r="V264" s="82"/>
      <c r="W264" s="82"/>
      <c r="X264" s="82"/>
      <c r="Y264" s="82"/>
      <c r="Z264" s="69">
        <f t="shared" si="27"/>
        <v>1117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207</v>
      </c>
      <c r="C265" s="305" t="s">
        <v>305</v>
      </c>
      <c r="D265" s="305"/>
      <c r="E265" s="305"/>
      <c r="F265" s="305"/>
      <c r="G265" s="305"/>
      <c r="H265" s="305"/>
      <c r="I265" s="305"/>
      <c r="J265" s="305"/>
      <c r="K265" s="83">
        <v>25</v>
      </c>
      <c r="L265" s="83">
        <v>60</v>
      </c>
      <c r="M265" s="83">
        <v>201</v>
      </c>
      <c r="N265" s="83">
        <v>164</v>
      </c>
      <c r="O265" s="83">
        <v>33</v>
      </c>
      <c r="P265" s="83">
        <v>236</v>
      </c>
      <c r="Q265" s="83">
        <v>65</v>
      </c>
      <c r="R265" s="82"/>
      <c r="S265" s="82"/>
      <c r="T265" s="82"/>
      <c r="U265" s="82"/>
      <c r="V265" s="82"/>
      <c r="W265" s="82"/>
      <c r="X265" s="82"/>
      <c r="Y265" s="82"/>
      <c r="Z265" s="69">
        <f t="shared" si="27"/>
        <v>784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24" t="s">
        <v>209</v>
      </c>
      <c r="C266" s="305" t="s">
        <v>306</v>
      </c>
      <c r="D266" s="305"/>
      <c r="E266" s="305"/>
      <c r="F266" s="305"/>
      <c r="G266" s="305"/>
      <c r="H266" s="305"/>
      <c r="I266" s="305"/>
      <c r="J266" s="305"/>
      <c r="K266" s="83">
        <v>28</v>
      </c>
      <c r="L266" s="83">
        <v>47</v>
      </c>
      <c r="M266" s="83">
        <v>239</v>
      </c>
      <c r="N266" s="83">
        <v>201</v>
      </c>
      <c r="O266" s="83">
        <v>39</v>
      </c>
      <c r="P266" s="83">
        <v>170</v>
      </c>
      <c r="Q266" s="83">
        <v>65</v>
      </c>
      <c r="R266" s="82"/>
      <c r="S266" s="82"/>
      <c r="T266" s="82"/>
      <c r="U266" s="82"/>
      <c r="V266" s="82"/>
      <c r="W266" s="82"/>
      <c r="X266" s="82"/>
      <c r="Y266" s="82"/>
      <c r="Z266" s="69">
        <f t="shared" si="27"/>
        <v>789</v>
      </c>
      <c r="AA266" s="49"/>
      <c r="AC266" s="27" t="s">
        <v>82</v>
      </c>
      <c r="AD266" s="37" t="s">
        <v>126</v>
      </c>
    </row>
    <row r="267" spans="1:30" ht="15" customHeight="1">
      <c r="A267" s="47"/>
      <c r="B267" s="24" t="s">
        <v>211</v>
      </c>
      <c r="C267" s="305" t="s">
        <v>307</v>
      </c>
      <c r="D267" s="305"/>
      <c r="E267" s="305"/>
      <c r="F267" s="305"/>
      <c r="G267" s="305"/>
      <c r="H267" s="305"/>
      <c r="I267" s="305"/>
      <c r="J267" s="305"/>
      <c r="K267" s="83">
        <v>8</v>
      </c>
      <c r="L267" s="83">
        <v>22</v>
      </c>
      <c r="M267" s="83">
        <v>124</v>
      </c>
      <c r="N267" s="83">
        <v>60</v>
      </c>
      <c r="O267" s="83">
        <v>21</v>
      </c>
      <c r="P267" s="83">
        <v>104</v>
      </c>
      <c r="Q267" s="83">
        <v>28</v>
      </c>
      <c r="R267" s="82"/>
      <c r="S267" s="82"/>
      <c r="T267" s="82"/>
      <c r="U267" s="82"/>
      <c r="V267" s="82"/>
      <c r="W267" s="82"/>
      <c r="X267" s="82"/>
      <c r="Y267" s="82"/>
      <c r="Z267" s="69">
        <f t="shared" si="27"/>
        <v>367</v>
      </c>
      <c r="AA267" s="49"/>
      <c r="AC267" s="27" t="s">
        <v>82</v>
      </c>
      <c r="AD267" s="37" t="s">
        <v>127</v>
      </c>
    </row>
    <row r="268" spans="1:30" ht="15" customHeight="1">
      <c r="A268" s="47"/>
      <c r="B268" s="24" t="s">
        <v>213</v>
      </c>
      <c r="C268" s="305" t="s">
        <v>308</v>
      </c>
      <c r="D268" s="305"/>
      <c r="E268" s="305"/>
      <c r="F268" s="305"/>
      <c r="G268" s="305"/>
      <c r="H268" s="305"/>
      <c r="I268" s="305"/>
      <c r="J268" s="305"/>
      <c r="K268" s="83">
        <v>20</v>
      </c>
      <c r="L268" s="83">
        <v>53</v>
      </c>
      <c r="M268" s="83">
        <v>110</v>
      </c>
      <c r="N268" s="83">
        <v>196</v>
      </c>
      <c r="O268" s="83">
        <v>34</v>
      </c>
      <c r="P268" s="83">
        <v>84</v>
      </c>
      <c r="Q268" s="83">
        <v>38</v>
      </c>
      <c r="R268" s="82"/>
      <c r="S268" s="82"/>
      <c r="T268" s="82"/>
      <c r="U268" s="82"/>
      <c r="V268" s="82"/>
      <c r="W268" s="82"/>
      <c r="X268" s="82"/>
      <c r="Y268" s="82"/>
      <c r="Z268" s="69">
        <f t="shared" si="27"/>
        <v>535</v>
      </c>
      <c r="AA268" s="49"/>
      <c r="AC268" s="27" t="s">
        <v>82</v>
      </c>
      <c r="AD268" s="37" t="s">
        <v>128</v>
      </c>
    </row>
    <row r="269" spans="1:30" ht="15" customHeight="1">
      <c r="A269" s="47"/>
      <c r="B269" s="24" t="s">
        <v>215</v>
      </c>
      <c r="C269" s="305" t="s">
        <v>309</v>
      </c>
      <c r="D269" s="305"/>
      <c r="E269" s="305"/>
      <c r="F269" s="305"/>
      <c r="G269" s="305"/>
      <c r="H269" s="305"/>
      <c r="I269" s="305"/>
      <c r="J269" s="305"/>
      <c r="K269" s="83">
        <v>45</v>
      </c>
      <c r="L269" s="83">
        <v>51</v>
      </c>
      <c r="M269" s="83">
        <v>319</v>
      </c>
      <c r="N269" s="83">
        <v>304</v>
      </c>
      <c r="O269" s="83">
        <v>63</v>
      </c>
      <c r="P269" s="83">
        <v>227</v>
      </c>
      <c r="Q269" s="83">
        <v>69</v>
      </c>
      <c r="R269" s="82"/>
      <c r="S269" s="82"/>
      <c r="T269" s="82"/>
      <c r="U269" s="82"/>
      <c r="V269" s="82"/>
      <c r="W269" s="82"/>
      <c r="X269" s="82"/>
      <c r="Y269" s="82"/>
      <c r="Z269" s="69">
        <f t="shared" si="27"/>
        <v>1078</v>
      </c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82" t="s">
        <v>394</v>
      </c>
      <c r="C270" s="282"/>
      <c r="D270" s="282"/>
      <c r="E270" s="282"/>
      <c r="F270" s="282"/>
      <c r="G270" s="282"/>
      <c r="H270" s="282"/>
      <c r="I270" s="282"/>
      <c r="J270" s="282"/>
      <c r="K270" s="70">
        <f t="shared" ref="K270:Q270" si="29">SUM(K259:K269)</f>
        <v>2332</v>
      </c>
      <c r="L270" s="70">
        <f t="shared" si="29"/>
        <v>3642</v>
      </c>
      <c r="M270" s="70">
        <f t="shared" si="29"/>
        <v>12596</v>
      </c>
      <c r="N270" s="70">
        <f t="shared" si="29"/>
        <v>6899</v>
      </c>
      <c r="O270" s="70">
        <f t="shared" si="29"/>
        <v>2575</v>
      </c>
      <c r="P270" s="70">
        <f t="shared" si="29"/>
        <v>11500</v>
      </c>
      <c r="Q270" s="70">
        <f t="shared" si="29"/>
        <v>4959</v>
      </c>
      <c r="R270" s="82"/>
      <c r="S270" s="82"/>
      <c r="T270" s="82"/>
      <c r="U270" s="82"/>
      <c r="V270" s="82"/>
      <c r="W270" s="82"/>
      <c r="X270" s="82"/>
      <c r="Y270" s="82"/>
      <c r="Z270" s="70">
        <f t="shared" si="27"/>
        <v>44503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06" t="s">
        <v>93</v>
      </c>
      <c r="C272" s="306"/>
      <c r="D272" s="306"/>
      <c r="E272" s="306"/>
      <c r="F272" s="306"/>
      <c r="G272" s="306"/>
      <c r="H272" s="306"/>
      <c r="I272" s="306"/>
      <c r="J272" s="306"/>
      <c r="K272" s="306"/>
      <c r="L272" s="306"/>
      <c r="M272" s="306"/>
      <c r="N272" s="306"/>
      <c r="O272" s="277" t="s">
        <v>37</v>
      </c>
      <c r="P272" s="278"/>
      <c r="Q272" s="278"/>
      <c r="R272" s="278"/>
      <c r="S272" s="278"/>
      <c r="T272" s="278"/>
      <c r="U272" s="278"/>
      <c r="V272" s="278"/>
      <c r="W272" s="278"/>
      <c r="X272" s="278"/>
      <c r="Y272" s="279"/>
      <c r="Z272" s="3"/>
      <c r="AA272" s="3"/>
      <c r="AC272"/>
    </row>
    <row r="273" spans="1:34" ht="21.75" customHeight="1">
      <c r="A273" s="30"/>
      <c r="B273" s="307" t="s">
        <v>401</v>
      </c>
      <c r="C273" s="308"/>
      <c r="D273" s="309"/>
      <c r="E273" s="307" t="s">
        <v>402</v>
      </c>
      <c r="F273" s="308"/>
      <c r="G273" s="309"/>
      <c r="H273" s="307" t="s">
        <v>403</v>
      </c>
      <c r="I273" s="308"/>
      <c r="J273" s="309"/>
      <c r="K273" s="313" t="s">
        <v>404</v>
      </c>
      <c r="L273" s="315" t="s">
        <v>405</v>
      </c>
      <c r="M273" s="315" t="s">
        <v>406</v>
      </c>
      <c r="N273" s="317" t="s">
        <v>407</v>
      </c>
      <c r="O273" s="148" t="s">
        <v>401</v>
      </c>
      <c r="P273" s="149" t="s">
        <v>402</v>
      </c>
      <c r="Q273" s="150" t="s">
        <v>403</v>
      </c>
      <c r="R273" s="151" t="s">
        <v>404</v>
      </c>
      <c r="S273" s="62"/>
      <c r="T273" s="152" t="s">
        <v>405</v>
      </c>
      <c r="U273" s="62"/>
      <c r="V273" s="153" t="s">
        <v>406</v>
      </c>
      <c r="W273" s="62"/>
      <c r="X273" s="154" t="s">
        <v>407</v>
      </c>
      <c r="Y273" s="155" t="s">
        <v>408</v>
      </c>
      <c r="Z273" s="3"/>
      <c r="AC273"/>
    </row>
    <row r="274" spans="1:34" ht="22.5" customHeight="1">
      <c r="A274" s="34"/>
      <c r="B274" s="310"/>
      <c r="C274" s="311"/>
      <c r="D274" s="312"/>
      <c r="E274" s="310"/>
      <c r="F274" s="311"/>
      <c r="G274" s="312"/>
      <c r="H274" s="310"/>
      <c r="I274" s="311"/>
      <c r="J274" s="312"/>
      <c r="K274" s="314"/>
      <c r="L274" s="316"/>
      <c r="M274" s="316"/>
      <c r="N274" s="318"/>
      <c r="O274" s="156" t="s">
        <v>409</v>
      </c>
      <c r="P274" s="157" t="s">
        <v>410</v>
      </c>
      <c r="Q274" s="158" t="s">
        <v>411</v>
      </c>
      <c r="R274" s="159" t="s">
        <v>412</v>
      </c>
      <c r="S274" s="63"/>
      <c r="T274" s="160" t="s">
        <v>413</v>
      </c>
      <c r="U274" s="63"/>
      <c r="V274" s="161" t="s">
        <v>414</v>
      </c>
      <c r="W274" s="63"/>
      <c r="X274" s="162" t="s">
        <v>415</v>
      </c>
      <c r="Y274" s="163" t="s">
        <v>416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72"/>
      <c r="K276" s="272"/>
      <c r="L276" s="272"/>
      <c r="M276" s="272"/>
      <c r="N276" s="272"/>
      <c r="O276" s="272"/>
      <c r="P276" s="272"/>
      <c r="Q276" s="272"/>
      <c r="R276" s="272"/>
      <c r="S276" s="272"/>
      <c r="T276" s="272"/>
      <c r="U276" s="272"/>
      <c r="V276" s="272"/>
      <c r="W276" s="272"/>
      <c r="X276" s="3"/>
      <c r="Y276" s="31"/>
      <c r="Z276" s="3"/>
      <c r="AA276" s="2"/>
      <c r="AC276"/>
      <c r="AD276" t="s">
        <v>384</v>
      </c>
      <c r="AH276" s="81" t="s">
        <v>398</v>
      </c>
    </row>
    <row r="277" spans="1:34" ht="22.5" customHeight="1">
      <c r="I277" s="269" t="s">
        <v>96</v>
      </c>
      <c r="J277" s="269"/>
      <c r="K277" s="269"/>
      <c r="L277" s="269"/>
      <c r="M277" s="8" t="s">
        <v>368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48" t="s">
        <v>94</v>
      </c>
      <c r="Z277" s="248"/>
      <c r="AC277"/>
      <c r="AH277" s="81" t="s">
        <v>397</v>
      </c>
    </row>
    <row r="278" spans="1:34" ht="22.5" customHeight="1">
      <c r="I278" s="269" t="s">
        <v>2</v>
      </c>
      <c r="J278" s="269"/>
      <c r="K278" s="269"/>
      <c r="L278" s="269"/>
      <c r="M278" s="8" t="s">
        <v>369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48"/>
      <c r="Z278" s="248"/>
      <c r="AC278"/>
    </row>
    <row r="279" spans="1:34" ht="22.5" customHeight="1">
      <c r="J279" s="294"/>
      <c r="K279" s="294"/>
      <c r="L279" s="294"/>
      <c r="M279" s="294"/>
      <c r="N279" s="8"/>
      <c r="O279" s="8"/>
      <c r="P279" s="8"/>
      <c r="Q279" s="8"/>
      <c r="R279" s="269"/>
      <c r="S279" s="269"/>
      <c r="T279" s="269"/>
      <c r="U279" s="269"/>
      <c r="V279" s="8"/>
      <c r="W279" s="8"/>
      <c r="X279" s="3"/>
      <c r="Y279" s="246" t="s">
        <v>384</v>
      </c>
      <c r="Z279" s="246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385</v>
      </c>
      <c r="X282" s="296"/>
      <c r="Y282" s="296"/>
      <c r="Z282" s="296"/>
      <c r="AC282"/>
    </row>
    <row r="283" spans="1:34" ht="24.95" customHeight="1">
      <c r="A283" s="15" t="s">
        <v>3</v>
      </c>
      <c r="B283" s="273" t="s">
        <v>4</v>
      </c>
      <c r="C283" s="273"/>
      <c r="D283" s="273"/>
      <c r="E283" s="273"/>
      <c r="F283" s="273"/>
      <c r="G283" s="273"/>
      <c r="H283" s="273"/>
      <c r="I283" s="273"/>
      <c r="J283" s="273"/>
      <c r="K283" s="273" t="s">
        <v>5</v>
      </c>
      <c r="L283" s="273"/>
      <c r="M283" s="273"/>
      <c r="N283" s="273"/>
      <c r="O283" s="273"/>
      <c r="P283" s="273"/>
      <c r="Q283" s="273"/>
      <c r="R283" s="273"/>
      <c r="S283" s="273"/>
      <c r="T283" s="273"/>
      <c r="U283" s="273"/>
      <c r="V283" s="273"/>
      <c r="W283" s="273"/>
      <c r="X283" s="273"/>
      <c r="Y283" s="273"/>
      <c r="Z283" s="273"/>
      <c r="AC283"/>
    </row>
    <row r="284" spans="1:34" ht="48.75" customHeight="1">
      <c r="A284" s="15" t="s">
        <v>50</v>
      </c>
      <c r="B284" s="282" t="s">
        <v>51</v>
      </c>
      <c r="C284" s="282"/>
      <c r="D284" s="282"/>
      <c r="E284" s="282"/>
      <c r="F284" s="282"/>
      <c r="G284" s="282"/>
      <c r="H284" s="282"/>
      <c r="I284" s="282"/>
      <c r="J284" s="282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82"/>
      <c r="S284" s="82"/>
      <c r="T284" s="82"/>
      <c r="U284" s="82"/>
      <c r="V284" s="82"/>
      <c r="W284" s="82"/>
      <c r="X284" s="82"/>
      <c r="Y284" s="82"/>
      <c r="Z284" s="15" t="s">
        <v>197</v>
      </c>
      <c r="AC284"/>
      <c r="AD284" s="57" t="s">
        <v>182</v>
      </c>
    </row>
    <row r="285" spans="1:34" ht="12.75" customHeight="1">
      <c r="A285" s="17" t="s">
        <v>7</v>
      </c>
      <c r="B285" s="283" t="s">
        <v>8</v>
      </c>
      <c r="C285" s="283"/>
      <c r="D285" s="283"/>
      <c r="E285" s="283"/>
      <c r="F285" s="283"/>
      <c r="G285" s="283"/>
      <c r="H285" s="283"/>
      <c r="I285" s="283"/>
      <c r="J285" s="283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299" t="s">
        <v>52</v>
      </c>
      <c r="B286" s="299"/>
      <c r="C286" s="299"/>
      <c r="D286" s="299"/>
      <c r="E286" s="299"/>
      <c r="F286" s="299"/>
      <c r="G286" s="299"/>
      <c r="H286" s="299"/>
      <c r="I286" s="299"/>
      <c r="J286" s="299"/>
      <c r="K286" s="300"/>
      <c r="L286" s="301"/>
      <c r="M286" s="301"/>
      <c r="N286" s="301"/>
      <c r="O286" s="301"/>
      <c r="P286" s="301"/>
      <c r="Q286" s="301"/>
      <c r="R286" s="301"/>
      <c r="S286" s="301"/>
      <c r="T286" s="301"/>
      <c r="U286" s="301"/>
      <c r="V286" s="301"/>
      <c r="W286" s="301"/>
      <c r="X286" s="301"/>
      <c r="Y286" s="301"/>
      <c r="Z286" s="302"/>
      <c r="AA286" s="42"/>
      <c r="AC286"/>
      <c r="AD286" s="59"/>
    </row>
    <row r="287" spans="1:34" ht="30" customHeight="1">
      <c r="A287" s="47" t="s">
        <v>53</v>
      </c>
      <c r="B287" s="48" t="s">
        <v>310</v>
      </c>
      <c r="C287" s="303" t="s">
        <v>311</v>
      </c>
      <c r="D287" s="303"/>
      <c r="E287" s="303"/>
      <c r="F287" s="303"/>
      <c r="G287" s="303"/>
      <c r="H287" s="303"/>
      <c r="I287" s="303"/>
      <c r="J287" s="304"/>
      <c r="K287" s="83">
        <v>349</v>
      </c>
      <c r="L287" s="83">
        <v>865</v>
      </c>
      <c r="M287" s="83">
        <v>3422</v>
      </c>
      <c r="N287" s="83">
        <v>1418</v>
      </c>
      <c r="O287" s="83">
        <v>494</v>
      </c>
      <c r="P287" s="83">
        <v>2957</v>
      </c>
      <c r="Q287" s="83">
        <v>633</v>
      </c>
      <c r="R287" s="82"/>
      <c r="S287" s="82"/>
      <c r="T287" s="82"/>
      <c r="U287" s="82"/>
      <c r="V287" s="82"/>
      <c r="W287" s="82"/>
      <c r="X287" s="82"/>
      <c r="Y287" s="82"/>
      <c r="Z287" s="69">
        <f t="shared" ref="Z287:Z310" si="30">SUM(K287:Y287)</f>
        <v>10138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305" t="s">
        <v>312</v>
      </c>
      <c r="D288" s="305"/>
      <c r="E288" s="305"/>
      <c r="F288" s="305"/>
      <c r="G288" s="305"/>
      <c r="H288" s="305"/>
      <c r="I288" s="305"/>
      <c r="J288" s="305"/>
      <c r="K288" s="83">
        <v>954</v>
      </c>
      <c r="L288" s="83">
        <v>3515</v>
      </c>
      <c r="M288" s="83">
        <v>4215</v>
      </c>
      <c r="N288" s="83">
        <v>2695</v>
      </c>
      <c r="O288" s="83">
        <v>1092</v>
      </c>
      <c r="P288" s="83">
        <v>5662</v>
      </c>
      <c r="Q288" s="83">
        <v>798</v>
      </c>
      <c r="R288" s="82"/>
      <c r="S288" s="82"/>
      <c r="T288" s="82"/>
      <c r="U288" s="82"/>
      <c r="V288" s="82"/>
      <c r="W288" s="82"/>
      <c r="X288" s="82"/>
      <c r="Y288" s="82"/>
      <c r="Z288" s="69">
        <f t="shared" si="30"/>
        <v>18931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305" t="s">
        <v>313</v>
      </c>
      <c r="D289" s="305"/>
      <c r="E289" s="305"/>
      <c r="F289" s="305"/>
      <c r="G289" s="305"/>
      <c r="H289" s="305"/>
      <c r="I289" s="305"/>
      <c r="J289" s="305"/>
      <c r="K289" s="83">
        <v>63</v>
      </c>
      <c r="L289" s="83">
        <v>219</v>
      </c>
      <c r="M289" s="83">
        <v>393</v>
      </c>
      <c r="N289" s="83">
        <v>275</v>
      </c>
      <c r="O289" s="83">
        <v>128</v>
      </c>
      <c r="P289" s="83">
        <v>540</v>
      </c>
      <c r="Q289" s="83">
        <v>176</v>
      </c>
      <c r="R289" s="82"/>
      <c r="S289" s="82"/>
      <c r="T289" s="82"/>
      <c r="U289" s="82"/>
      <c r="V289" s="82"/>
      <c r="W289" s="82"/>
      <c r="X289" s="82"/>
      <c r="Y289" s="82"/>
      <c r="Z289" s="69">
        <f t="shared" si="30"/>
        <v>1794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201</v>
      </c>
      <c r="C290" s="305" t="s">
        <v>314</v>
      </c>
      <c r="D290" s="305"/>
      <c r="E290" s="305"/>
      <c r="F290" s="305"/>
      <c r="G290" s="305"/>
      <c r="H290" s="305"/>
      <c r="I290" s="305"/>
      <c r="J290" s="305"/>
      <c r="K290" s="83">
        <v>56</v>
      </c>
      <c r="L290" s="83">
        <v>128</v>
      </c>
      <c r="M290" s="83">
        <v>327</v>
      </c>
      <c r="N290" s="83">
        <v>275</v>
      </c>
      <c r="O290" s="83">
        <v>107</v>
      </c>
      <c r="P290" s="83">
        <v>384</v>
      </c>
      <c r="Q290" s="83">
        <v>185</v>
      </c>
      <c r="R290" s="82"/>
      <c r="S290" s="82"/>
      <c r="T290" s="82"/>
      <c r="U290" s="82"/>
      <c r="V290" s="82"/>
      <c r="W290" s="82"/>
      <c r="X290" s="82"/>
      <c r="Y290" s="82"/>
      <c r="Z290" s="69">
        <f t="shared" si="30"/>
        <v>1462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203</v>
      </c>
      <c r="C291" s="305" t="s">
        <v>315</v>
      </c>
      <c r="D291" s="305"/>
      <c r="E291" s="305"/>
      <c r="F291" s="305"/>
      <c r="G291" s="305"/>
      <c r="H291" s="305"/>
      <c r="I291" s="305"/>
      <c r="J291" s="305"/>
      <c r="K291" s="83">
        <v>38</v>
      </c>
      <c r="L291" s="83">
        <v>117</v>
      </c>
      <c r="M291" s="83">
        <v>487</v>
      </c>
      <c r="N291" s="83">
        <v>332</v>
      </c>
      <c r="O291" s="83">
        <v>160</v>
      </c>
      <c r="P291" s="83">
        <v>291</v>
      </c>
      <c r="Q291" s="83">
        <v>152</v>
      </c>
      <c r="R291" s="82"/>
      <c r="S291" s="82"/>
      <c r="T291" s="82"/>
      <c r="U291" s="82"/>
      <c r="V291" s="82"/>
      <c r="W291" s="82"/>
      <c r="X291" s="82"/>
      <c r="Y291" s="82"/>
      <c r="Z291" s="69">
        <f t="shared" si="30"/>
        <v>1577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205</v>
      </c>
      <c r="C292" s="305" t="s">
        <v>316</v>
      </c>
      <c r="D292" s="305"/>
      <c r="E292" s="305"/>
      <c r="F292" s="305"/>
      <c r="G292" s="305"/>
      <c r="H292" s="305"/>
      <c r="I292" s="305"/>
      <c r="J292" s="305"/>
      <c r="K292" s="83">
        <v>19</v>
      </c>
      <c r="L292" s="83">
        <v>60</v>
      </c>
      <c r="M292" s="83">
        <v>178</v>
      </c>
      <c r="N292" s="83">
        <v>134</v>
      </c>
      <c r="O292" s="83">
        <v>40</v>
      </c>
      <c r="P292" s="83">
        <v>148</v>
      </c>
      <c r="Q292" s="83">
        <v>55</v>
      </c>
      <c r="R292" s="82"/>
      <c r="S292" s="82"/>
      <c r="T292" s="82"/>
      <c r="U292" s="82"/>
      <c r="V292" s="82"/>
      <c r="W292" s="82"/>
      <c r="X292" s="82"/>
      <c r="Y292" s="82"/>
      <c r="Z292" s="69">
        <f t="shared" si="30"/>
        <v>634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207</v>
      </c>
      <c r="C293" s="305" t="s">
        <v>317</v>
      </c>
      <c r="D293" s="305"/>
      <c r="E293" s="305"/>
      <c r="F293" s="305"/>
      <c r="G293" s="305"/>
      <c r="H293" s="305"/>
      <c r="I293" s="305"/>
      <c r="J293" s="305"/>
      <c r="K293" s="83">
        <v>30</v>
      </c>
      <c r="L293" s="83">
        <v>76</v>
      </c>
      <c r="M293" s="83">
        <v>288</v>
      </c>
      <c r="N293" s="83">
        <v>128</v>
      </c>
      <c r="O293" s="83">
        <v>78</v>
      </c>
      <c r="P293" s="83">
        <v>239</v>
      </c>
      <c r="Q293" s="83">
        <v>62</v>
      </c>
      <c r="R293" s="82"/>
      <c r="S293" s="82"/>
      <c r="T293" s="82"/>
      <c r="U293" s="82"/>
      <c r="V293" s="82"/>
      <c r="W293" s="82"/>
      <c r="X293" s="82"/>
      <c r="Y293" s="82"/>
      <c r="Z293" s="69">
        <f t="shared" si="30"/>
        <v>901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209</v>
      </c>
      <c r="C294" s="305" t="s">
        <v>318</v>
      </c>
      <c r="D294" s="305"/>
      <c r="E294" s="305"/>
      <c r="F294" s="305"/>
      <c r="G294" s="305"/>
      <c r="H294" s="305"/>
      <c r="I294" s="305"/>
      <c r="J294" s="305"/>
      <c r="K294" s="83">
        <v>6</v>
      </c>
      <c r="L294" s="83">
        <v>34</v>
      </c>
      <c r="M294" s="83">
        <v>142</v>
      </c>
      <c r="N294" s="83">
        <v>61</v>
      </c>
      <c r="O294" s="83">
        <v>21</v>
      </c>
      <c r="P294" s="83">
        <v>142</v>
      </c>
      <c r="Q294" s="83">
        <v>29</v>
      </c>
      <c r="R294" s="82"/>
      <c r="S294" s="82"/>
      <c r="T294" s="82"/>
      <c r="U294" s="82"/>
      <c r="V294" s="82"/>
      <c r="W294" s="82"/>
      <c r="X294" s="82"/>
      <c r="Y294" s="82"/>
      <c r="Z294" s="69">
        <f t="shared" si="30"/>
        <v>435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24" t="s">
        <v>211</v>
      </c>
      <c r="C295" s="305" t="s">
        <v>319</v>
      </c>
      <c r="D295" s="305"/>
      <c r="E295" s="305"/>
      <c r="F295" s="305"/>
      <c r="G295" s="305"/>
      <c r="H295" s="305"/>
      <c r="I295" s="305"/>
      <c r="J295" s="305"/>
      <c r="K295" s="83">
        <v>5</v>
      </c>
      <c r="L295" s="83">
        <v>14</v>
      </c>
      <c r="M295" s="83">
        <v>80</v>
      </c>
      <c r="N295" s="83">
        <v>50</v>
      </c>
      <c r="O295" s="83">
        <v>19</v>
      </c>
      <c r="P295" s="83">
        <v>90</v>
      </c>
      <c r="Q295" s="83">
        <v>19</v>
      </c>
      <c r="R295" s="82"/>
      <c r="S295" s="82"/>
      <c r="T295" s="82"/>
      <c r="U295" s="82"/>
      <c r="V295" s="82"/>
      <c r="W295" s="82"/>
      <c r="X295" s="82"/>
      <c r="Y295" s="82"/>
      <c r="Z295" s="69">
        <f t="shared" si="30"/>
        <v>277</v>
      </c>
      <c r="AA295" s="49"/>
      <c r="AC295" s="27" t="s">
        <v>82</v>
      </c>
      <c r="AD295" s="37" t="s">
        <v>116</v>
      </c>
    </row>
    <row r="296" spans="1:30" ht="15" customHeight="1">
      <c r="A296" s="47"/>
      <c r="B296" s="24" t="s">
        <v>213</v>
      </c>
      <c r="C296" s="305" t="s">
        <v>320</v>
      </c>
      <c r="D296" s="305"/>
      <c r="E296" s="305"/>
      <c r="F296" s="305"/>
      <c r="G296" s="305"/>
      <c r="H296" s="305"/>
      <c r="I296" s="305"/>
      <c r="J296" s="305"/>
      <c r="K296" s="83">
        <v>7</v>
      </c>
      <c r="L296" s="83">
        <v>25</v>
      </c>
      <c r="M296" s="83">
        <v>83</v>
      </c>
      <c r="N296" s="83">
        <v>37</v>
      </c>
      <c r="O296" s="83">
        <v>24</v>
      </c>
      <c r="P296" s="83">
        <v>72</v>
      </c>
      <c r="Q296" s="83">
        <v>14</v>
      </c>
      <c r="R296" s="82"/>
      <c r="S296" s="82"/>
      <c r="T296" s="82"/>
      <c r="U296" s="82"/>
      <c r="V296" s="82"/>
      <c r="W296" s="82"/>
      <c r="X296" s="82"/>
      <c r="Y296" s="82"/>
      <c r="Z296" s="69">
        <f t="shared" si="30"/>
        <v>262</v>
      </c>
      <c r="AA296" s="49"/>
      <c r="AC296" s="27" t="s">
        <v>82</v>
      </c>
      <c r="AD296" s="37" t="s">
        <v>117</v>
      </c>
    </row>
    <row r="297" spans="1:30" ht="15" customHeight="1">
      <c r="A297" s="47"/>
      <c r="B297" s="24" t="s">
        <v>215</v>
      </c>
      <c r="C297" s="305" t="s">
        <v>321</v>
      </c>
      <c r="D297" s="305"/>
      <c r="E297" s="305"/>
      <c r="F297" s="305"/>
      <c r="G297" s="305"/>
      <c r="H297" s="305"/>
      <c r="I297" s="305"/>
      <c r="J297" s="305"/>
      <c r="K297" s="83">
        <v>15</v>
      </c>
      <c r="L297" s="83">
        <v>18</v>
      </c>
      <c r="M297" s="83">
        <v>107</v>
      </c>
      <c r="N297" s="83">
        <v>39</v>
      </c>
      <c r="O297" s="83">
        <v>16</v>
      </c>
      <c r="P297" s="83">
        <v>93</v>
      </c>
      <c r="Q297" s="83">
        <v>25</v>
      </c>
      <c r="R297" s="82"/>
      <c r="S297" s="82"/>
      <c r="T297" s="82"/>
      <c r="U297" s="82"/>
      <c r="V297" s="82"/>
      <c r="W297" s="82"/>
      <c r="X297" s="82"/>
      <c r="Y297" s="82"/>
      <c r="Z297" s="69">
        <f t="shared" si="30"/>
        <v>313</v>
      </c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82" t="s">
        <v>394</v>
      </c>
      <c r="C298" s="282"/>
      <c r="D298" s="282"/>
      <c r="E298" s="282"/>
      <c r="F298" s="282"/>
      <c r="G298" s="282"/>
      <c r="H298" s="282"/>
      <c r="I298" s="282"/>
      <c r="J298" s="282"/>
      <c r="K298" s="70">
        <f t="shared" ref="K298:Q298" si="31">SUM(K287:K297)</f>
        <v>1542</v>
      </c>
      <c r="L298" s="70">
        <f t="shared" si="31"/>
        <v>5071</v>
      </c>
      <c r="M298" s="70">
        <f t="shared" si="31"/>
        <v>9722</v>
      </c>
      <c r="N298" s="70">
        <f t="shared" si="31"/>
        <v>5444</v>
      </c>
      <c r="O298" s="70">
        <f t="shared" si="31"/>
        <v>2179</v>
      </c>
      <c r="P298" s="70">
        <f t="shared" si="31"/>
        <v>10618</v>
      </c>
      <c r="Q298" s="70">
        <f t="shared" si="31"/>
        <v>2148</v>
      </c>
      <c r="R298" s="82"/>
      <c r="S298" s="82"/>
      <c r="T298" s="82"/>
      <c r="U298" s="82"/>
      <c r="V298" s="82"/>
      <c r="W298" s="82"/>
      <c r="X298" s="82"/>
      <c r="Y298" s="82"/>
      <c r="Z298" s="70">
        <f t="shared" si="30"/>
        <v>36724</v>
      </c>
      <c r="AC298" s="27"/>
      <c r="AD298" s="37" t="s">
        <v>181</v>
      </c>
    </row>
    <row r="299" spans="1:30" ht="30" customHeight="1">
      <c r="A299" s="47" t="s">
        <v>53</v>
      </c>
      <c r="B299" s="50" t="s">
        <v>322</v>
      </c>
      <c r="C299" s="303" t="s">
        <v>323</v>
      </c>
      <c r="D299" s="303"/>
      <c r="E299" s="303"/>
      <c r="F299" s="303"/>
      <c r="G299" s="303"/>
      <c r="H299" s="303"/>
      <c r="I299" s="303"/>
      <c r="J299" s="304"/>
      <c r="K299" s="83">
        <v>2333</v>
      </c>
      <c r="L299" s="83">
        <v>2044</v>
      </c>
      <c r="M299" s="83">
        <v>8337</v>
      </c>
      <c r="N299" s="83">
        <v>5765</v>
      </c>
      <c r="O299" s="83">
        <v>4108</v>
      </c>
      <c r="P299" s="83">
        <v>6740</v>
      </c>
      <c r="Q299" s="83">
        <v>4459</v>
      </c>
      <c r="R299" s="82"/>
      <c r="S299" s="82"/>
      <c r="T299" s="82"/>
      <c r="U299" s="82"/>
      <c r="V299" s="82"/>
      <c r="W299" s="82"/>
      <c r="X299" s="82"/>
      <c r="Y299" s="82"/>
      <c r="Z299" s="69">
        <f t="shared" si="30"/>
        <v>33786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305" t="s">
        <v>324</v>
      </c>
      <c r="D300" s="305"/>
      <c r="E300" s="305"/>
      <c r="F300" s="305"/>
      <c r="G300" s="305"/>
      <c r="H300" s="305"/>
      <c r="I300" s="305"/>
      <c r="J300" s="305"/>
      <c r="K300" s="83">
        <v>1630</v>
      </c>
      <c r="L300" s="83">
        <v>1475</v>
      </c>
      <c r="M300" s="83">
        <v>6263</v>
      </c>
      <c r="N300" s="83">
        <v>8296</v>
      </c>
      <c r="O300" s="83">
        <v>4320</v>
      </c>
      <c r="P300" s="83">
        <v>3624</v>
      </c>
      <c r="Q300" s="83">
        <v>3629</v>
      </c>
      <c r="R300" s="82"/>
      <c r="S300" s="82"/>
      <c r="T300" s="82"/>
      <c r="U300" s="82"/>
      <c r="V300" s="82"/>
      <c r="W300" s="82"/>
      <c r="X300" s="82"/>
      <c r="Y300" s="82"/>
      <c r="Z300" s="69">
        <f t="shared" si="30"/>
        <v>29237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305" t="s">
        <v>325</v>
      </c>
      <c r="D301" s="305"/>
      <c r="E301" s="305"/>
      <c r="F301" s="305"/>
      <c r="G301" s="305"/>
      <c r="H301" s="305"/>
      <c r="I301" s="305"/>
      <c r="J301" s="305"/>
      <c r="K301" s="83">
        <v>549</v>
      </c>
      <c r="L301" s="83">
        <v>504</v>
      </c>
      <c r="M301" s="83">
        <v>1766</v>
      </c>
      <c r="N301" s="83">
        <v>2739</v>
      </c>
      <c r="O301" s="83">
        <v>1643</v>
      </c>
      <c r="P301" s="83">
        <v>7009</v>
      </c>
      <c r="Q301" s="83">
        <v>1448</v>
      </c>
      <c r="R301" s="82"/>
      <c r="S301" s="82"/>
      <c r="T301" s="82"/>
      <c r="U301" s="82"/>
      <c r="V301" s="82"/>
      <c r="W301" s="82"/>
      <c r="X301" s="82"/>
      <c r="Y301" s="82"/>
      <c r="Z301" s="69">
        <f t="shared" si="30"/>
        <v>15658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201</v>
      </c>
      <c r="C302" s="305" t="s">
        <v>326</v>
      </c>
      <c r="D302" s="305"/>
      <c r="E302" s="305"/>
      <c r="F302" s="305"/>
      <c r="G302" s="305"/>
      <c r="H302" s="305"/>
      <c r="I302" s="305"/>
      <c r="J302" s="305"/>
      <c r="K302" s="83">
        <v>175</v>
      </c>
      <c r="L302" s="83">
        <v>187</v>
      </c>
      <c r="M302" s="83">
        <v>576</v>
      </c>
      <c r="N302" s="83">
        <v>745</v>
      </c>
      <c r="O302" s="83">
        <v>482</v>
      </c>
      <c r="P302" s="83">
        <v>821</v>
      </c>
      <c r="Q302" s="83">
        <v>341</v>
      </c>
      <c r="R302" s="82"/>
      <c r="S302" s="82"/>
      <c r="T302" s="82"/>
      <c r="U302" s="82"/>
      <c r="V302" s="82"/>
      <c r="W302" s="82"/>
      <c r="X302" s="82"/>
      <c r="Y302" s="82"/>
      <c r="Z302" s="69">
        <f t="shared" si="30"/>
        <v>3327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203</v>
      </c>
      <c r="C303" s="305" t="s">
        <v>327</v>
      </c>
      <c r="D303" s="305"/>
      <c r="E303" s="305"/>
      <c r="F303" s="305"/>
      <c r="G303" s="305"/>
      <c r="H303" s="305"/>
      <c r="I303" s="305"/>
      <c r="J303" s="305"/>
      <c r="K303" s="83">
        <v>614</v>
      </c>
      <c r="L303" s="83">
        <v>392</v>
      </c>
      <c r="M303" s="83">
        <v>2085</v>
      </c>
      <c r="N303" s="83">
        <v>2976</v>
      </c>
      <c r="O303" s="83">
        <v>1035</v>
      </c>
      <c r="P303" s="83">
        <v>8643</v>
      </c>
      <c r="Q303" s="83">
        <v>910</v>
      </c>
      <c r="R303" s="82"/>
      <c r="S303" s="82"/>
      <c r="T303" s="82"/>
      <c r="U303" s="82"/>
      <c r="V303" s="82"/>
      <c r="W303" s="82"/>
      <c r="X303" s="82"/>
      <c r="Y303" s="82"/>
      <c r="Z303" s="69">
        <f t="shared" si="30"/>
        <v>16655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205</v>
      </c>
      <c r="C304" s="305" t="s">
        <v>328</v>
      </c>
      <c r="D304" s="305"/>
      <c r="E304" s="305"/>
      <c r="F304" s="305"/>
      <c r="G304" s="305"/>
      <c r="H304" s="305"/>
      <c r="I304" s="305"/>
      <c r="J304" s="305"/>
      <c r="K304" s="83">
        <v>116</v>
      </c>
      <c r="L304" s="83">
        <v>527</v>
      </c>
      <c r="M304" s="83">
        <v>521</v>
      </c>
      <c r="N304" s="83">
        <v>466</v>
      </c>
      <c r="O304" s="83">
        <v>356</v>
      </c>
      <c r="P304" s="83">
        <v>538</v>
      </c>
      <c r="Q304" s="83">
        <v>335</v>
      </c>
      <c r="R304" s="82"/>
      <c r="S304" s="82"/>
      <c r="T304" s="82"/>
      <c r="U304" s="82"/>
      <c r="V304" s="82"/>
      <c r="W304" s="82"/>
      <c r="X304" s="82"/>
      <c r="Y304" s="82"/>
      <c r="Z304" s="69">
        <f t="shared" si="30"/>
        <v>2859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207</v>
      </c>
      <c r="C305" s="305" t="s">
        <v>329</v>
      </c>
      <c r="D305" s="305"/>
      <c r="E305" s="305"/>
      <c r="F305" s="305"/>
      <c r="G305" s="305"/>
      <c r="H305" s="305"/>
      <c r="I305" s="305"/>
      <c r="J305" s="305"/>
      <c r="K305" s="83">
        <v>98</v>
      </c>
      <c r="L305" s="83">
        <v>146</v>
      </c>
      <c r="M305" s="83">
        <v>347</v>
      </c>
      <c r="N305" s="83">
        <v>311</v>
      </c>
      <c r="O305" s="83">
        <v>291</v>
      </c>
      <c r="P305" s="83">
        <v>321</v>
      </c>
      <c r="Q305" s="83">
        <v>179</v>
      </c>
      <c r="R305" s="82"/>
      <c r="S305" s="82"/>
      <c r="T305" s="82"/>
      <c r="U305" s="82"/>
      <c r="V305" s="82"/>
      <c r="W305" s="82"/>
      <c r="X305" s="82"/>
      <c r="Y305" s="82"/>
      <c r="Z305" s="69">
        <f t="shared" si="30"/>
        <v>1693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209</v>
      </c>
      <c r="C306" s="305" t="s">
        <v>330</v>
      </c>
      <c r="D306" s="305"/>
      <c r="E306" s="305"/>
      <c r="F306" s="305"/>
      <c r="G306" s="305"/>
      <c r="H306" s="305"/>
      <c r="I306" s="305"/>
      <c r="J306" s="305"/>
      <c r="K306" s="83">
        <v>52</v>
      </c>
      <c r="L306" s="83">
        <v>71</v>
      </c>
      <c r="M306" s="83">
        <v>3878</v>
      </c>
      <c r="N306" s="83">
        <v>226</v>
      </c>
      <c r="O306" s="83">
        <v>314</v>
      </c>
      <c r="P306" s="83">
        <v>985</v>
      </c>
      <c r="Q306" s="83">
        <v>291</v>
      </c>
      <c r="R306" s="82"/>
      <c r="S306" s="82"/>
      <c r="T306" s="82"/>
      <c r="U306" s="82"/>
      <c r="V306" s="82"/>
      <c r="W306" s="82"/>
      <c r="X306" s="82"/>
      <c r="Y306" s="82"/>
      <c r="Z306" s="69">
        <f t="shared" si="30"/>
        <v>5817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24" t="s">
        <v>211</v>
      </c>
      <c r="C307" s="305" t="s">
        <v>331</v>
      </c>
      <c r="D307" s="305"/>
      <c r="E307" s="305"/>
      <c r="F307" s="305"/>
      <c r="G307" s="305"/>
      <c r="H307" s="305"/>
      <c r="I307" s="305"/>
      <c r="J307" s="305"/>
      <c r="K307" s="83">
        <v>110</v>
      </c>
      <c r="L307" s="83">
        <v>34</v>
      </c>
      <c r="M307" s="83">
        <v>303</v>
      </c>
      <c r="N307" s="83">
        <v>122</v>
      </c>
      <c r="O307" s="83">
        <v>79</v>
      </c>
      <c r="P307" s="83">
        <v>152</v>
      </c>
      <c r="Q307" s="83">
        <v>171</v>
      </c>
      <c r="R307" s="82"/>
      <c r="S307" s="82"/>
      <c r="T307" s="82"/>
      <c r="U307" s="82"/>
      <c r="V307" s="82"/>
      <c r="W307" s="82"/>
      <c r="X307" s="82"/>
      <c r="Y307" s="82"/>
      <c r="Z307" s="69">
        <f t="shared" si="30"/>
        <v>971</v>
      </c>
      <c r="AA307" s="49"/>
      <c r="AC307" s="27" t="s">
        <v>82</v>
      </c>
      <c r="AD307" s="37" t="s">
        <v>127</v>
      </c>
    </row>
    <row r="308" spans="1:34" ht="15" customHeight="1">
      <c r="A308" s="47"/>
      <c r="B308" s="24" t="s">
        <v>213</v>
      </c>
      <c r="C308" s="305" t="s">
        <v>332</v>
      </c>
      <c r="D308" s="305"/>
      <c r="E308" s="305"/>
      <c r="F308" s="305"/>
      <c r="G308" s="305"/>
      <c r="H308" s="305"/>
      <c r="I308" s="305"/>
      <c r="J308" s="305"/>
      <c r="K308" s="83">
        <v>41</v>
      </c>
      <c r="L308" s="83">
        <v>41</v>
      </c>
      <c r="M308" s="83">
        <v>154</v>
      </c>
      <c r="N308" s="83">
        <v>123</v>
      </c>
      <c r="O308" s="83">
        <v>147</v>
      </c>
      <c r="P308" s="83">
        <v>107</v>
      </c>
      <c r="Q308" s="83">
        <v>62</v>
      </c>
      <c r="R308" s="82"/>
      <c r="S308" s="82"/>
      <c r="T308" s="82"/>
      <c r="U308" s="82"/>
      <c r="V308" s="82"/>
      <c r="W308" s="82"/>
      <c r="X308" s="82"/>
      <c r="Y308" s="82"/>
      <c r="Z308" s="69">
        <f t="shared" si="30"/>
        <v>675</v>
      </c>
      <c r="AA308" s="49"/>
      <c r="AC308" s="27" t="s">
        <v>82</v>
      </c>
      <c r="AD308" s="37" t="s">
        <v>128</v>
      </c>
    </row>
    <row r="309" spans="1:34" ht="15" customHeight="1">
      <c r="A309" s="47"/>
      <c r="B309" s="24" t="s">
        <v>215</v>
      </c>
      <c r="C309" s="305" t="s">
        <v>333</v>
      </c>
      <c r="D309" s="305"/>
      <c r="E309" s="305"/>
      <c r="F309" s="305"/>
      <c r="G309" s="305"/>
      <c r="H309" s="305"/>
      <c r="I309" s="305"/>
      <c r="J309" s="305"/>
      <c r="K309" s="83">
        <v>33</v>
      </c>
      <c r="L309" s="83">
        <v>60</v>
      </c>
      <c r="M309" s="83">
        <v>261</v>
      </c>
      <c r="N309" s="83">
        <v>144</v>
      </c>
      <c r="O309" s="83">
        <v>95</v>
      </c>
      <c r="P309" s="83">
        <v>283</v>
      </c>
      <c r="Q309" s="83">
        <v>117</v>
      </c>
      <c r="R309" s="82"/>
      <c r="S309" s="82"/>
      <c r="T309" s="82"/>
      <c r="U309" s="82"/>
      <c r="V309" s="82"/>
      <c r="W309" s="82"/>
      <c r="X309" s="82"/>
      <c r="Y309" s="82"/>
      <c r="Z309" s="69">
        <f t="shared" si="30"/>
        <v>993</v>
      </c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82" t="s">
        <v>394</v>
      </c>
      <c r="C310" s="282"/>
      <c r="D310" s="282"/>
      <c r="E310" s="282"/>
      <c r="F310" s="282"/>
      <c r="G310" s="282"/>
      <c r="H310" s="282"/>
      <c r="I310" s="282"/>
      <c r="J310" s="282"/>
      <c r="K310" s="70">
        <f t="shared" ref="K310:Q310" si="32">SUM(K299:K309)</f>
        <v>5751</v>
      </c>
      <c r="L310" s="70">
        <f t="shared" si="32"/>
        <v>5481</v>
      </c>
      <c r="M310" s="70">
        <f t="shared" si="32"/>
        <v>24491</v>
      </c>
      <c r="N310" s="70">
        <f t="shared" si="32"/>
        <v>21913</v>
      </c>
      <c r="O310" s="70">
        <f t="shared" si="32"/>
        <v>12870</v>
      </c>
      <c r="P310" s="70">
        <f t="shared" si="32"/>
        <v>29223</v>
      </c>
      <c r="Q310" s="70">
        <f t="shared" si="32"/>
        <v>11942</v>
      </c>
      <c r="R310" s="82"/>
      <c r="S310" s="82"/>
      <c r="T310" s="82"/>
      <c r="U310" s="82"/>
      <c r="V310" s="82"/>
      <c r="W310" s="82"/>
      <c r="X310" s="82"/>
      <c r="Y310" s="82"/>
      <c r="Z310" s="70">
        <f t="shared" si="30"/>
        <v>111671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06" t="s">
        <v>93</v>
      </c>
      <c r="C312" s="306"/>
      <c r="D312" s="306"/>
      <c r="E312" s="306"/>
      <c r="F312" s="306"/>
      <c r="G312" s="306"/>
      <c r="H312" s="306"/>
      <c r="I312" s="306"/>
      <c r="J312" s="306"/>
      <c r="K312" s="306"/>
      <c r="L312" s="306"/>
      <c r="M312" s="306"/>
      <c r="N312" s="306"/>
      <c r="O312" s="277" t="s">
        <v>37</v>
      </c>
      <c r="P312" s="278"/>
      <c r="Q312" s="278"/>
      <c r="R312" s="278"/>
      <c r="S312" s="278"/>
      <c r="T312" s="278"/>
      <c r="U312" s="278"/>
      <c r="V312" s="278"/>
      <c r="W312" s="278"/>
      <c r="X312" s="278"/>
      <c r="Y312" s="279"/>
      <c r="Z312" s="3"/>
      <c r="AA312" s="3"/>
      <c r="AC312"/>
    </row>
    <row r="313" spans="1:34" ht="21.75" customHeight="1">
      <c r="A313" s="30"/>
      <c r="B313" s="307" t="s">
        <v>401</v>
      </c>
      <c r="C313" s="308"/>
      <c r="D313" s="309"/>
      <c r="E313" s="307" t="s">
        <v>402</v>
      </c>
      <c r="F313" s="308"/>
      <c r="G313" s="309"/>
      <c r="H313" s="307" t="s">
        <v>403</v>
      </c>
      <c r="I313" s="308"/>
      <c r="J313" s="309"/>
      <c r="K313" s="313" t="s">
        <v>404</v>
      </c>
      <c r="L313" s="315" t="s">
        <v>405</v>
      </c>
      <c r="M313" s="315" t="s">
        <v>406</v>
      </c>
      <c r="N313" s="317" t="s">
        <v>407</v>
      </c>
      <c r="O313" s="164" t="s">
        <v>401</v>
      </c>
      <c r="P313" s="165" t="s">
        <v>402</v>
      </c>
      <c r="Q313" s="166" t="s">
        <v>403</v>
      </c>
      <c r="R313" s="167" t="s">
        <v>404</v>
      </c>
      <c r="S313" s="62"/>
      <c r="T313" s="168" t="s">
        <v>405</v>
      </c>
      <c r="U313" s="62"/>
      <c r="V313" s="169" t="s">
        <v>406</v>
      </c>
      <c r="W313" s="62"/>
      <c r="X313" s="170" t="s">
        <v>407</v>
      </c>
      <c r="Y313" s="171" t="s">
        <v>408</v>
      </c>
      <c r="Z313" s="3"/>
      <c r="AC313"/>
    </row>
    <row r="314" spans="1:34" ht="22.5" customHeight="1">
      <c r="A314" s="34"/>
      <c r="B314" s="310"/>
      <c r="C314" s="311"/>
      <c r="D314" s="312"/>
      <c r="E314" s="310"/>
      <c r="F314" s="311"/>
      <c r="G314" s="312"/>
      <c r="H314" s="310"/>
      <c r="I314" s="311"/>
      <c r="J314" s="312"/>
      <c r="K314" s="314"/>
      <c r="L314" s="316"/>
      <c r="M314" s="316"/>
      <c r="N314" s="318"/>
      <c r="O314" s="172" t="s">
        <v>409</v>
      </c>
      <c r="P314" s="173" t="s">
        <v>410</v>
      </c>
      <c r="Q314" s="174" t="s">
        <v>411</v>
      </c>
      <c r="R314" s="175" t="s">
        <v>412</v>
      </c>
      <c r="S314" s="63"/>
      <c r="T314" s="176" t="s">
        <v>413</v>
      </c>
      <c r="U314" s="63"/>
      <c r="V314" s="177" t="s">
        <v>414</v>
      </c>
      <c r="W314" s="63"/>
      <c r="X314" s="178" t="s">
        <v>415</v>
      </c>
      <c r="Y314" s="179" t="s">
        <v>416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72"/>
      <c r="K316" s="272"/>
      <c r="L316" s="272"/>
      <c r="M316" s="272"/>
      <c r="N316" s="272"/>
      <c r="O316" s="272"/>
      <c r="P316" s="272"/>
      <c r="Q316" s="272"/>
      <c r="R316" s="272"/>
      <c r="S316" s="272"/>
      <c r="T316" s="272"/>
      <c r="U316" s="272"/>
      <c r="V316" s="272"/>
      <c r="W316" s="272"/>
      <c r="X316" s="3"/>
      <c r="Y316" s="31"/>
      <c r="Z316" s="3"/>
      <c r="AA316" s="2"/>
      <c r="AC316"/>
      <c r="AD316" t="s">
        <v>386</v>
      </c>
      <c r="AH316" s="81" t="s">
        <v>398</v>
      </c>
    </row>
    <row r="317" spans="1:34" ht="22.5" customHeight="1">
      <c r="I317" s="269" t="s">
        <v>96</v>
      </c>
      <c r="J317" s="269"/>
      <c r="K317" s="269"/>
      <c r="L317" s="269"/>
      <c r="M317" s="8" t="s">
        <v>368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48" t="s">
        <v>94</v>
      </c>
      <c r="Z317" s="248"/>
      <c r="AC317"/>
      <c r="AH317" s="81" t="s">
        <v>397</v>
      </c>
    </row>
    <row r="318" spans="1:34" ht="22.5" customHeight="1">
      <c r="I318" s="269" t="s">
        <v>2</v>
      </c>
      <c r="J318" s="269"/>
      <c r="K318" s="269"/>
      <c r="L318" s="269"/>
      <c r="M318" s="8" t="s">
        <v>369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48"/>
      <c r="Z318" s="248"/>
      <c r="AC318"/>
    </row>
    <row r="319" spans="1:34" ht="22.5" customHeight="1">
      <c r="J319" s="294"/>
      <c r="K319" s="294"/>
      <c r="L319" s="294"/>
      <c r="M319" s="294"/>
      <c r="N319" s="8"/>
      <c r="O319" s="8"/>
      <c r="P319" s="8"/>
      <c r="Q319" s="8"/>
      <c r="R319" s="269"/>
      <c r="S319" s="269"/>
      <c r="T319" s="269"/>
      <c r="U319" s="269"/>
      <c r="V319" s="8"/>
      <c r="W319" s="8"/>
      <c r="X319" s="3"/>
      <c r="Y319" s="246" t="s">
        <v>386</v>
      </c>
      <c r="Z319" s="246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387</v>
      </c>
      <c r="X322" s="296"/>
      <c r="Y322" s="296"/>
      <c r="Z322" s="296"/>
      <c r="AC322"/>
    </row>
    <row r="323" spans="1:30" ht="24.95" customHeight="1">
      <c r="A323" s="15" t="s">
        <v>3</v>
      </c>
      <c r="B323" s="273" t="s">
        <v>4</v>
      </c>
      <c r="C323" s="273"/>
      <c r="D323" s="273"/>
      <c r="E323" s="273"/>
      <c r="F323" s="273"/>
      <c r="G323" s="273"/>
      <c r="H323" s="273"/>
      <c r="I323" s="273"/>
      <c r="J323" s="273"/>
      <c r="K323" s="273" t="s">
        <v>5</v>
      </c>
      <c r="L323" s="273"/>
      <c r="M323" s="273"/>
      <c r="N323" s="273"/>
      <c r="O323" s="273"/>
      <c r="P323" s="273"/>
      <c r="Q323" s="273"/>
      <c r="R323" s="273"/>
      <c r="S323" s="273"/>
      <c r="T323" s="273"/>
      <c r="U323" s="273"/>
      <c r="V323" s="273"/>
      <c r="W323" s="273"/>
      <c r="X323" s="273"/>
      <c r="Y323" s="273"/>
      <c r="Z323" s="273"/>
      <c r="AC323"/>
    </row>
    <row r="324" spans="1:30" ht="48.75" customHeight="1">
      <c r="A324" s="15" t="s">
        <v>50</v>
      </c>
      <c r="B324" s="282" t="s">
        <v>51</v>
      </c>
      <c r="C324" s="282"/>
      <c r="D324" s="282"/>
      <c r="E324" s="282"/>
      <c r="F324" s="282"/>
      <c r="G324" s="282"/>
      <c r="H324" s="282"/>
      <c r="I324" s="282"/>
      <c r="J324" s="282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82"/>
      <c r="S324" s="82"/>
      <c r="T324" s="82"/>
      <c r="U324" s="82"/>
      <c r="V324" s="82"/>
      <c r="W324" s="82"/>
      <c r="X324" s="82"/>
      <c r="Y324" s="82"/>
      <c r="Z324" s="15" t="s">
        <v>197</v>
      </c>
      <c r="AC324"/>
      <c r="AD324" s="57" t="s">
        <v>182</v>
      </c>
    </row>
    <row r="325" spans="1:30" ht="12.75" customHeight="1">
      <c r="A325" s="17" t="s">
        <v>7</v>
      </c>
      <c r="B325" s="283" t="s">
        <v>8</v>
      </c>
      <c r="C325" s="283"/>
      <c r="D325" s="283"/>
      <c r="E325" s="283"/>
      <c r="F325" s="283"/>
      <c r="G325" s="283"/>
      <c r="H325" s="283"/>
      <c r="I325" s="283"/>
      <c r="J325" s="283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299" t="s">
        <v>52</v>
      </c>
      <c r="B326" s="299"/>
      <c r="C326" s="299"/>
      <c r="D326" s="299"/>
      <c r="E326" s="299"/>
      <c r="F326" s="299"/>
      <c r="G326" s="299"/>
      <c r="H326" s="299"/>
      <c r="I326" s="299"/>
      <c r="J326" s="299"/>
      <c r="K326" s="300"/>
      <c r="L326" s="301"/>
      <c r="M326" s="301"/>
      <c r="N326" s="301"/>
      <c r="O326" s="301"/>
      <c r="P326" s="301"/>
      <c r="Q326" s="301"/>
      <c r="R326" s="301"/>
      <c r="S326" s="301"/>
      <c r="T326" s="301"/>
      <c r="U326" s="301"/>
      <c r="V326" s="301"/>
      <c r="W326" s="301"/>
      <c r="X326" s="301"/>
      <c r="Y326" s="301"/>
      <c r="Z326" s="302"/>
      <c r="AA326" s="42"/>
      <c r="AC326"/>
      <c r="AD326" s="59"/>
    </row>
    <row r="327" spans="1:30" ht="30" customHeight="1">
      <c r="A327" s="47" t="s">
        <v>53</v>
      </c>
      <c r="B327" s="48" t="s">
        <v>334</v>
      </c>
      <c r="C327" s="303" t="s">
        <v>335</v>
      </c>
      <c r="D327" s="303"/>
      <c r="E327" s="303"/>
      <c r="F327" s="303"/>
      <c r="G327" s="303"/>
      <c r="H327" s="303"/>
      <c r="I327" s="303"/>
      <c r="J327" s="304"/>
      <c r="K327" s="83">
        <v>305</v>
      </c>
      <c r="L327" s="83">
        <v>2493</v>
      </c>
      <c r="M327" s="83">
        <v>1230</v>
      </c>
      <c r="N327" s="83">
        <v>1069</v>
      </c>
      <c r="O327" s="83">
        <v>1151</v>
      </c>
      <c r="P327" s="83">
        <v>732</v>
      </c>
      <c r="Q327" s="83">
        <v>1900</v>
      </c>
      <c r="R327" s="82"/>
      <c r="S327" s="82"/>
      <c r="T327" s="82"/>
      <c r="U327" s="82"/>
      <c r="V327" s="82"/>
      <c r="W327" s="82"/>
      <c r="X327" s="82"/>
      <c r="Y327" s="82"/>
      <c r="Z327" s="69">
        <f t="shared" ref="Z327:Z335" si="33">SUM(K327:Y327)</f>
        <v>8880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305" t="s">
        <v>336</v>
      </c>
      <c r="D328" s="305"/>
      <c r="E328" s="305"/>
      <c r="F328" s="305"/>
      <c r="G328" s="305"/>
      <c r="H328" s="305"/>
      <c r="I328" s="305"/>
      <c r="J328" s="305"/>
      <c r="K328" s="83">
        <v>314</v>
      </c>
      <c r="L328" s="83">
        <v>2097</v>
      </c>
      <c r="M328" s="83">
        <v>1549</v>
      </c>
      <c r="N328" s="83">
        <v>1258</v>
      </c>
      <c r="O328" s="83">
        <v>839</v>
      </c>
      <c r="P328" s="83">
        <v>1219</v>
      </c>
      <c r="Q328" s="83">
        <v>1907</v>
      </c>
      <c r="R328" s="82"/>
      <c r="S328" s="82"/>
      <c r="T328" s="82"/>
      <c r="U328" s="82"/>
      <c r="V328" s="82"/>
      <c r="W328" s="82"/>
      <c r="X328" s="82"/>
      <c r="Y328" s="82"/>
      <c r="Z328" s="69">
        <f t="shared" si="33"/>
        <v>9183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305" t="s">
        <v>337</v>
      </c>
      <c r="D329" s="305"/>
      <c r="E329" s="305"/>
      <c r="F329" s="305"/>
      <c r="G329" s="305"/>
      <c r="H329" s="305"/>
      <c r="I329" s="305"/>
      <c r="J329" s="305"/>
      <c r="K329" s="83">
        <v>71</v>
      </c>
      <c r="L329" s="83">
        <v>975</v>
      </c>
      <c r="M329" s="83">
        <v>730</v>
      </c>
      <c r="N329" s="83">
        <v>1448</v>
      </c>
      <c r="O329" s="83">
        <v>142</v>
      </c>
      <c r="P329" s="83">
        <v>578</v>
      </c>
      <c r="Q329" s="83">
        <v>2206</v>
      </c>
      <c r="R329" s="82"/>
      <c r="S329" s="82"/>
      <c r="T329" s="82"/>
      <c r="U329" s="82"/>
      <c r="V329" s="82"/>
      <c r="W329" s="82"/>
      <c r="X329" s="82"/>
      <c r="Y329" s="82"/>
      <c r="Z329" s="69">
        <f t="shared" si="33"/>
        <v>6150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201</v>
      </c>
      <c r="C330" s="305" t="s">
        <v>338</v>
      </c>
      <c r="D330" s="305"/>
      <c r="E330" s="305"/>
      <c r="F330" s="305"/>
      <c r="G330" s="305"/>
      <c r="H330" s="305"/>
      <c r="I330" s="305"/>
      <c r="J330" s="305"/>
      <c r="K330" s="83">
        <v>55</v>
      </c>
      <c r="L330" s="83">
        <v>312</v>
      </c>
      <c r="M330" s="83">
        <v>215</v>
      </c>
      <c r="N330" s="83">
        <v>216</v>
      </c>
      <c r="O330" s="83">
        <v>108</v>
      </c>
      <c r="P330" s="83">
        <v>204</v>
      </c>
      <c r="Q330" s="83">
        <v>185</v>
      </c>
      <c r="R330" s="82"/>
      <c r="S330" s="82"/>
      <c r="T330" s="82"/>
      <c r="U330" s="82"/>
      <c r="V330" s="82"/>
      <c r="W330" s="82"/>
      <c r="X330" s="82"/>
      <c r="Y330" s="82"/>
      <c r="Z330" s="69">
        <f t="shared" si="33"/>
        <v>1295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203</v>
      </c>
      <c r="C331" s="305" t="s">
        <v>339</v>
      </c>
      <c r="D331" s="305"/>
      <c r="E331" s="305"/>
      <c r="F331" s="305"/>
      <c r="G331" s="305"/>
      <c r="H331" s="305"/>
      <c r="I331" s="305"/>
      <c r="J331" s="305"/>
      <c r="K331" s="83">
        <v>21</v>
      </c>
      <c r="L331" s="83">
        <v>86</v>
      </c>
      <c r="M331" s="83">
        <v>97</v>
      </c>
      <c r="N331" s="83">
        <v>67</v>
      </c>
      <c r="O331" s="83">
        <v>40</v>
      </c>
      <c r="P331" s="83">
        <v>39</v>
      </c>
      <c r="Q331" s="83">
        <v>60</v>
      </c>
      <c r="R331" s="82"/>
      <c r="S331" s="82"/>
      <c r="T331" s="82"/>
      <c r="U331" s="82"/>
      <c r="V331" s="82"/>
      <c r="W331" s="82"/>
      <c r="X331" s="82"/>
      <c r="Y331" s="82"/>
      <c r="Z331" s="69">
        <f t="shared" si="33"/>
        <v>410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205</v>
      </c>
      <c r="C332" s="305" t="s">
        <v>340</v>
      </c>
      <c r="D332" s="305"/>
      <c r="E332" s="305"/>
      <c r="F332" s="305"/>
      <c r="G332" s="305"/>
      <c r="H332" s="305"/>
      <c r="I332" s="305"/>
      <c r="J332" s="305"/>
      <c r="K332" s="83">
        <v>21</v>
      </c>
      <c r="L332" s="83">
        <v>82</v>
      </c>
      <c r="M332" s="83">
        <v>61</v>
      </c>
      <c r="N332" s="83">
        <v>61</v>
      </c>
      <c r="O332" s="83">
        <v>35</v>
      </c>
      <c r="P332" s="83">
        <v>43</v>
      </c>
      <c r="Q332" s="83">
        <v>44</v>
      </c>
      <c r="R332" s="82"/>
      <c r="S332" s="82"/>
      <c r="T332" s="82"/>
      <c r="U332" s="82"/>
      <c r="V332" s="82"/>
      <c r="W332" s="82"/>
      <c r="X332" s="82"/>
      <c r="Y332" s="82"/>
      <c r="Z332" s="69">
        <f t="shared" si="33"/>
        <v>347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24" t="s">
        <v>207</v>
      </c>
      <c r="C333" s="305" t="s">
        <v>341</v>
      </c>
      <c r="D333" s="305"/>
      <c r="E333" s="305"/>
      <c r="F333" s="305"/>
      <c r="G333" s="305"/>
      <c r="H333" s="305"/>
      <c r="I333" s="305"/>
      <c r="J333" s="305"/>
      <c r="K333" s="83">
        <v>66</v>
      </c>
      <c r="L333" s="83">
        <v>59</v>
      </c>
      <c r="M333" s="83">
        <v>46</v>
      </c>
      <c r="N333" s="83">
        <v>40</v>
      </c>
      <c r="O333" s="83">
        <v>14</v>
      </c>
      <c r="P333" s="83">
        <v>33</v>
      </c>
      <c r="Q333" s="83">
        <v>35</v>
      </c>
      <c r="R333" s="82"/>
      <c r="S333" s="82"/>
      <c r="T333" s="82"/>
      <c r="U333" s="82"/>
      <c r="V333" s="82"/>
      <c r="W333" s="82"/>
      <c r="X333" s="82"/>
      <c r="Y333" s="82"/>
      <c r="Z333" s="69">
        <f t="shared" si="33"/>
        <v>293</v>
      </c>
      <c r="AA333" s="49"/>
      <c r="AC333" s="27" t="s">
        <v>82</v>
      </c>
      <c r="AD333" s="37" t="s">
        <v>114</v>
      </c>
    </row>
    <row r="334" spans="1:30" ht="15" customHeight="1">
      <c r="A334" s="47"/>
      <c r="B334" s="24" t="s">
        <v>209</v>
      </c>
      <c r="C334" s="305" t="s">
        <v>342</v>
      </c>
      <c r="D334" s="305"/>
      <c r="E334" s="305"/>
      <c r="F334" s="305"/>
      <c r="G334" s="305"/>
      <c r="H334" s="305"/>
      <c r="I334" s="305"/>
      <c r="J334" s="305"/>
      <c r="K334" s="83">
        <v>7</v>
      </c>
      <c r="L334" s="83">
        <v>15</v>
      </c>
      <c r="M334" s="83">
        <v>31</v>
      </c>
      <c r="N334" s="83">
        <v>36</v>
      </c>
      <c r="O334" s="83">
        <v>8</v>
      </c>
      <c r="P334" s="83">
        <v>24</v>
      </c>
      <c r="Q334" s="83">
        <v>27</v>
      </c>
      <c r="R334" s="82"/>
      <c r="S334" s="82"/>
      <c r="T334" s="82"/>
      <c r="U334" s="82"/>
      <c r="V334" s="82"/>
      <c r="W334" s="82"/>
      <c r="X334" s="82"/>
      <c r="Y334" s="82"/>
      <c r="Z334" s="69">
        <f t="shared" si="33"/>
        <v>148</v>
      </c>
      <c r="AA334" s="49"/>
      <c r="AC334" s="27" t="s">
        <v>82</v>
      </c>
      <c r="AD334" s="37" t="s">
        <v>115</v>
      </c>
    </row>
    <row r="335" spans="1:30" ht="15" customHeight="1">
      <c r="A335" s="47"/>
      <c r="B335" s="24" t="s">
        <v>211</v>
      </c>
      <c r="C335" s="305" t="s">
        <v>343</v>
      </c>
      <c r="D335" s="305"/>
      <c r="E335" s="305"/>
      <c r="F335" s="305"/>
      <c r="G335" s="305"/>
      <c r="H335" s="305"/>
      <c r="I335" s="305"/>
      <c r="J335" s="305"/>
      <c r="K335" s="83">
        <v>30</v>
      </c>
      <c r="L335" s="83">
        <v>145</v>
      </c>
      <c r="M335" s="83">
        <v>228</v>
      </c>
      <c r="N335" s="83">
        <v>123</v>
      </c>
      <c r="O335" s="83">
        <v>62</v>
      </c>
      <c r="P335" s="83">
        <v>573</v>
      </c>
      <c r="Q335" s="83">
        <v>141</v>
      </c>
      <c r="R335" s="82"/>
      <c r="S335" s="82"/>
      <c r="T335" s="82"/>
      <c r="U335" s="82"/>
      <c r="V335" s="82"/>
      <c r="W335" s="82"/>
      <c r="X335" s="82"/>
      <c r="Y335" s="82"/>
      <c r="Z335" s="69">
        <f t="shared" si="33"/>
        <v>1302</v>
      </c>
      <c r="AA335" s="49"/>
      <c r="AC335" s="27" t="s">
        <v>82</v>
      </c>
      <c r="AD335" s="37" t="s">
        <v>116</v>
      </c>
    </row>
    <row r="336" spans="1:30" ht="15" customHeight="1">
      <c r="A336" s="47"/>
      <c r="B336" s="78"/>
      <c r="C336" s="319"/>
      <c r="D336" s="305"/>
      <c r="E336" s="305"/>
      <c r="F336" s="305"/>
      <c r="G336" s="305"/>
      <c r="H336" s="305"/>
      <c r="I336" s="305"/>
      <c r="J336" s="305"/>
      <c r="K336" s="78" t="s">
        <v>265</v>
      </c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  <c r="AA336" s="49"/>
      <c r="AC336" s="27" t="s">
        <v>82</v>
      </c>
      <c r="AD336" s="37" t="s">
        <v>117</v>
      </c>
    </row>
    <row r="337" spans="1:30" ht="15" customHeight="1">
      <c r="A337" s="47"/>
      <c r="B337" s="78"/>
      <c r="C337" s="319"/>
      <c r="D337" s="305"/>
      <c r="E337" s="305"/>
      <c r="F337" s="305"/>
      <c r="G337" s="305"/>
      <c r="H337" s="305"/>
      <c r="I337" s="305"/>
      <c r="J337" s="305"/>
      <c r="K337" s="78" t="s">
        <v>265</v>
      </c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82" t="s">
        <v>394</v>
      </c>
      <c r="C338" s="282"/>
      <c r="D338" s="282"/>
      <c r="E338" s="282"/>
      <c r="F338" s="282"/>
      <c r="G338" s="282"/>
      <c r="H338" s="282"/>
      <c r="I338" s="282"/>
      <c r="J338" s="282"/>
      <c r="K338" s="70">
        <f t="shared" ref="K338:Q338" si="34">SUM(K327:K337)</f>
        <v>890</v>
      </c>
      <c r="L338" s="70">
        <f t="shared" si="34"/>
        <v>6264</v>
      </c>
      <c r="M338" s="70">
        <f t="shared" si="34"/>
        <v>4187</v>
      </c>
      <c r="N338" s="70">
        <f t="shared" si="34"/>
        <v>4318</v>
      </c>
      <c r="O338" s="70">
        <f t="shared" si="34"/>
        <v>2399</v>
      </c>
      <c r="P338" s="70">
        <f t="shared" si="34"/>
        <v>3445</v>
      </c>
      <c r="Q338" s="70">
        <f t="shared" si="34"/>
        <v>6505</v>
      </c>
      <c r="R338" s="82"/>
      <c r="S338" s="82"/>
      <c r="T338" s="82"/>
      <c r="U338" s="82"/>
      <c r="V338" s="82"/>
      <c r="W338" s="82"/>
      <c r="X338" s="82"/>
      <c r="Y338" s="82"/>
      <c r="Z338" s="70">
        <f t="shared" ref="Z338:Z350" si="35">SUM(K338:Y338)</f>
        <v>28008</v>
      </c>
      <c r="AC338" s="27"/>
      <c r="AD338" s="37" t="s">
        <v>181</v>
      </c>
    </row>
    <row r="339" spans="1:30" ht="30" customHeight="1">
      <c r="A339" s="47" t="s">
        <v>53</v>
      </c>
      <c r="B339" s="50" t="s">
        <v>344</v>
      </c>
      <c r="C339" s="303" t="s">
        <v>345</v>
      </c>
      <c r="D339" s="303"/>
      <c r="E339" s="303"/>
      <c r="F339" s="303"/>
      <c r="G339" s="303"/>
      <c r="H339" s="303"/>
      <c r="I339" s="303"/>
      <c r="J339" s="304"/>
      <c r="K339" s="83">
        <v>2277</v>
      </c>
      <c r="L339" s="83">
        <v>5012</v>
      </c>
      <c r="M339" s="83">
        <v>13807</v>
      </c>
      <c r="N339" s="83">
        <v>8463</v>
      </c>
      <c r="O339" s="83">
        <v>2005</v>
      </c>
      <c r="P339" s="83">
        <v>14670</v>
      </c>
      <c r="Q339" s="83">
        <v>9598</v>
      </c>
      <c r="R339" s="82"/>
      <c r="S339" s="82"/>
      <c r="T339" s="82"/>
      <c r="U339" s="82"/>
      <c r="V339" s="82"/>
      <c r="W339" s="82"/>
      <c r="X339" s="82"/>
      <c r="Y339" s="82"/>
      <c r="Z339" s="69">
        <f t="shared" si="35"/>
        <v>55832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305" t="s">
        <v>346</v>
      </c>
      <c r="D340" s="305"/>
      <c r="E340" s="305"/>
      <c r="F340" s="305"/>
      <c r="G340" s="305"/>
      <c r="H340" s="305"/>
      <c r="I340" s="305"/>
      <c r="J340" s="305"/>
      <c r="K340" s="83">
        <v>1656</v>
      </c>
      <c r="L340" s="83">
        <v>6455</v>
      </c>
      <c r="M340" s="83">
        <v>7427</v>
      </c>
      <c r="N340" s="83">
        <v>16860</v>
      </c>
      <c r="O340" s="83">
        <v>1504</v>
      </c>
      <c r="P340" s="83">
        <v>10316</v>
      </c>
      <c r="Q340" s="83">
        <v>67537</v>
      </c>
      <c r="R340" s="82"/>
      <c r="S340" s="82"/>
      <c r="T340" s="82"/>
      <c r="U340" s="82"/>
      <c r="V340" s="82"/>
      <c r="W340" s="82"/>
      <c r="X340" s="82"/>
      <c r="Y340" s="82"/>
      <c r="Z340" s="69">
        <f t="shared" si="35"/>
        <v>111755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305" t="s">
        <v>347</v>
      </c>
      <c r="D341" s="305"/>
      <c r="E341" s="305"/>
      <c r="F341" s="305"/>
      <c r="G341" s="305"/>
      <c r="H341" s="305"/>
      <c r="I341" s="305"/>
      <c r="J341" s="305"/>
      <c r="K341" s="83">
        <v>402</v>
      </c>
      <c r="L341" s="83">
        <v>1251</v>
      </c>
      <c r="M341" s="83">
        <v>3721</v>
      </c>
      <c r="N341" s="83">
        <v>2226</v>
      </c>
      <c r="O341" s="83">
        <v>512</v>
      </c>
      <c r="P341" s="83">
        <v>3273</v>
      </c>
      <c r="Q341" s="83">
        <v>1904</v>
      </c>
      <c r="R341" s="82"/>
      <c r="S341" s="82"/>
      <c r="T341" s="82"/>
      <c r="U341" s="82"/>
      <c r="V341" s="82"/>
      <c r="W341" s="82"/>
      <c r="X341" s="82"/>
      <c r="Y341" s="82"/>
      <c r="Z341" s="69">
        <f t="shared" si="35"/>
        <v>13289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201</v>
      </c>
      <c r="C342" s="305" t="s">
        <v>348</v>
      </c>
      <c r="D342" s="305"/>
      <c r="E342" s="305"/>
      <c r="F342" s="305"/>
      <c r="G342" s="305"/>
      <c r="H342" s="305"/>
      <c r="I342" s="305"/>
      <c r="J342" s="305"/>
      <c r="K342" s="83">
        <v>162</v>
      </c>
      <c r="L342" s="83">
        <v>448</v>
      </c>
      <c r="M342" s="83">
        <v>1614</v>
      </c>
      <c r="N342" s="83">
        <v>974</v>
      </c>
      <c r="O342" s="83">
        <v>349</v>
      </c>
      <c r="P342" s="83">
        <v>1732</v>
      </c>
      <c r="Q342" s="83">
        <v>827</v>
      </c>
      <c r="R342" s="82"/>
      <c r="S342" s="82"/>
      <c r="T342" s="82"/>
      <c r="U342" s="82"/>
      <c r="V342" s="82"/>
      <c r="W342" s="82"/>
      <c r="X342" s="82"/>
      <c r="Y342" s="82"/>
      <c r="Z342" s="69">
        <f t="shared" si="35"/>
        <v>6106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203</v>
      </c>
      <c r="C343" s="305" t="s">
        <v>349</v>
      </c>
      <c r="D343" s="305"/>
      <c r="E343" s="305"/>
      <c r="F343" s="305"/>
      <c r="G343" s="305"/>
      <c r="H343" s="305"/>
      <c r="I343" s="305"/>
      <c r="J343" s="305"/>
      <c r="K343" s="83">
        <v>2096</v>
      </c>
      <c r="L343" s="83">
        <v>6762</v>
      </c>
      <c r="M343" s="83">
        <v>11262</v>
      </c>
      <c r="N343" s="83">
        <v>5167</v>
      </c>
      <c r="O343" s="83">
        <v>1540</v>
      </c>
      <c r="P343" s="83">
        <v>16980</v>
      </c>
      <c r="Q343" s="83">
        <v>1185</v>
      </c>
      <c r="R343" s="82"/>
      <c r="S343" s="82"/>
      <c r="T343" s="82"/>
      <c r="U343" s="82"/>
      <c r="V343" s="82"/>
      <c r="W343" s="82"/>
      <c r="X343" s="82"/>
      <c r="Y343" s="82"/>
      <c r="Z343" s="69">
        <f t="shared" si="35"/>
        <v>44992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205</v>
      </c>
      <c r="C344" s="305" t="s">
        <v>350</v>
      </c>
      <c r="D344" s="305"/>
      <c r="E344" s="305"/>
      <c r="F344" s="305"/>
      <c r="G344" s="305"/>
      <c r="H344" s="305"/>
      <c r="I344" s="305"/>
      <c r="J344" s="305"/>
      <c r="K344" s="83">
        <v>200</v>
      </c>
      <c r="L344" s="83">
        <v>566</v>
      </c>
      <c r="M344" s="83">
        <v>1752</v>
      </c>
      <c r="N344" s="83">
        <v>642</v>
      </c>
      <c r="O344" s="83">
        <v>1488</v>
      </c>
      <c r="P344" s="83">
        <v>1838</v>
      </c>
      <c r="Q344" s="83">
        <v>769</v>
      </c>
      <c r="R344" s="82"/>
      <c r="S344" s="82"/>
      <c r="T344" s="82"/>
      <c r="U344" s="82"/>
      <c r="V344" s="82"/>
      <c r="W344" s="82"/>
      <c r="X344" s="82"/>
      <c r="Y344" s="82"/>
      <c r="Z344" s="69">
        <f t="shared" si="35"/>
        <v>7255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207</v>
      </c>
      <c r="C345" s="305" t="s">
        <v>351</v>
      </c>
      <c r="D345" s="305"/>
      <c r="E345" s="305"/>
      <c r="F345" s="305"/>
      <c r="G345" s="305"/>
      <c r="H345" s="305"/>
      <c r="I345" s="305"/>
      <c r="J345" s="305"/>
      <c r="K345" s="83">
        <v>80</v>
      </c>
      <c r="L345" s="83">
        <v>184</v>
      </c>
      <c r="M345" s="83">
        <v>592</v>
      </c>
      <c r="N345" s="83">
        <v>319</v>
      </c>
      <c r="O345" s="83">
        <v>193</v>
      </c>
      <c r="P345" s="83">
        <v>941</v>
      </c>
      <c r="Q345" s="83">
        <v>441</v>
      </c>
      <c r="R345" s="82"/>
      <c r="S345" s="82"/>
      <c r="T345" s="82"/>
      <c r="U345" s="82"/>
      <c r="V345" s="82"/>
      <c r="W345" s="82"/>
      <c r="X345" s="82"/>
      <c r="Y345" s="82"/>
      <c r="Z345" s="69">
        <f t="shared" si="35"/>
        <v>2750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209</v>
      </c>
      <c r="C346" s="305" t="s">
        <v>352</v>
      </c>
      <c r="D346" s="305"/>
      <c r="E346" s="305"/>
      <c r="F346" s="305"/>
      <c r="G346" s="305"/>
      <c r="H346" s="305"/>
      <c r="I346" s="305"/>
      <c r="J346" s="305"/>
      <c r="K346" s="83">
        <v>53</v>
      </c>
      <c r="L346" s="83">
        <v>71</v>
      </c>
      <c r="M346" s="83">
        <v>415</v>
      </c>
      <c r="N346" s="83">
        <v>519</v>
      </c>
      <c r="O346" s="83">
        <v>59</v>
      </c>
      <c r="P346" s="83">
        <v>1084</v>
      </c>
      <c r="Q346" s="83">
        <v>455</v>
      </c>
      <c r="R346" s="82"/>
      <c r="S346" s="82"/>
      <c r="T346" s="82"/>
      <c r="U346" s="82"/>
      <c r="V346" s="82"/>
      <c r="W346" s="82"/>
      <c r="X346" s="82"/>
      <c r="Y346" s="82"/>
      <c r="Z346" s="69">
        <f t="shared" si="35"/>
        <v>2656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24" t="s">
        <v>211</v>
      </c>
      <c r="C347" s="305" t="s">
        <v>353</v>
      </c>
      <c r="D347" s="305"/>
      <c r="E347" s="305"/>
      <c r="F347" s="305"/>
      <c r="G347" s="305"/>
      <c r="H347" s="305"/>
      <c r="I347" s="305"/>
      <c r="J347" s="305"/>
      <c r="K347" s="83">
        <v>18</v>
      </c>
      <c r="L347" s="83">
        <v>36</v>
      </c>
      <c r="M347" s="83">
        <v>141</v>
      </c>
      <c r="N347" s="83">
        <v>219</v>
      </c>
      <c r="O347" s="83">
        <v>39</v>
      </c>
      <c r="P347" s="83">
        <v>290</v>
      </c>
      <c r="Q347" s="83">
        <v>223</v>
      </c>
      <c r="R347" s="82"/>
      <c r="S347" s="82"/>
      <c r="T347" s="82"/>
      <c r="U347" s="82"/>
      <c r="V347" s="82"/>
      <c r="W347" s="82"/>
      <c r="X347" s="82"/>
      <c r="Y347" s="82"/>
      <c r="Z347" s="69">
        <f t="shared" si="35"/>
        <v>966</v>
      </c>
      <c r="AA347" s="49"/>
      <c r="AC347" s="27" t="s">
        <v>82</v>
      </c>
      <c r="AD347" s="37" t="s">
        <v>127</v>
      </c>
    </row>
    <row r="348" spans="1:30" ht="15" customHeight="1">
      <c r="A348" s="47"/>
      <c r="B348" s="24" t="s">
        <v>213</v>
      </c>
      <c r="C348" s="305" t="s">
        <v>354</v>
      </c>
      <c r="D348" s="305"/>
      <c r="E348" s="305"/>
      <c r="F348" s="305"/>
      <c r="G348" s="305"/>
      <c r="H348" s="305"/>
      <c r="I348" s="305"/>
      <c r="J348" s="305"/>
      <c r="K348" s="83">
        <v>36</v>
      </c>
      <c r="L348" s="83">
        <v>93</v>
      </c>
      <c r="M348" s="83">
        <v>195</v>
      </c>
      <c r="N348" s="83">
        <v>203</v>
      </c>
      <c r="O348" s="83">
        <v>30</v>
      </c>
      <c r="P348" s="83">
        <v>304</v>
      </c>
      <c r="Q348" s="83">
        <v>234</v>
      </c>
      <c r="R348" s="82"/>
      <c r="S348" s="82"/>
      <c r="T348" s="82"/>
      <c r="U348" s="82"/>
      <c r="V348" s="82"/>
      <c r="W348" s="82"/>
      <c r="X348" s="82"/>
      <c r="Y348" s="82"/>
      <c r="Z348" s="69">
        <f t="shared" si="35"/>
        <v>1095</v>
      </c>
      <c r="AA348" s="49"/>
      <c r="AC348" s="27" t="s">
        <v>82</v>
      </c>
      <c r="AD348" s="37" t="s">
        <v>128</v>
      </c>
    </row>
    <row r="349" spans="1:30" ht="15" customHeight="1">
      <c r="A349" s="47"/>
      <c r="B349" s="24" t="s">
        <v>215</v>
      </c>
      <c r="C349" s="305" t="s">
        <v>355</v>
      </c>
      <c r="D349" s="305"/>
      <c r="E349" s="305"/>
      <c r="F349" s="305"/>
      <c r="G349" s="305"/>
      <c r="H349" s="305"/>
      <c r="I349" s="305"/>
      <c r="J349" s="305"/>
      <c r="K349" s="83">
        <v>201</v>
      </c>
      <c r="L349" s="83">
        <v>235</v>
      </c>
      <c r="M349" s="83">
        <v>648</v>
      </c>
      <c r="N349" s="83">
        <v>484</v>
      </c>
      <c r="O349" s="83">
        <v>98</v>
      </c>
      <c r="P349" s="83">
        <v>1809</v>
      </c>
      <c r="Q349" s="83">
        <v>162</v>
      </c>
      <c r="R349" s="82"/>
      <c r="S349" s="82"/>
      <c r="T349" s="82"/>
      <c r="U349" s="82"/>
      <c r="V349" s="82"/>
      <c r="W349" s="82"/>
      <c r="X349" s="82"/>
      <c r="Y349" s="82"/>
      <c r="Z349" s="69">
        <f t="shared" si="35"/>
        <v>3637</v>
      </c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82" t="s">
        <v>394</v>
      </c>
      <c r="C350" s="282"/>
      <c r="D350" s="282"/>
      <c r="E350" s="282"/>
      <c r="F350" s="282"/>
      <c r="G350" s="282"/>
      <c r="H350" s="282"/>
      <c r="I350" s="282"/>
      <c r="J350" s="282"/>
      <c r="K350" s="70">
        <f t="shared" ref="K350:Q350" si="36">SUM(K339:K349)</f>
        <v>7181</v>
      </c>
      <c r="L350" s="70">
        <f t="shared" si="36"/>
        <v>21113</v>
      </c>
      <c r="M350" s="70">
        <f t="shared" si="36"/>
        <v>41574</v>
      </c>
      <c r="N350" s="70">
        <f t="shared" si="36"/>
        <v>36076</v>
      </c>
      <c r="O350" s="70">
        <f t="shared" si="36"/>
        <v>7817</v>
      </c>
      <c r="P350" s="70">
        <f t="shared" si="36"/>
        <v>53237</v>
      </c>
      <c r="Q350" s="70">
        <f t="shared" si="36"/>
        <v>83335</v>
      </c>
      <c r="R350" s="82"/>
      <c r="S350" s="82"/>
      <c r="T350" s="82"/>
      <c r="U350" s="82"/>
      <c r="V350" s="82"/>
      <c r="W350" s="82"/>
      <c r="X350" s="82"/>
      <c r="Y350" s="82"/>
      <c r="Z350" s="70">
        <f t="shared" si="35"/>
        <v>250333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06" t="s">
        <v>93</v>
      </c>
      <c r="C352" s="306"/>
      <c r="D352" s="306"/>
      <c r="E352" s="306"/>
      <c r="F352" s="306"/>
      <c r="G352" s="306"/>
      <c r="H352" s="306"/>
      <c r="I352" s="306"/>
      <c r="J352" s="306"/>
      <c r="K352" s="306"/>
      <c r="L352" s="306"/>
      <c r="M352" s="306"/>
      <c r="N352" s="306"/>
      <c r="O352" s="277" t="s">
        <v>37</v>
      </c>
      <c r="P352" s="278"/>
      <c r="Q352" s="278"/>
      <c r="R352" s="278"/>
      <c r="S352" s="278"/>
      <c r="T352" s="278"/>
      <c r="U352" s="278"/>
      <c r="V352" s="278"/>
      <c r="W352" s="278"/>
      <c r="X352" s="278"/>
      <c r="Y352" s="279"/>
      <c r="Z352" s="3"/>
      <c r="AA352" s="3"/>
      <c r="AC352"/>
    </row>
    <row r="353" spans="1:34" ht="21.75" customHeight="1">
      <c r="A353" s="30"/>
      <c r="B353" s="307" t="s">
        <v>401</v>
      </c>
      <c r="C353" s="308"/>
      <c r="D353" s="309"/>
      <c r="E353" s="307" t="s">
        <v>402</v>
      </c>
      <c r="F353" s="308"/>
      <c r="G353" s="309"/>
      <c r="H353" s="307" t="s">
        <v>403</v>
      </c>
      <c r="I353" s="308"/>
      <c r="J353" s="309"/>
      <c r="K353" s="313" t="s">
        <v>404</v>
      </c>
      <c r="L353" s="315" t="s">
        <v>405</v>
      </c>
      <c r="M353" s="315" t="s">
        <v>406</v>
      </c>
      <c r="N353" s="317" t="s">
        <v>407</v>
      </c>
      <c r="O353" s="180" t="s">
        <v>401</v>
      </c>
      <c r="P353" s="181" t="s">
        <v>402</v>
      </c>
      <c r="Q353" s="182" t="s">
        <v>403</v>
      </c>
      <c r="R353" s="183" t="s">
        <v>404</v>
      </c>
      <c r="S353" s="62"/>
      <c r="T353" s="184" t="s">
        <v>405</v>
      </c>
      <c r="U353" s="62"/>
      <c r="V353" s="185" t="s">
        <v>406</v>
      </c>
      <c r="W353" s="62"/>
      <c r="X353" s="186" t="s">
        <v>407</v>
      </c>
      <c r="Y353" s="187" t="s">
        <v>408</v>
      </c>
      <c r="Z353" s="3"/>
      <c r="AC353"/>
    </row>
    <row r="354" spans="1:34" ht="22.5" customHeight="1">
      <c r="A354" s="34"/>
      <c r="B354" s="310"/>
      <c r="C354" s="311"/>
      <c r="D354" s="312"/>
      <c r="E354" s="310"/>
      <c r="F354" s="311"/>
      <c r="G354" s="312"/>
      <c r="H354" s="310"/>
      <c r="I354" s="311"/>
      <c r="J354" s="312"/>
      <c r="K354" s="314"/>
      <c r="L354" s="316"/>
      <c r="M354" s="316"/>
      <c r="N354" s="318"/>
      <c r="O354" s="188" t="s">
        <v>409</v>
      </c>
      <c r="P354" s="189" t="s">
        <v>410</v>
      </c>
      <c r="Q354" s="190" t="s">
        <v>411</v>
      </c>
      <c r="R354" s="191" t="s">
        <v>412</v>
      </c>
      <c r="S354" s="63"/>
      <c r="T354" s="192" t="s">
        <v>413</v>
      </c>
      <c r="U354" s="63"/>
      <c r="V354" s="193" t="s">
        <v>414</v>
      </c>
      <c r="W354" s="63"/>
      <c r="X354" s="194" t="s">
        <v>415</v>
      </c>
      <c r="Y354" s="195" t="s">
        <v>416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72"/>
      <c r="K356" s="272"/>
      <c r="L356" s="272"/>
      <c r="M356" s="272"/>
      <c r="N356" s="272"/>
      <c r="O356" s="272"/>
      <c r="P356" s="272"/>
      <c r="Q356" s="272"/>
      <c r="R356" s="272"/>
      <c r="S356" s="272"/>
      <c r="T356" s="272"/>
      <c r="U356" s="272"/>
      <c r="V356" s="272"/>
      <c r="W356" s="272"/>
      <c r="X356" s="3"/>
      <c r="Y356" s="31"/>
      <c r="Z356" s="3"/>
      <c r="AA356" s="2"/>
      <c r="AC356"/>
      <c r="AD356" t="s">
        <v>388</v>
      </c>
      <c r="AH356" s="81" t="s">
        <v>398</v>
      </c>
    </row>
    <row r="357" spans="1:34" ht="22.5" customHeight="1">
      <c r="I357" s="269" t="s">
        <v>96</v>
      </c>
      <c r="J357" s="269"/>
      <c r="K357" s="269"/>
      <c r="L357" s="269"/>
      <c r="M357" s="8" t="s">
        <v>368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48" t="s">
        <v>94</v>
      </c>
      <c r="Z357" s="248"/>
      <c r="AC357"/>
      <c r="AH357" s="81" t="s">
        <v>397</v>
      </c>
    </row>
    <row r="358" spans="1:34" ht="22.5" customHeight="1">
      <c r="I358" s="269" t="s">
        <v>2</v>
      </c>
      <c r="J358" s="269"/>
      <c r="K358" s="269"/>
      <c r="L358" s="269"/>
      <c r="M358" s="8" t="s">
        <v>369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48"/>
      <c r="Z358" s="248"/>
      <c r="AC358"/>
    </row>
    <row r="359" spans="1:34" ht="22.5" customHeight="1">
      <c r="J359" s="294"/>
      <c r="K359" s="294"/>
      <c r="L359" s="294"/>
      <c r="M359" s="294"/>
      <c r="N359" s="8"/>
      <c r="O359" s="8"/>
      <c r="P359" s="8"/>
      <c r="Q359" s="8"/>
      <c r="R359" s="269"/>
      <c r="S359" s="269"/>
      <c r="T359" s="269"/>
      <c r="U359" s="269"/>
      <c r="V359" s="8"/>
      <c r="W359" s="8"/>
      <c r="X359" s="3"/>
      <c r="Y359" s="246" t="s">
        <v>388</v>
      </c>
      <c r="Z359" s="246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389</v>
      </c>
      <c r="X362" s="296"/>
      <c r="Y362" s="296"/>
      <c r="Z362" s="296"/>
      <c r="AC362"/>
    </row>
    <row r="363" spans="1:34" ht="24.95" customHeight="1">
      <c r="A363" s="15" t="s">
        <v>3</v>
      </c>
      <c r="B363" s="273" t="s">
        <v>4</v>
      </c>
      <c r="C363" s="273"/>
      <c r="D363" s="273"/>
      <c r="E363" s="273"/>
      <c r="F363" s="273"/>
      <c r="G363" s="273"/>
      <c r="H363" s="273"/>
      <c r="I363" s="273"/>
      <c r="J363" s="273"/>
      <c r="K363" s="273" t="s">
        <v>5</v>
      </c>
      <c r="L363" s="273"/>
      <c r="M363" s="273"/>
      <c r="N363" s="273"/>
      <c r="O363" s="273"/>
      <c r="P363" s="273"/>
      <c r="Q363" s="273"/>
      <c r="R363" s="273"/>
      <c r="S363" s="273"/>
      <c r="T363" s="273"/>
      <c r="U363" s="273"/>
      <c r="V363" s="273"/>
      <c r="W363" s="273"/>
      <c r="X363" s="273"/>
      <c r="Y363" s="273"/>
      <c r="Z363" s="273"/>
      <c r="AC363"/>
    </row>
    <row r="364" spans="1:34" ht="48.75" customHeight="1">
      <c r="A364" s="15" t="s">
        <v>50</v>
      </c>
      <c r="B364" s="282" t="s">
        <v>51</v>
      </c>
      <c r="C364" s="282"/>
      <c r="D364" s="282"/>
      <c r="E364" s="282"/>
      <c r="F364" s="282"/>
      <c r="G364" s="282"/>
      <c r="H364" s="282"/>
      <c r="I364" s="282"/>
      <c r="J364" s="282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82"/>
      <c r="S364" s="82"/>
      <c r="T364" s="82"/>
      <c r="U364" s="82"/>
      <c r="V364" s="82"/>
      <c r="W364" s="82"/>
      <c r="X364" s="82"/>
      <c r="Y364" s="82"/>
      <c r="Z364" s="15" t="s">
        <v>197</v>
      </c>
      <c r="AC364"/>
      <c r="AD364" s="57" t="s">
        <v>182</v>
      </c>
    </row>
    <row r="365" spans="1:34" ht="12.75" customHeight="1">
      <c r="A365" s="17" t="s">
        <v>7</v>
      </c>
      <c r="B365" s="283" t="s">
        <v>8</v>
      </c>
      <c r="C365" s="283"/>
      <c r="D365" s="283"/>
      <c r="E365" s="283"/>
      <c r="F365" s="283"/>
      <c r="G365" s="283"/>
      <c r="H365" s="283"/>
      <c r="I365" s="283"/>
      <c r="J365" s="283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299" t="s">
        <v>52</v>
      </c>
      <c r="B366" s="299"/>
      <c r="C366" s="299"/>
      <c r="D366" s="299"/>
      <c r="E366" s="299"/>
      <c r="F366" s="299"/>
      <c r="G366" s="299"/>
      <c r="H366" s="299"/>
      <c r="I366" s="299"/>
      <c r="J366" s="299"/>
      <c r="K366" s="300"/>
      <c r="L366" s="301"/>
      <c r="M366" s="301"/>
      <c r="N366" s="301"/>
      <c r="O366" s="301"/>
      <c r="P366" s="301"/>
      <c r="Q366" s="301"/>
      <c r="R366" s="301"/>
      <c r="S366" s="301"/>
      <c r="T366" s="301"/>
      <c r="U366" s="301"/>
      <c r="V366" s="301"/>
      <c r="W366" s="301"/>
      <c r="X366" s="301"/>
      <c r="Y366" s="301"/>
      <c r="Z366" s="302"/>
      <c r="AA366" s="42"/>
      <c r="AC366"/>
      <c r="AD366" s="59"/>
    </row>
    <row r="367" spans="1:34" ht="30" customHeight="1">
      <c r="A367" s="47" t="s">
        <v>53</v>
      </c>
      <c r="B367" s="48" t="s">
        <v>356</v>
      </c>
      <c r="C367" s="303" t="s">
        <v>357</v>
      </c>
      <c r="D367" s="303"/>
      <c r="E367" s="303"/>
      <c r="F367" s="303"/>
      <c r="G367" s="303"/>
      <c r="H367" s="303"/>
      <c r="I367" s="303"/>
      <c r="J367" s="304"/>
      <c r="K367" s="83">
        <v>161</v>
      </c>
      <c r="L367" s="83">
        <v>240</v>
      </c>
      <c r="M367" s="83">
        <v>1028</v>
      </c>
      <c r="N367" s="83">
        <v>784</v>
      </c>
      <c r="O367" s="83">
        <v>349</v>
      </c>
      <c r="P367" s="83">
        <v>739</v>
      </c>
      <c r="Q367" s="83">
        <v>619</v>
      </c>
      <c r="R367" s="82"/>
      <c r="S367" s="82"/>
      <c r="T367" s="82"/>
      <c r="U367" s="82"/>
      <c r="V367" s="82"/>
      <c r="W367" s="82"/>
      <c r="X367" s="82"/>
      <c r="Y367" s="82"/>
      <c r="Z367" s="69">
        <f t="shared" ref="Z367:Z373" si="37">SUM(K367:Y367)</f>
        <v>3920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305" t="s">
        <v>358</v>
      </c>
      <c r="D368" s="305"/>
      <c r="E368" s="305"/>
      <c r="F368" s="305"/>
      <c r="G368" s="305"/>
      <c r="H368" s="305"/>
      <c r="I368" s="305"/>
      <c r="J368" s="305"/>
      <c r="K368" s="83">
        <v>54</v>
      </c>
      <c r="L368" s="83">
        <v>91</v>
      </c>
      <c r="M368" s="83">
        <v>275</v>
      </c>
      <c r="N368" s="83">
        <v>372</v>
      </c>
      <c r="O368" s="83">
        <v>210</v>
      </c>
      <c r="P368" s="83">
        <v>229</v>
      </c>
      <c r="Q368" s="83">
        <v>271</v>
      </c>
      <c r="R368" s="82"/>
      <c r="S368" s="82"/>
      <c r="T368" s="82"/>
      <c r="U368" s="82"/>
      <c r="V368" s="82"/>
      <c r="W368" s="82"/>
      <c r="X368" s="82"/>
      <c r="Y368" s="82"/>
      <c r="Z368" s="69">
        <f t="shared" si="37"/>
        <v>1502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305" t="s">
        <v>359</v>
      </c>
      <c r="D369" s="305"/>
      <c r="E369" s="305"/>
      <c r="F369" s="305"/>
      <c r="G369" s="305"/>
      <c r="H369" s="305"/>
      <c r="I369" s="305"/>
      <c r="J369" s="305"/>
      <c r="K369" s="83">
        <v>19</v>
      </c>
      <c r="L369" s="83">
        <v>46</v>
      </c>
      <c r="M369" s="83">
        <v>146</v>
      </c>
      <c r="N369" s="83">
        <v>165</v>
      </c>
      <c r="O369" s="83">
        <v>58</v>
      </c>
      <c r="P369" s="83">
        <v>143</v>
      </c>
      <c r="Q369" s="83">
        <v>158</v>
      </c>
      <c r="R369" s="82"/>
      <c r="S369" s="82"/>
      <c r="T369" s="82"/>
      <c r="U369" s="82"/>
      <c r="V369" s="82"/>
      <c r="W369" s="82"/>
      <c r="X369" s="82"/>
      <c r="Y369" s="82"/>
      <c r="Z369" s="69">
        <f t="shared" si="37"/>
        <v>735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201</v>
      </c>
      <c r="C370" s="305" t="s">
        <v>360</v>
      </c>
      <c r="D370" s="305"/>
      <c r="E370" s="305"/>
      <c r="F370" s="305"/>
      <c r="G370" s="305"/>
      <c r="H370" s="305"/>
      <c r="I370" s="305"/>
      <c r="J370" s="305"/>
      <c r="K370" s="83">
        <v>16</v>
      </c>
      <c r="L370" s="83">
        <v>25</v>
      </c>
      <c r="M370" s="83">
        <v>128</v>
      </c>
      <c r="N370" s="83">
        <v>115</v>
      </c>
      <c r="O370" s="83">
        <v>76</v>
      </c>
      <c r="P370" s="83">
        <v>106</v>
      </c>
      <c r="Q370" s="83">
        <v>47</v>
      </c>
      <c r="R370" s="82"/>
      <c r="S370" s="82"/>
      <c r="T370" s="82"/>
      <c r="U370" s="82"/>
      <c r="V370" s="82"/>
      <c r="W370" s="82"/>
      <c r="X370" s="82"/>
      <c r="Y370" s="82"/>
      <c r="Z370" s="69">
        <f t="shared" si="37"/>
        <v>513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203</v>
      </c>
      <c r="C371" s="305" t="s">
        <v>361</v>
      </c>
      <c r="D371" s="305"/>
      <c r="E371" s="305"/>
      <c r="F371" s="305"/>
      <c r="G371" s="305"/>
      <c r="H371" s="305"/>
      <c r="I371" s="305"/>
      <c r="J371" s="305"/>
      <c r="K371" s="83">
        <v>12</v>
      </c>
      <c r="L371" s="83">
        <v>23</v>
      </c>
      <c r="M371" s="83">
        <v>159</v>
      </c>
      <c r="N371" s="83">
        <v>233</v>
      </c>
      <c r="O371" s="83">
        <v>46</v>
      </c>
      <c r="P371" s="83">
        <v>123</v>
      </c>
      <c r="Q371" s="83">
        <v>68</v>
      </c>
      <c r="R371" s="82"/>
      <c r="S371" s="82"/>
      <c r="T371" s="82"/>
      <c r="U371" s="82"/>
      <c r="V371" s="82"/>
      <c r="W371" s="82"/>
      <c r="X371" s="82"/>
      <c r="Y371" s="82"/>
      <c r="Z371" s="69">
        <f t="shared" si="37"/>
        <v>664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205</v>
      </c>
      <c r="C372" s="305" t="s">
        <v>362</v>
      </c>
      <c r="D372" s="305"/>
      <c r="E372" s="305"/>
      <c r="F372" s="305"/>
      <c r="G372" s="305"/>
      <c r="H372" s="305"/>
      <c r="I372" s="305"/>
      <c r="J372" s="305"/>
      <c r="K372" s="83">
        <v>3</v>
      </c>
      <c r="L372" s="83">
        <v>9</v>
      </c>
      <c r="M372" s="83">
        <v>41</v>
      </c>
      <c r="N372" s="83">
        <v>49</v>
      </c>
      <c r="O372" s="83">
        <v>28</v>
      </c>
      <c r="P372" s="83">
        <v>40</v>
      </c>
      <c r="Q372" s="83">
        <v>88</v>
      </c>
      <c r="R372" s="82"/>
      <c r="S372" s="82"/>
      <c r="T372" s="82"/>
      <c r="U372" s="82"/>
      <c r="V372" s="82"/>
      <c r="W372" s="82"/>
      <c r="X372" s="82"/>
      <c r="Y372" s="82"/>
      <c r="Z372" s="69">
        <f t="shared" si="37"/>
        <v>258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207</v>
      </c>
      <c r="C373" s="305" t="s">
        <v>363</v>
      </c>
      <c r="D373" s="305"/>
      <c r="E373" s="305"/>
      <c r="F373" s="305"/>
      <c r="G373" s="305"/>
      <c r="H373" s="305"/>
      <c r="I373" s="305"/>
      <c r="J373" s="305"/>
      <c r="K373" s="83">
        <v>7</v>
      </c>
      <c r="L373" s="83">
        <v>13</v>
      </c>
      <c r="M373" s="83">
        <v>80</v>
      </c>
      <c r="N373" s="83">
        <v>81</v>
      </c>
      <c r="O373" s="83">
        <v>44</v>
      </c>
      <c r="P373" s="83">
        <v>67</v>
      </c>
      <c r="Q373" s="83">
        <v>36</v>
      </c>
      <c r="R373" s="82"/>
      <c r="S373" s="82"/>
      <c r="T373" s="82"/>
      <c r="U373" s="82"/>
      <c r="V373" s="82"/>
      <c r="W373" s="82"/>
      <c r="X373" s="82"/>
      <c r="Y373" s="82"/>
      <c r="Z373" s="69">
        <f t="shared" si="37"/>
        <v>328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79"/>
      <c r="C374" s="319"/>
      <c r="D374" s="305"/>
      <c r="E374" s="305"/>
      <c r="F374" s="305"/>
      <c r="G374" s="305"/>
      <c r="H374" s="305"/>
      <c r="I374" s="305"/>
      <c r="J374" s="305"/>
      <c r="K374" s="79" t="s">
        <v>265</v>
      </c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  <c r="AA374" s="49"/>
      <c r="AC374" s="27" t="s">
        <v>82</v>
      </c>
      <c r="AD374" s="37" t="s">
        <v>115</v>
      </c>
    </row>
    <row r="375" spans="1:30" ht="15" customHeight="1">
      <c r="A375" s="47"/>
      <c r="B375" s="79"/>
      <c r="C375" s="319"/>
      <c r="D375" s="305"/>
      <c r="E375" s="305"/>
      <c r="F375" s="305"/>
      <c r="G375" s="305"/>
      <c r="H375" s="305"/>
      <c r="I375" s="305"/>
      <c r="J375" s="305"/>
      <c r="K375" s="79" t="s">
        <v>265</v>
      </c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  <c r="AA375" s="49"/>
      <c r="AC375" s="27" t="s">
        <v>82</v>
      </c>
      <c r="AD375" s="37" t="s">
        <v>116</v>
      </c>
    </row>
    <row r="376" spans="1:30" ht="15" customHeight="1">
      <c r="A376" s="47"/>
      <c r="B376" s="79"/>
      <c r="C376" s="319"/>
      <c r="D376" s="305"/>
      <c r="E376" s="305"/>
      <c r="F376" s="305"/>
      <c r="G376" s="305"/>
      <c r="H376" s="305"/>
      <c r="I376" s="305"/>
      <c r="J376" s="305"/>
      <c r="K376" s="79" t="s">
        <v>265</v>
      </c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  <c r="AA376" s="49"/>
      <c r="AC376" s="27" t="s">
        <v>82</v>
      </c>
      <c r="AD376" s="37" t="s">
        <v>117</v>
      </c>
    </row>
    <row r="377" spans="1:30" ht="15" customHeight="1">
      <c r="A377" s="47"/>
      <c r="B377" s="79"/>
      <c r="C377" s="319"/>
      <c r="D377" s="305"/>
      <c r="E377" s="305"/>
      <c r="F377" s="305"/>
      <c r="G377" s="305"/>
      <c r="H377" s="305"/>
      <c r="I377" s="305"/>
      <c r="J377" s="305"/>
      <c r="K377" s="79" t="s">
        <v>265</v>
      </c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82" t="s">
        <v>394</v>
      </c>
      <c r="C378" s="282"/>
      <c r="D378" s="282"/>
      <c r="E378" s="282"/>
      <c r="F378" s="282"/>
      <c r="G378" s="282"/>
      <c r="H378" s="282"/>
      <c r="I378" s="282"/>
      <c r="J378" s="282"/>
      <c r="K378" s="70">
        <f t="shared" ref="K378:Q378" si="38">SUM(K367:K377)</f>
        <v>272</v>
      </c>
      <c r="L378" s="70">
        <f t="shared" si="38"/>
        <v>447</v>
      </c>
      <c r="M378" s="70">
        <f t="shared" si="38"/>
        <v>1857</v>
      </c>
      <c r="N378" s="70">
        <f t="shared" si="38"/>
        <v>1799</v>
      </c>
      <c r="O378" s="70">
        <f t="shared" si="38"/>
        <v>811</v>
      </c>
      <c r="P378" s="70">
        <f t="shared" si="38"/>
        <v>1447</v>
      </c>
      <c r="Q378" s="70">
        <f t="shared" si="38"/>
        <v>1287</v>
      </c>
      <c r="R378" s="82"/>
      <c r="S378" s="82"/>
      <c r="T378" s="82"/>
      <c r="U378" s="82"/>
      <c r="V378" s="82"/>
      <c r="W378" s="82"/>
      <c r="X378" s="82"/>
      <c r="Y378" s="82"/>
      <c r="Z378" s="70">
        <f>SUM(K378:Y378)</f>
        <v>7920</v>
      </c>
      <c r="AC378" s="27"/>
      <c r="AD378" s="37" t="s">
        <v>181</v>
      </c>
    </row>
    <row r="379" spans="1:30" ht="30" customHeight="1">
      <c r="A379" s="47" t="s">
        <v>53</v>
      </c>
      <c r="B379" s="50" t="s">
        <v>364</v>
      </c>
      <c r="C379" s="303" t="s">
        <v>365</v>
      </c>
      <c r="D379" s="303"/>
      <c r="E379" s="303"/>
      <c r="F379" s="303"/>
      <c r="G379" s="303"/>
      <c r="H379" s="303"/>
      <c r="I379" s="303"/>
      <c r="J379" s="304"/>
      <c r="K379" s="83">
        <v>99</v>
      </c>
      <c r="L379" s="83">
        <v>119</v>
      </c>
      <c r="M379" s="83">
        <v>560</v>
      </c>
      <c r="N379" s="83">
        <v>872</v>
      </c>
      <c r="O379" s="83">
        <v>228</v>
      </c>
      <c r="P379" s="83">
        <v>422</v>
      </c>
      <c r="Q379" s="83">
        <v>312</v>
      </c>
      <c r="R379" s="82"/>
      <c r="S379" s="82"/>
      <c r="T379" s="82"/>
      <c r="U379" s="82"/>
      <c r="V379" s="82"/>
      <c r="W379" s="82"/>
      <c r="X379" s="82"/>
      <c r="Y379" s="82"/>
      <c r="Z379" s="69">
        <f>SUM(K379:Y379)</f>
        <v>2612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305" t="s">
        <v>366</v>
      </c>
      <c r="D380" s="305"/>
      <c r="E380" s="305"/>
      <c r="F380" s="305"/>
      <c r="G380" s="305"/>
      <c r="H380" s="305"/>
      <c r="I380" s="305"/>
      <c r="J380" s="305"/>
      <c r="K380" s="83">
        <v>18</v>
      </c>
      <c r="L380" s="83">
        <v>49</v>
      </c>
      <c r="M380" s="83">
        <v>183</v>
      </c>
      <c r="N380" s="83">
        <v>293</v>
      </c>
      <c r="O380" s="83">
        <v>112</v>
      </c>
      <c r="P380" s="83">
        <v>95</v>
      </c>
      <c r="Q380" s="83">
        <v>146</v>
      </c>
      <c r="R380" s="82"/>
      <c r="S380" s="82"/>
      <c r="T380" s="82"/>
      <c r="U380" s="82"/>
      <c r="V380" s="82"/>
      <c r="W380" s="82"/>
      <c r="X380" s="82"/>
      <c r="Y380" s="82"/>
      <c r="Z380" s="69">
        <f>SUM(K380:Y380)</f>
        <v>896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24" t="s">
        <v>56</v>
      </c>
      <c r="C381" s="305" t="s">
        <v>367</v>
      </c>
      <c r="D381" s="305"/>
      <c r="E381" s="305"/>
      <c r="F381" s="305"/>
      <c r="G381" s="305"/>
      <c r="H381" s="305"/>
      <c r="I381" s="305"/>
      <c r="J381" s="305"/>
      <c r="K381" s="83">
        <v>31</v>
      </c>
      <c r="L381" s="83">
        <v>55</v>
      </c>
      <c r="M381" s="83">
        <v>181</v>
      </c>
      <c r="N381" s="83">
        <v>177</v>
      </c>
      <c r="O381" s="83">
        <v>75</v>
      </c>
      <c r="P381" s="83">
        <v>151</v>
      </c>
      <c r="Q381" s="83">
        <v>109</v>
      </c>
      <c r="R381" s="82"/>
      <c r="S381" s="82"/>
      <c r="T381" s="82"/>
      <c r="U381" s="82"/>
      <c r="V381" s="82"/>
      <c r="W381" s="82"/>
      <c r="X381" s="82"/>
      <c r="Y381" s="82"/>
      <c r="Z381" s="69">
        <f>SUM(K381:Y381)</f>
        <v>779</v>
      </c>
      <c r="AA381" s="49"/>
      <c r="AC381" s="27" t="s">
        <v>82</v>
      </c>
      <c r="AD381" s="37" t="s">
        <v>121</v>
      </c>
    </row>
    <row r="382" spans="1:30" ht="15" customHeight="1">
      <c r="A382" s="47"/>
      <c r="B382" s="80"/>
      <c r="C382" s="319"/>
      <c r="D382" s="305"/>
      <c r="E382" s="305"/>
      <c r="F382" s="305"/>
      <c r="G382" s="305"/>
      <c r="H382" s="305"/>
      <c r="I382" s="305"/>
      <c r="J382" s="305"/>
      <c r="K382" s="80" t="s">
        <v>265</v>
      </c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49"/>
      <c r="AC382" s="27" t="s">
        <v>82</v>
      </c>
      <c r="AD382" s="37" t="s">
        <v>122</v>
      </c>
    </row>
    <row r="383" spans="1:30" ht="15" customHeight="1">
      <c r="A383" s="47"/>
      <c r="B383" s="80"/>
      <c r="C383" s="319"/>
      <c r="D383" s="305"/>
      <c r="E383" s="305"/>
      <c r="F383" s="305"/>
      <c r="G383" s="305"/>
      <c r="H383" s="305"/>
      <c r="I383" s="305"/>
      <c r="J383" s="305"/>
      <c r="K383" s="80" t="s">
        <v>265</v>
      </c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49"/>
      <c r="AC383" s="27" t="s">
        <v>82</v>
      </c>
      <c r="AD383" s="37" t="s">
        <v>123</v>
      </c>
    </row>
    <row r="384" spans="1:30" ht="15" customHeight="1">
      <c r="A384" s="47"/>
      <c r="B384" s="80"/>
      <c r="C384" s="319"/>
      <c r="D384" s="305"/>
      <c r="E384" s="305"/>
      <c r="F384" s="305"/>
      <c r="G384" s="305"/>
      <c r="H384" s="305"/>
      <c r="I384" s="305"/>
      <c r="J384" s="305"/>
      <c r="K384" s="80" t="s">
        <v>265</v>
      </c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49"/>
      <c r="AC384" s="27" t="s">
        <v>82</v>
      </c>
      <c r="AD384" s="37" t="s">
        <v>124</v>
      </c>
    </row>
    <row r="385" spans="1:34" ht="15" customHeight="1">
      <c r="A385" s="47"/>
      <c r="B385" s="80"/>
      <c r="C385" s="319"/>
      <c r="D385" s="305"/>
      <c r="E385" s="305"/>
      <c r="F385" s="305"/>
      <c r="G385" s="305"/>
      <c r="H385" s="305"/>
      <c r="I385" s="305"/>
      <c r="J385" s="305"/>
      <c r="K385" s="80" t="s">
        <v>265</v>
      </c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49"/>
      <c r="AC385" s="27" t="s">
        <v>82</v>
      </c>
      <c r="AD385" s="37" t="s">
        <v>125</v>
      </c>
    </row>
    <row r="386" spans="1:34" ht="15" customHeight="1">
      <c r="A386" s="47"/>
      <c r="B386" s="80"/>
      <c r="C386" s="319"/>
      <c r="D386" s="305"/>
      <c r="E386" s="305"/>
      <c r="F386" s="305"/>
      <c r="G386" s="305"/>
      <c r="H386" s="305"/>
      <c r="I386" s="305"/>
      <c r="J386" s="305"/>
      <c r="K386" s="80" t="s">
        <v>265</v>
      </c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49"/>
      <c r="AC386" s="27" t="s">
        <v>82</v>
      </c>
      <c r="AD386" s="37" t="s">
        <v>126</v>
      </c>
    </row>
    <row r="387" spans="1:34" ht="15" customHeight="1">
      <c r="A387" s="47"/>
      <c r="B387" s="80"/>
      <c r="C387" s="319"/>
      <c r="D387" s="305"/>
      <c r="E387" s="305"/>
      <c r="F387" s="305"/>
      <c r="G387" s="305"/>
      <c r="H387" s="305"/>
      <c r="I387" s="305"/>
      <c r="J387" s="305"/>
      <c r="K387" s="80" t="s">
        <v>265</v>
      </c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49"/>
      <c r="AC387" s="27" t="s">
        <v>82</v>
      </c>
      <c r="AD387" s="37" t="s">
        <v>127</v>
      </c>
    </row>
    <row r="388" spans="1:34" ht="15" customHeight="1">
      <c r="A388" s="47"/>
      <c r="B388" s="80"/>
      <c r="C388" s="319"/>
      <c r="D388" s="305"/>
      <c r="E388" s="305"/>
      <c r="F388" s="305"/>
      <c r="G388" s="305"/>
      <c r="H388" s="305"/>
      <c r="I388" s="305"/>
      <c r="J388" s="305"/>
      <c r="K388" s="80" t="s">
        <v>265</v>
      </c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49"/>
      <c r="AC388" s="27" t="s">
        <v>82</v>
      </c>
      <c r="AD388" s="37" t="s">
        <v>128</v>
      </c>
    </row>
    <row r="389" spans="1:34" ht="15" customHeight="1">
      <c r="A389" s="47"/>
      <c r="B389" s="80"/>
      <c r="C389" s="319"/>
      <c r="D389" s="305"/>
      <c r="E389" s="305"/>
      <c r="F389" s="305"/>
      <c r="G389" s="305"/>
      <c r="H389" s="305"/>
      <c r="I389" s="305"/>
      <c r="J389" s="305"/>
      <c r="K389" s="80" t="s">
        <v>265</v>
      </c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82" t="s">
        <v>394</v>
      </c>
      <c r="C390" s="282"/>
      <c r="D390" s="282"/>
      <c r="E390" s="282"/>
      <c r="F390" s="282"/>
      <c r="G390" s="282"/>
      <c r="H390" s="282"/>
      <c r="I390" s="282"/>
      <c r="J390" s="282"/>
      <c r="K390" s="70">
        <f t="shared" ref="K390:Q390" si="39">SUM(K379:K389)</f>
        <v>148</v>
      </c>
      <c r="L390" s="70">
        <f t="shared" si="39"/>
        <v>223</v>
      </c>
      <c r="M390" s="70">
        <f t="shared" si="39"/>
        <v>924</v>
      </c>
      <c r="N390" s="70">
        <f t="shared" si="39"/>
        <v>1342</v>
      </c>
      <c r="O390" s="70">
        <f t="shared" si="39"/>
        <v>415</v>
      </c>
      <c r="P390" s="70">
        <f t="shared" si="39"/>
        <v>668</v>
      </c>
      <c r="Q390" s="70">
        <f t="shared" si="39"/>
        <v>567</v>
      </c>
      <c r="R390" s="82"/>
      <c r="S390" s="82"/>
      <c r="T390" s="82"/>
      <c r="U390" s="82"/>
      <c r="V390" s="82"/>
      <c r="W390" s="82"/>
      <c r="X390" s="82"/>
      <c r="Y390" s="82"/>
      <c r="Z390" s="70">
        <f>SUM(K390:Y390)</f>
        <v>4287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06" t="s">
        <v>93</v>
      </c>
      <c r="C392" s="306"/>
      <c r="D392" s="306"/>
      <c r="E392" s="306"/>
      <c r="F392" s="306"/>
      <c r="G392" s="306"/>
      <c r="H392" s="306"/>
      <c r="I392" s="306"/>
      <c r="J392" s="306"/>
      <c r="K392" s="306"/>
      <c r="L392" s="306"/>
      <c r="M392" s="306"/>
      <c r="N392" s="306"/>
      <c r="O392" s="277" t="s">
        <v>37</v>
      </c>
      <c r="P392" s="278"/>
      <c r="Q392" s="278"/>
      <c r="R392" s="278"/>
      <c r="S392" s="278"/>
      <c r="T392" s="278"/>
      <c r="U392" s="278"/>
      <c r="V392" s="278"/>
      <c r="W392" s="278"/>
      <c r="X392" s="278"/>
      <c r="Y392" s="279"/>
      <c r="Z392" s="3"/>
      <c r="AA392" s="3"/>
      <c r="AC392"/>
    </row>
    <row r="393" spans="1:34" ht="21.75" customHeight="1">
      <c r="A393" s="30"/>
      <c r="B393" s="307" t="s">
        <v>401</v>
      </c>
      <c r="C393" s="308"/>
      <c r="D393" s="309"/>
      <c r="E393" s="307" t="s">
        <v>402</v>
      </c>
      <c r="F393" s="308"/>
      <c r="G393" s="309"/>
      <c r="H393" s="307" t="s">
        <v>403</v>
      </c>
      <c r="I393" s="308"/>
      <c r="J393" s="309"/>
      <c r="K393" s="313" t="s">
        <v>404</v>
      </c>
      <c r="L393" s="315" t="s">
        <v>405</v>
      </c>
      <c r="M393" s="315" t="s">
        <v>406</v>
      </c>
      <c r="N393" s="317" t="s">
        <v>407</v>
      </c>
      <c r="O393" s="196" t="s">
        <v>401</v>
      </c>
      <c r="P393" s="197" t="s">
        <v>402</v>
      </c>
      <c r="Q393" s="198" t="s">
        <v>403</v>
      </c>
      <c r="R393" s="199" t="s">
        <v>404</v>
      </c>
      <c r="S393" s="62"/>
      <c r="T393" s="200" t="s">
        <v>405</v>
      </c>
      <c r="U393" s="62"/>
      <c r="V393" s="201" t="s">
        <v>406</v>
      </c>
      <c r="W393" s="62"/>
      <c r="X393" s="202" t="s">
        <v>407</v>
      </c>
      <c r="Y393" s="203" t="s">
        <v>408</v>
      </c>
      <c r="Z393" s="3"/>
      <c r="AC393"/>
    </row>
    <row r="394" spans="1:34" ht="22.5" customHeight="1">
      <c r="A394" s="34"/>
      <c r="B394" s="310"/>
      <c r="C394" s="311"/>
      <c r="D394" s="312"/>
      <c r="E394" s="310"/>
      <c r="F394" s="311"/>
      <c r="G394" s="312"/>
      <c r="H394" s="310"/>
      <c r="I394" s="311"/>
      <c r="J394" s="312"/>
      <c r="K394" s="314"/>
      <c r="L394" s="316"/>
      <c r="M394" s="316"/>
      <c r="N394" s="318"/>
      <c r="O394" s="204" t="s">
        <v>409</v>
      </c>
      <c r="P394" s="205" t="s">
        <v>410</v>
      </c>
      <c r="Q394" s="206" t="s">
        <v>411</v>
      </c>
      <c r="R394" s="207" t="s">
        <v>412</v>
      </c>
      <c r="S394" s="63"/>
      <c r="T394" s="208" t="s">
        <v>413</v>
      </c>
      <c r="U394" s="63"/>
      <c r="V394" s="209" t="s">
        <v>414</v>
      </c>
      <c r="W394" s="63"/>
      <c r="X394" s="210" t="s">
        <v>415</v>
      </c>
      <c r="Y394" s="211" t="s">
        <v>416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94"/>
      <c r="K396" s="294"/>
      <c r="L396" s="294"/>
      <c r="M396" s="294"/>
      <c r="N396" s="272"/>
      <c r="O396" s="272"/>
      <c r="P396" s="272"/>
      <c r="Q396" s="272"/>
      <c r="R396" s="272"/>
      <c r="S396" s="272"/>
      <c r="T396" s="272"/>
      <c r="U396" s="272"/>
      <c r="V396" s="272"/>
      <c r="W396" s="272"/>
      <c r="X396" s="3"/>
      <c r="Y396" s="31"/>
      <c r="Z396" s="3"/>
      <c r="AA396" s="2"/>
      <c r="AC396"/>
      <c r="AD396" t="s">
        <v>390</v>
      </c>
      <c r="AH396" s="81" t="s">
        <v>398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69" t="s">
        <v>96</v>
      </c>
      <c r="J397" s="269"/>
      <c r="K397" s="269"/>
      <c r="L397" s="269"/>
      <c r="M397" s="8" t="s">
        <v>368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48" t="s">
        <v>94</v>
      </c>
      <c r="Z397" s="248"/>
      <c r="AC397"/>
      <c r="AH397" s="81" t="s">
        <v>397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69" t="s">
        <v>2</v>
      </c>
      <c r="J398" s="269"/>
      <c r="K398" s="269"/>
      <c r="L398" s="269"/>
      <c r="M398" s="8" t="s">
        <v>369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48"/>
      <c r="Z398" s="248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69"/>
      <c r="S399" s="269"/>
      <c r="T399" s="269"/>
      <c r="U399" s="269"/>
      <c r="V399" s="8"/>
      <c r="W399" s="8"/>
      <c r="X399" s="3"/>
      <c r="Y399" s="246" t="s">
        <v>390</v>
      </c>
      <c r="Z399" s="246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391</v>
      </c>
      <c r="X402" s="296"/>
      <c r="Y402" s="296"/>
      <c r="Z402" s="296"/>
      <c r="AC402"/>
    </row>
    <row r="403" spans="1:30" ht="24.75" customHeight="1">
      <c r="A403" s="15" t="s">
        <v>3</v>
      </c>
      <c r="B403" s="273" t="s">
        <v>4</v>
      </c>
      <c r="C403" s="273"/>
      <c r="D403" s="273"/>
      <c r="E403" s="273"/>
      <c r="F403" s="273"/>
      <c r="G403" s="273"/>
      <c r="H403" s="273"/>
      <c r="I403" s="273"/>
      <c r="J403" s="273"/>
      <c r="K403" s="273" t="s">
        <v>5</v>
      </c>
      <c r="L403" s="273"/>
      <c r="M403" s="273"/>
      <c r="N403" s="273"/>
      <c r="O403" s="273"/>
      <c r="P403" s="273"/>
      <c r="Q403" s="273"/>
      <c r="R403" s="273"/>
      <c r="S403" s="273"/>
      <c r="T403" s="273"/>
      <c r="U403" s="273"/>
      <c r="V403" s="273"/>
      <c r="W403" s="273"/>
      <c r="X403" s="273"/>
      <c r="Y403" s="273"/>
      <c r="Z403" s="273"/>
      <c r="AC403"/>
    </row>
    <row r="404" spans="1:30" ht="48.75" customHeight="1">
      <c r="A404" s="15" t="s">
        <v>57</v>
      </c>
      <c r="B404" s="282" t="s">
        <v>58</v>
      </c>
      <c r="C404" s="282"/>
      <c r="D404" s="282"/>
      <c r="E404" s="282"/>
      <c r="F404" s="282"/>
      <c r="G404" s="282"/>
      <c r="H404" s="282"/>
      <c r="I404" s="282"/>
      <c r="J404" s="282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82"/>
      <c r="S404" s="82"/>
      <c r="T404" s="82"/>
      <c r="U404" s="82"/>
      <c r="V404" s="82"/>
      <c r="W404" s="82"/>
      <c r="X404" s="82"/>
      <c r="Y404" s="82"/>
      <c r="Z404" s="15" t="s">
        <v>197</v>
      </c>
      <c r="AC404"/>
      <c r="AD404" s="57" t="s">
        <v>182</v>
      </c>
    </row>
    <row r="405" spans="1:30" ht="12.75" customHeight="1">
      <c r="A405" s="17" t="s">
        <v>7</v>
      </c>
      <c r="B405" s="283" t="s">
        <v>8</v>
      </c>
      <c r="C405" s="283"/>
      <c r="D405" s="283"/>
      <c r="E405" s="283"/>
      <c r="F405" s="283"/>
      <c r="G405" s="283"/>
      <c r="H405" s="283"/>
      <c r="I405" s="283"/>
      <c r="J405" s="283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320" t="s">
        <v>395</v>
      </c>
      <c r="C406" s="321"/>
      <c r="D406" s="321"/>
      <c r="E406" s="321"/>
      <c r="F406" s="321"/>
      <c r="G406" s="321"/>
      <c r="H406" s="321"/>
      <c r="I406" s="321"/>
      <c r="J406" s="322"/>
      <c r="K406" s="71">
        <f t="shared" ref="K406:Q406" si="40">K98+K110+K138+K150+K178+K190+K218+K230+K258+K270+K298+K310+K338+K350+K378+K390</f>
        <v>108708</v>
      </c>
      <c r="L406" s="71">
        <f t="shared" si="40"/>
        <v>148844</v>
      </c>
      <c r="M406" s="71">
        <f t="shared" si="40"/>
        <v>666207</v>
      </c>
      <c r="N406" s="71">
        <f t="shared" si="40"/>
        <v>319159</v>
      </c>
      <c r="O406" s="71">
        <f t="shared" si="40"/>
        <v>200472</v>
      </c>
      <c r="P406" s="71">
        <f t="shared" si="40"/>
        <v>545500</v>
      </c>
      <c r="Q406" s="71">
        <f t="shared" si="40"/>
        <v>244673</v>
      </c>
      <c r="R406" s="82"/>
      <c r="S406" s="82"/>
      <c r="T406" s="82"/>
      <c r="U406" s="82"/>
      <c r="V406" s="82"/>
      <c r="W406" s="82"/>
      <c r="X406" s="82"/>
      <c r="Y406" s="82"/>
      <c r="Z406" s="71">
        <f>SUM(K406:Y406)</f>
        <v>2233563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320" t="s">
        <v>59</v>
      </c>
      <c r="C407" s="321"/>
      <c r="D407" s="321"/>
      <c r="E407" s="321"/>
      <c r="F407" s="321"/>
      <c r="G407" s="321"/>
      <c r="H407" s="321"/>
      <c r="I407" s="321"/>
      <c r="J407" s="322"/>
      <c r="K407" s="83">
        <v>12625</v>
      </c>
      <c r="L407" s="83">
        <v>19839</v>
      </c>
      <c r="M407" s="83">
        <v>77602</v>
      </c>
      <c r="N407" s="83">
        <v>43842</v>
      </c>
      <c r="O407" s="83">
        <v>25686</v>
      </c>
      <c r="P407" s="83">
        <v>60106</v>
      </c>
      <c r="Q407" s="83">
        <v>27319</v>
      </c>
      <c r="R407" s="82"/>
      <c r="S407" s="82"/>
      <c r="T407" s="82"/>
      <c r="U407" s="82"/>
      <c r="V407" s="82"/>
      <c r="W407" s="82"/>
      <c r="X407" s="82"/>
      <c r="Y407" s="82"/>
      <c r="Z407" s="67">
        <f>SUM(K407:Y407)</f>
        <v>267019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320" t="s">
        <v>396</v>
      </c>
      <c r="C408" s="321"/>
      <c r="D408" s="321"/>
      <c r="E408" s="321"/>
      <c r="F408" s="321"/>
      <c r="G408" s="321"/>
      <c r="H408" s="321"/>
      <c r="I408" s="321"/>
      <c r="J408" s="322"/>
      <c r="K408" s="71">
        <f t="shared" ref="K408:Q408" si="41">K406+K407</f>
        <v>121333</v>
      </c>
      <c r="L408" s="71">
        <f t="shared" si="41"/>
        <v>168683</v>
      </c>
      <c r="M408" s="71">
        <f t="shared" si="41"/>
        <v>743809</v>
      </c>
      <c r="N408" s="71">
        <f t="shared" si="41"/>
        <v>363001</v>
      </c>
      <c r="O408" s="71">
        <f t="shared" si="41"/>
        <v>226158</v>
      </c>
      <c r="P408" s="71">
        <f t="shared" si="41"/>
        <v>605606</v>
      </c>
      <c r="Q408" s="71">
        <f t="shared" si="41"/>
        <v>271992</v>
      </c>
      <c r="R408" s="82"/>
      <c r="S408" s="82"/>
      <c r="T408" s="82"/>
      <c r="U408" s="82"/>
      <c r="V408" s="82"/>
      <c r="W408" s="82"/>
      <c r="X408" s="82"/>
      <c r="Y408" s="82"/>
      <c r="Z408" s="71">
        <f>SUM(K408:Y408)</f>
        <v>2500582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23"/>
      <c r="M410" s="324"/>
      <c r="N410" s="324"/>
      <c r="O410" s="65" t="s">
        <v>61</v>
      </c>
      <c r="P410" s="212"/>
      <c r="Q410" s="213"/>
      <c r="R410" s="66" t="s">
        <v>62</v>
      </c>
      <c r="S410" s="214">
        <v>0</v>
      </c>
      <c r="T410" s="215">
        <v>4</v>
      </c>
      <c r="U410" s="66" t="s">
        <v>63</v>
      </c>
      <c r="V410" s="216">
        <v>2</v>
      </c>
      <c r="W410" s="217">
        <v>0</v>
      </c>
      <c r="X410" s="218">
        <v>1</v>
      </c>
      <c r="Y410" s="219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77" t="s">
        <v>93</v>
      </c>
      <c r="D412" s="278"/>
      <c r="E412" s="278"/>
      <c r="F412" s="278"/>
      <c r="G412" s="278"/>
      <c r="H412" s="278"/>
      <c r="I412" s="278"/>
      <c r="J412" s="278"/>
      <c r="K412" s="278"/>
      <c r="L412" s="278"/>
      <c r="M412" s="278"/>
      <c r="N412" s="278"/>
      <c r="O412" s="278"/>
      <c r="P412" s="278"/>
      <c r="Q412" s="278"/>
      <c r="R412" s="278"/>
      <c r="S412" s="278"/>
      <c r="T412" s="278"/>
      <c r="U412" s="278"/>
      <c r="V412" s="278"/>
      <c r="W412" s="278"/>
      <c r="X412" s="278"/>
      <c r="Y412" s="279"/>
      <c r="Z412" s="3"/>
      <c r="AA412" s="3"/>
      <c r="AC412"/>
    </row>
    <row r="413" spans="1:30" ht="19.5" customHeight="1">
      <c r="A413" s="30"/>
      <c r="B413" s="31"/>
      <c r="C413" s="325" t="s">
        <v>32</v>
      </c>
      <c r="D413" s="325"/>
      <c r="E413" s="325"/>
      <c r="F413" s="325"/>
      <c r="G413" s="325" t="s">
        <v>33</v>
      </c>
      <c r="H413" s="325"/>
      <c r="I413" s="325"/>
      <c r="J413" s="325"/>
      <c r="K413" s="325" t="s">
        <v>34</v>
      </c>
      <c r="L413" s="325"/>
      <c r="M413" s="325"/>
      <c r="N413" s="325" t="s">
        <v>35</v>
      </c>
      <c r="O413" s="325"/>
      <c r="P413" s="325"/>
      <c r="Q413" s="325" t="s">
        <v>36</v>
      </c>
      <c r="R413" s="325"/>
      <c r="S413" s="325"/>
      <c r="T413" s="325" t="s">
        <v>91</v>
      </c>
      <c r="U413" s="325"/>
      <c r="V413" s="325"/>
      <c r="W413" s="325" t="s">
        <v>92</v>
      </c>
      <c r="X413" s="325"/>
      <c r="Y413" s="325"/>
      <c r="Z413" s="3"/>
      <c r="AC413"/>
    </row>
    <row r="414" spans="1:30" ht="75" customHeight="1">
      <c r="A414" s="34"/>
      <c r="B414" s="35"/>
      <c r="C414" s="326" t="s">
        <v>400</v>
      </c>
      <c r="D414" s="327"/>
      <c r="E414" s="327"/>
      <c r="F414" s="327"/>
      <c r="G414" s="326" t="s">
        <v>400</v>
      </c>
      <c r="H414" s="327"/>
      <c r="I414" s="327"/>
      <c r="J414" s="327"/>
      <c r="K414" s="326" t="s">
        <v>400</v>
      </c>
      <c r="L414" s="327"/>
      <c r="M414" s="327"/>
      <c r="N414" s="326" t="s">
        <v>400</v>
      </c>
      <c r="O414" s="327"/>
      <c r="P414" s="327"/>
      <c r="Q414" s="326" t="s">
        <v>400</v>
      </c>
      <c r="R414" s="327"/>
      <c r="S414" s="327"/>
      <c r="T414" s="326" t="s">
        <v>400</v>
      </c>
      <c r="U414" s="327"/>
      <c r="V414" s="327"/>
      <c r="W414" s="326" t="s">
        <v>400</v>
      </c>
      <c r="X414" s="327"/>
      <c r="Y414" s="327"/>
      <c r="AA414" s="36"/>
      <c r="AC414"/>
    </row>
    <row r="415" spans="1:30" ht="15.75" customHeight="1">
      <c r="C415" s="328" t="s">
        <v>164</v>
      </c>
      <c r="D415" s="328"/>
      <c r="E415" s="328"/>
      <c r="F415" s="328"/>
      <c r="G415" s="328" t="s">
        <v>164</v>
      </c>
      <c r="H415" s="328"/>
      <c r="I415" s="328"/>
      <c r="J415" s="328"/>
      <c r="K415" s="329" t="s">
        <v>164</v>
      </c>
      <c r="L415" s="329"/>
      <c r="M415" s="329"/>
      <c r="N415" s="329" t="s">
        <v>164</v>
      </c>
      <c r="O415" s="329"/>
      <c r="P415" s="329"/>
      <c r="Q415" s="329" t="s">
        <v>164</v>
      </c>
      <c r="R415" s="329"/>
      <c r="S415" s="329"/>
      <c r="T415" s="329" t="s">
        <v>164</v>
      </c>
      <c r="U415" s="329"/>
      <c r="V415" s="329"/>
      <c r="W415" s="329" t="s">
        <v>164</v>
      </c>
      <c r="X415" s="329"/>
      <c r="Y415" s="329"/>
      <c r="AC415"/>
    </row>
    <row r="416" spans="1:30" ht="16.5" customHeight="1">
      <c r="A416" s="34"/>
      <c r="B416" s="35"/>
      <c r="C416" s="277" t="s">
        <v>37</v>
      </c>
      <c r="D416" s="278"/>
      <c r="E416" s="278"/>
      <c r="F416" s="278"/>
      <c r="G416" s="278"/>
      <c r="H416" s="278"/>
      <c r="I416" s="278"/>
      <c r="J416" s="278"/>
      <c r="K416" s="278"/>
      <c r="L416" s="278"/>
      <c r="M416" s="278"/>
      <c r="N416" s="278"/>
      <c r="O416" s="278"/>
      <c r="P416" s="278"/>
      <c r="Q416" s="278"/>
      <c r="R416" s="278"/>
      <c r="S416" s="278"/>
      <c r="T416" s="278"/>
      <c r="U416" s="278"/>
      <c r="V416" s="278"/>
      <c r="W416" s="278"/>
      <c r="X416" s="278"/>
      <c r="Y416" s="279"/>
      <c r="AA416" s="36"/>
      <c r="AC416"/>
    </row>
    <row r="417" spans="1:29" ht="41.25" customHeight="1">
      <c r="A417" s="34"/>
      <c r="B417" s="35"/>
      <c r="C417" s="330" t="s">
        <v>64</v>
      </c>
      <c r="D417" s="331"/>
      <c r="E417" s="331"/>
      <c r="F417" s="332"/>
      <c r="G417" s="330" t="s">
        <v>65</v>
      </c>
      <c r="H417" s="331"/>
      <c r="I417" s="331"/>
      <c r="J417" s="332"/>
      <c r="K417" s="330" t="s">
        <v>66</v>
      </c>
      <c r="L417" s="331"/>
      <c r="M417" s="332"/>
      <c r="N417" s="330" t="s">
        <v>67</v>
      </c>
      <c r="O417" s="331"/>
      <c r="P417" s="332"/>
      <c r="Q417" s="330" t="s">
        <v>68</v>
      </c>
      <c r="R417" s="331"/>
      <c r="S417" s="332"/>
      <c r="T417" s="330" t="s">
        <v>69</v>
      </c>
      <c r="U417" s="332"/>
      <c r="V417" s="330" t="s">
        <v>70</v>
      </c>
      <c r="W417" s="332"/>
      <c r="X417" s="330" t="s">
        <v>71</v>
      </c>
      <c r="Y417" s="332"/>
      <c r="AA417" s="36"/>
      <c r="AC417"/>
    </row>
    <row r="418" spans="1:29" ht="45" customHeight="1">
      <c r="A418" s="34"/>
      <c r="B418" s="35"/>
      <c r="C418" s="338" t="s">
        <v>400</v>
      </c>
      <c r="D418" s="339"/>
      <c r="E418" s="339"/>
      <c r="F418" s="339"/>
      <c r="G418" s="338" t="s">
        <v>400</v>
      </c>
      <c r="H418" s="339"/>
      <c r="I418" s="339"/>
      <c r="J418" s="339"/>
      <c r="K418" s="335" t="s">
        <v>400</v>
      </c>
      <c r="L418" s="336"/>
      <c r="M418" s="336"/>
      <c r="N418" s="333" t="s">
        <v>400</v>
      </c>
      <c r="O418" s="334"/>
      <c r="P418" s="334"/>
      <c r="Q418" s="335" t="s">
        <v>400</v>
      </c>
      <c r="R418" s="336"/>
      <c r="S418" s="336"/>
      <c r="T418" s="333" t="s">
        <v>400</v>
      </c>
      <c r="U418" s="334"/>
      <c r="V418" s="335" t="s">
        <v>400</v>
      </c>
      <c r="W418" s="336"/>
      <c r="X418" s="335" t="s">
        <v>400</v>
      </c>
      <c r="Y418" s="336"/>
      <c r="AA418" s="36"/>
      <c r="AC418"/>
    </row>
    <row r="419" spans="1:29" ht="13.5" customHeight="1">
      <c r="A419" s="34"/>
      <c r="B419" s="35"/>
      <c r="C419" s="328" t="s">
        <v>164</v>
      </c>
      <c r="D419" s="328"/>
      <c r="E419" s="328"/>
      <c r="F419" s="328"/>
      <c r="G419" s="328" t="s">
        <v>164</v>
      </c>
      <c r="H419" s="328"/>
      <c r="I419" s="328"/>
      <c r="J419" s="328"/>
      <c r="K419" s="328" t="s">
        <v>164</v>
      </c>
      <c r="L419" s="328"/>
      <c r="M419" s="328"/>
      <c r="N419" s="337" t="s">
        <v>164</v>
      </c>
      <c r="O419" s="337"/>
      <c r="P419" s="337"/>
      <c r="Q419" s="328" t="s">
        <v>164</v>
      </c>
      <c r="R419" s="328"/>
      <c r="S419" s="328"/>
      <c r="T419" s="337" t="s">
        <v>164</v>
      </c>
      <c r="U419" s="337"/>
      <c r="V419" s="328" t="s">
        <v>164</v>
      </c>
      <c r="W419" s="328"/>
      <c r="X419" s="328" t="s">
        <v>164</v>
      </c>
      <c r="Y419" s="328"/>
      <c r="AA419" s="36"/>
      <c r="AC419"/>
    </row>
    <row r="420" spans="1:29" ht="42" customHeight="1">
      <c r="C420" s="342" t="s">
        <v>72</v>
      </c>
      <c r="D420" s="343"/>
      <c r="E420" s="343"/>
      <c r="F420" s="344"/>
      <c r="G420" s="340" t="s">
        <v>73</v>
      </c>
      <c r="H420" s="345"/>
      <c r="I420" s="345"/>
      <c r="J420" s="341"/>
      <c r="K420" s="330" t="s">
        <v>74</v>
      </c>
      <c r="L420" s="331"/>
      <c r="M420" s="332"/>
      <c r="N420" s="340" t="s">
        <v>75</v>
      </c>
      <c r="O420" s="345"/>
      <c r="P420" s="341"/>
      <c r="Q420" s="330" t="s">
        <v>76</v>
      </c>
      <c r="R420" s="331"/>
      <c r="S420" s="332"/>
      <c r="T420" s="340" t="s">
        <v>77</v>
      </c>
      <c r="U420" s="341"/>
      <c r="V420" s="330" t="s">
        <v>78</v>
      </c>
      <c r="W420" s="332"/>
      <c r="X420" s="330" t="s">
        <v>79</v>
      </c>
      <c r="Y420" s="332"/>
      <c r="AC420"/>
    </row>
    <row r="421" spans="1:29" ht="45" customHeight="1">
      <c r="C421" s="338" t="s">
        <v>400</v>
      </c>
      <c r="D421" s="339"/>
      <c r="E421" s="339"/>
      <c r="F421" s="339"/>
      <c r="G421" s="338" t="s">
        <v>400</v>
      </c>
      <c r="H421" s="339"/>
      <c r="I421" s="339"/>
      <c r="J421" s="339"/>
      <c r="K421" s="335" t="s">
        <v>400</v>
      </c>
      <c r="L421" s="336"/>
      <c r="M421" s="336"/>
      <c r="N421" s="333" t="s">
        <v>400</v>
      </c>
      <c r="O421" s="334"/>
      <c r="P421" s="334"/>
      <c r="Q421" s="335" t="s">
        <v>400</v>
      </c>
      <c r="R421" s="336"/>
      <c r="S421" s="336"/>
      <c r="T421" s="333" t="s">
        <v>400</v>
      </c>
      <c r="U421" s="334"/>
      <c r="V421" s="335" t="s">
        <v>400</v>
      </c>
      <c r="W421" s="336"/>
      <c r="X421" s="335" t="s">
        <v>400</v>
      </c>
      <c r="Y421" s="336"/>
      <c r="AC421"/>
    </row>
    <row r="422" spans="1:29" ht="15.75" customHeight="1">
      <c r="C422" s="328" t="s">
        <v>164</v>
      </c>
      <c r="D422" s="328"/>
      <c r="E422" s="328"/>
      <c r="F422" s="328"/>
      <c r="G422" s="328" t="s">
        <v>164</v>
      </c>
      <c r="H422" s="328"/>
      <c r="I422" s="328"/>
      <c r="J422" s="328"/>
      <c r="K422" s="328" t="s">
        <v>164</v>
      </c>
      <c r="L422" s="328"/>
      <c r="M422" s="328"/>
      <c r="N422" s="337" t="s">
        <v>164</v>
      </c>
      <c r="O422" s="337"/>
      <c r="P422" s="337"/>
      <c r="Q422" s="328" t="s">
        <v>164</v>
      </c>
      <c r="R422" s="328"/>
      <c r="S422" s="328"/>
      <c r="T422" s="337" t="s">
        <v>164</v>
      </c>
      <c r="U422" s="337"/>
      <c r="V422" s="328" t="s">
        <v>164</v>
      </c>
      <c r="W422" s="328"/>
      <c r="X422" s="328" t="s">
        <v>164</v>
      </c>
      <c r="Y422" s="328"/>
      <c r="AC422"/>
    </row>
    <row r="423" spans="1:29" ht="15" customHeight="1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</mergeCells>
  <conditionalFormatting sqref="L410:N410">
    <cfRule type="expression" dxfId="19" priority="1">
      <formula>ISBLANK(INDIRECT(ADDRESS(ROW(), COLUMN())))</formula>
    </cfRule>
  </conditionalFormatting>
  <conditionalFormatting sqref="P410:Q410 S410:T410 V410:Y410">
    <cfRule type="cellIs" dxfId="18" priority="2" operator="lessThan">
      <formula>0</formula>
    </cfRule>
  </conditionalFormatting>
  <conditionalFormatting sqref="P410:Q410 S410:T410 V410:Y410">
    <cfRule type="cellIs" dxfId="17" priority="3" operator="greaterThan">
      <formula>9</formula>
    </cfRule>
  </conditionalFormatting>
  <conditionalFormatting sqref="P410:Q410 S410:T410 V410:Y410">
    <cfRule type="expression" dxfId="16" priority="4">
      <formula>ISBLANK(INDIRECT(ADDRESS(ROW(), COLUMN())))</formula>
    </cfRule>
  </conditionalFormatting>
  <conditionalFormatting sqref="P410:Q410 S410:T410 V410:Y410">
    <cfRule type="expression" dxfId="15" priority="5">
      <formula>ISTEXT(INDIRECT(ADDRESS(ROW(), COLUMN())))</formula>
    </cfRule>
  </conditionalFormatting>
  <conditionalFormatting sqref="L14:Y15 L17:Y18 L20:Y21 L27:Y28 L30:Y31 L33:Y34 L57:Y58 L60:Y61 L64:Y66 L87:Y97 L99:Y109 L127:Y137 L139:Y149 L167:Y177 L179:Y189 L207:Y217 L219:Y229 L247:Y257 L259:Y269 L287:Y297 L299:Y309 L327:Y337 L339:Y349 L367:Y377 L379:Y389 L407:Y407">
    <cfRule type="expression" dxfId="14" priority="6">
      <formula>CELL("Protect",INDIRECT(ADDRESS(ROW(),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3" priority="7" operator="equal">
      <formula>"   "</formula>
    </cfRule>
    <cfRule type="expression" dxfId="12" priority="8">
      <formula>ISBLANK(INDIRECT(ADDRESS(ROW(),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1" priority="9" operator="equal">
      <formula>"   "</formula>
    </cfRule>
    <cfRule type="cellIs" dxfId="10" priority="10" operator="lessThan">
      <formula>0</formula>
    </cfRule>
    <cfRule type="expression" dxfId="9" priority="11">
      <formula>ISTEXT(INDIRECT(ADDRESS(ROW(), COLUMN())))</formula>
    </cfRule>
  </conditionalFormatting>
  <conditionalFormatting sqref="K27:Y38">
    <cfRule type="cellIs" dxfId="8" priority="12" operator="greaterThan">
      <formula>K14</formula>
    </cfRule>
  </conditionalFormatting>
  <conditionalFormatting sqref="K57:Y59">
    <cfRule type="cellIs" dxfId="7" priority="13" operator="greaterThan">
      <formula>K23</formula>
    </cfRule>
  </conditionalFormatting>
  <conditionalFormatting sqref="K60:Y62">
    <cfRule type="cellIs" dxfId="6" priority="14" operator="greaterThan">
      <formula>K36</formula>
    </cfRule>
  </conditionalFormatting>
  <conditionalFormatting sqref="K38:Y38">
    <cfRule type="expression" dxfId="5" priority="15">
      <formula>IF(K67&gt;0,INDIRECT(ADDRESS(ROW(), COLUMN()))&lt;&gt;K67,0)</formula>
    </cfRule>
    <cfRule type="expression" dxfId="4" priority="16">
      <formula>IF(K408&gt;0,INDIRECT(ADDRESS(ROW(), COLUMN()))&lt;&gt;K408,0)</formula>
    </cfRule>
  </conditionalFormatting>
  <conditionalFormatting sqref="K67:Y67">
    <cfRule type="expression" dxfId="3" priority="17">
      <formula>IF(K408&gt;0,INDIRECT(ADDRESS(ROW(), COLUMN()))&lt;&gt;K408,0)</formula>
    </cfRule>
    <cfRule type="cellIs" dxfId="2" priority="18" operator="notEqual">
      <formula>K38</formula>
    </cfRule>
  </conditionalFormatting>
  <conditionalFormatting sqref="K408:Y408">
    <cfRule type="cellIs" dxfId="1" priority="19" operator="notEqual">
      <formula>K38</formula>
    </cfRule>
    <cfRule type="cellIs" dxfId="0" priority="20" operator="notEqual">
      <formula>K67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MODEL_DD1_DPR_22328_LAMPUNG_DAPIL_LAMPUNG_II.xlsx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cp:lastPrinted>2019-05-13T07:18:02Z</cp:lastPrinted>
  <dcterms:created xsi:type="dcterms:W3CDTF">2019-05-08T06:05:52Z</dcterms:created>
  <dcterms:modified xsi:type="dcterms:W3CDTF">2019-05-13T15:03:18Z</dcterms:modified>
</cp:coreProperties>
</file>