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30" yWindow="5205" windowWidth="28035" windowHeight="8895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07" i="4" l="1"/>
  <c r="Q390" i="4"/>
  <c r="P390" i="4"/>
  <c r="O390" i="4"/>
  <c r="N390" i="4"/>
  <c r="M390" i="4"/>
  <c r="L390" i="4"/>
  <c r="K390" i="4"/>
  <c r="Z380" i="4"/>
  <c r="Z379" i="4"/>
  <c r="Q378" i="4"/>
  <c r="P378" i="4"/>
  <c r="O378" i="4"/>
  <c r="N378" i="4"/>
  <c r="M378" i="4"/>
  <c r="L378" i="4"/>
  <c r="K378" i="4"/>
  <c r="Z374" i="4"/>
  <c r="Z373" i="4"/>
  <c r="Z372" i="4"/>
  <c r="Z371" i="4"/>
  <c r="Z370" i="4"/>
  <c r="Z369" i="4"/>
  <c r="Z368" i="4"/>
  <c r="Z367" i="4"/>
  <c r="Q350" i="4"/>
  <c r="P350" i="4"/>
  <c r="O350" i="4"/>
  <c r="N350" i="4"/>
  <c r="M350" i="4"/>
  <c r="L350" i="4"/>
  <c r="K350" i="4"/>
  <c r="Z350" i="4" s="1"/>
  <c r="Z346" i="4"/>
  <c r="Z345" i="4"/>
  <c r="Z344" i="4"/>
  <c r="Z343" i="4"/>
  <c r="Z342" i="4"/>
  <c r="Z341" i="4"/>
  <c r="Z340" i="4"/>
  <c r="Z339" i="4"/>
  <c r="Q338" i="4"/>
  <c r="P338" i="4"/>
  <c r="O338" i="4"/>
  <c r="N338" i="4"/>
  <c r="M338" i="4"/>
  <c r="L338" i="4"/>
  <c r="K338" i="4"/>
  <c r="Z332" i="4"/>
  <c r="Z331" i="4"/>
  <c r="Z330" i="4"/>
  <c r="Z329" i="4"/>
  <c r="Z328" i="4"/>
  <c r="Z327" i="4"/>
  <c r="Q310" i="4"/>
  <c r="P310" i="4"/>
  <c r="O310" i="4"/>
  <c r="N310" i="4"/>
  <c r="M310" i="4"/>
  <c r="L310" i="4"/>
  <c r="K310" i="4"/>
  <c r="Z306" i="4"/>
  <c r="Z305" i="4"/>
  <c r="Z304" i="4"/>
  <c r="Z303" i="4"/>
  <c r="Z302" i="4"/>
  <c r="Z301" i="4"/>
  <c r="Z300" i="4"/>
  <c r="Z299" i="4"/>
  <c r="Q298" i="4"/>
  <c r="P298" i="4"/>
  <c r="O298" i="4"/>
  <c r="N298" i="4"/>
  <c r="M298" i="4"/>
  <c r="L298" i="4"/>
  <c r="K298" i="4"/>
  <c r="Z294" i="4"/>
  <c r="Z293" i="4"/>
  <c r="Z292" i="4"/>
  <c r="Z291" i="4"/>
  <c r="Z290" i="4"/>
  <c r="Z289" i="4"/>
  <c r="Z288" i="4"/>
  <c r="Z287" i="4"/>
  <c r="Q270" i="4"/>
  <c r="P270" i="4"/>
  <c r="O270" i="4"/>
  <c r="N270" i="4"/>
  <c r="M270" i="4"/>
  <c r="Z270" i="4" s="1"/>
  <c r="L270" i="4"/>
  <c r="K270" i="4"/>
  <c r="Z266" i="4"/>
  <c r="Z265" i="4"/>
  <c r="Z264" i="4"/>
  <c r="Z263" i="4"/>
  <c r="Z262" i="4"/>
  <c r="Z261" i="4"/>
  <c r="Z260" i="4"/>
  <c r="Z259" i="4"/>
  <c r="Q258" i="4"/>
  <c r="P258" i="4"/>
  <c r="O258" i="4"/>
  <c r="N258" i="4"/>
  <c r="M258" i="4"/>
  <c r="L258" i="4"/>
  <c r="K258" i="4"/>
  <c r="Z254" i="4"/>
  <c r="Z253" i="4"/>
  <c r="Z252" i="4"/>
  <c r="Z251" i="4"/>
  <c r="Z250" i="4"/>
  <c r="Z249" i="4"/>
  <c r="Z248" i="4"/>
  <c r="Z247" i="4"/>
  <c r="Q230" i="4"/>
  <c r="P230" i="4"/>
  <c r="O230" i="4"/>
  <c r="N230" i="4"/>
  <c r="M230" i="4"/>
  <c r="L230" i="4"/>
  <c r="K230" i="4"/>
  <c r="Z226" i="4"/>
  <c r="Z225" i="4"/>
  <c r="Z224" i="4"/>
  <c r="Z223" i="4"/>
  <c r="Z222" i="4"/>
  <c r="Z221" i="4"/>
  <c r="Z220" i="4"/>
  <c r="Z219" i="4"/>
  <c r="Q218" i="4"/>
  <c r="P218" i="4"/>
  <c r="O218" i="4"/>
  <c r="N218" i="4"/>
  <c r="M218" i="4"/>
  <c r="L218" i="4"/>
  <c r="K218" i="4"/>
  <c r="Z214" i="4"/>
  <c r="Z213" i="4"/>
  <c r="Z212" i="4"/>
  <c r="Z211" i="4"/>
  <c r="Z210" i="4"/>
  <c r="Z209" i="4"/>
  <c r="Z208" i="4"/>
  <c r="Z207" i="4"/>
  <c r="Q190" i="4"/>
  <c r="P190" i="4"/>
  <c r="O190" i="4"/>
  <c r="N190" i="4"/>
  <c r="M190" i="4"/>
  <c r="L190" i="4"/>
  <c r="K190" i="4"/>
  <c r="Z181" i="4"/>
  <c r="Z180" i="4"/>
  <c r="Z179" i="4"/>
  <c r="Q178" i="4"/>
  <c r="P178" i="4"/>
  <c r="O178" i="4"/>
  <c r="N178" i="4"/>
  <c r="M178" i="4"/>
  <c r="L178" i="4"/>
  <c r="K178" i="4"/>
  <c r="Z178" i="4" s="1"/>
  <c r="Z174" i="4"/>
  <c r="Z173" i="4"/>
  <c r="Z172" i="4"/>
  <c r="Z171" i="4"/>
  <c r="Z170" i="4"/>
  <c r="Z169" i="4"/>
  <c r="Z168" i="4"/>
  <c r="Z167" i="4"/>
  <c r="Q150" i="4"/>
  <c r="P150" i="4"/>
  <c r="O150" i="4"/>
  <c r="N150" i="4"/>
  <c r="M150" i="4"/>
  <c r="L150" i="4"/>
  <c r="K150" i="4"/>
  <c r="Z150" i="4" s="1"/>
  <c r="Z146" i="4"/>
  <c r="Z145" i="4"/>
  <c r="Z144" i="4"/>
  <c r="Z143" i="4"/>
  <c r="Z142" i="4"/>
  <c r="Z141" i="4"/>
  <c r="Z140" i="4"/>
  <c r="Z139" i="4"/>
  <c r="Q138" i="4"/>
  <c r="P138" i="4"/>
  <c r="O138" i="4"/>
  <c r="N138" i="4"/>
  <c r="M138" i="4"/>
  <c r="L138" i="4"/>
  <c r="K138" i="4"/>
  <c r="Z134" i="4"/>
  <c r="Z133" i="4"/>
  <c r="Z132" i="4"/>
  <c r="Z131" i="4"/>
  <c r="Z130" i="4"/>
  <c r="Z129" i="4"/>
  <c r="Z128" i="4"/>
  <c r="Z127" i="4"/>
  <c r="Q110" i="4"/>
  <c r="P110" i="4"/>
  <c r="O110" i="4"/>
  <c r="N110" i="4"/>
  <c r="M110" i="4"/>
  <c r="L110" i="4"/>
  <c r="K110" i="4"/>
  <c r="Z106" i="4"/>
  <c r="Z105" i="4"/>
  <c r="Z104" i="4"/>
  <c r="Z103" i="4"/>
  <c r="Z102" i="4"/>
  <c r="Z101" i="4"/>
  <c r="Z100" i="4"/>
  <c r="Z99" i="4"/>
  <c r="Q98" i="4"/>
  <c r="P98" i="4"/>
  <c r="O98" i="4"/>
  <c r="N98" i="4"/>
  <c r="M98" i="4"/>
  <c r="L98" i="4"/>
  <c r="K98" i="4"/>
  <c r="Z94" i="4"/>
  <c r="Z93" i="4"/>
  <c r="Z92" i="4"/>
  <c r="Z91" i="4"/>
  <c r="Z90" i="4"/>
  <c r="Z89" i="4"/>
  <c r="Z88" i="4"/>
  <c r="Z87" i="4"/>
  <c r="Q67" i="4"/>
  <c r="P67" i="4"/>
  <c r="O67" i="4"/>
  <c r="N67" i="4"/>
  <c r="M67" i="4"/>
  <c r="L67" i="4"/>
  <c r="K67" i="4"/>
  <c r="Z66" i="4"/>
  <c r="Z65" i="4"/>
  <c r="Z64" i="4"/>
  <c r="Q62" i="4"/>
  <c r="P62" i="4"/>
  <c r="O62" i="4"/>
  <c r="N62" i="4"/>
  <c r="M62" i="4"/>
  <c r="L62" i="4"/>
  <c r="K62" i="4"/>
  <c r="Z61" i="4"/>
  <c r="Z60" i="4"/>
  <c r="Q59" i="4"/>
  <c r="P59" i="4"/>
  <c r="O59" i="4"/>
  <c r="N59" i="4"/>
  <c r="M59" i="4"/>
  <c r="Z59" i="4" s="1"/>
  <c r="L59" i="4"/>
  <c r="K59" i="4"/>
  <c r="Z58" i="4"/>
  <c r="Z57" i="4"/>
  <c r="Q37" i="4"/>
  <c r="P37" i="4"/>
  <c r="O37" i="4"/>
  <c r="N37" i="4"/>
  <c r="M37" i="4"/>
  <c r="L37" i="4"/>
  <c r="K37" i="4"/>
  <c r="Q36" i="4"/>
  <c r="P36" i="4"/>
  <c r="O36" i="4"/>
  <c r="N36" i="4"/>
  <c r="M36" i="4"/>
  <c r="L36" i="4"/>
  <c r="K36" i="4"/>
  <c r="Q35" i="4"/>
  <c r="P35" i="4"/>
  <c r="O35" i="4"/>
  <c r="N35" i="4"/>
  <c r="M35" i="4"/>
  <c r="L35" i="4"/>
  <c r="K35" i="4"/>
  <c r="Z34" i="4"/>
  <c r="Z33" i="4"/>
  <c r="Q32" i="4"/>
  <c r="P32" i="4"/>
  <c r="O32" i="4"/>
  <c r="N32" i="4"/>
  <c r="M32" i="4"/>
  <c r="Z32" i="4" s="1"/>
  <c r="L32" i="4"/>
  <c r="K32" i="4"/>
  <c r="Z31" i="4"/>
  <c r="Z30" i="4"/>
  <c r="Q29" i="4"/>
  <c r="P29" i="4"/>
  <c r="O29" i="4"/>
  <c r="O38" i="4" s="1"/>
  <c r="N29" i="4"/>
  <c r="N38" i="4" s="1"/>
  <c r="M29" i="4"/>
  <c r="L29" i="4"/>
  <c r="K29" i="4"/>
  <c r="Z28" i="4"/>
  <c r="Z37" i="4" s="1"/>
  <c r="Z27" i="4"/>
  <c r="Q24" i="4"/>
  <c r="P24" i="4"/>
  <c r="O24" i="4"/>
  <c r="N24" i="4"/>
  <c r="M24" i="4"/>
  <c r="L24" i="4"/>
  <c r="K24" i="4"/>
  <c r="Q23" i="4"/>
  <c r="P23" i="4"/>
  <c r="O23" i="4"/>
  <c r="N23" i="4"/>
  <c r="M23" i="4"/>
  <c r="L23" i="4"/>
  <c r="K23" i="4"/>
  <c r="Q22" i="4"/>
  <c r="P22" i="4"/>
  <c r="O22" i="4"/>
  <c r="N22" i="4"/>
  <c r="M22" i="4"/>
  <c r="Z22" i="4" s="1"/>
  <c r="L22" i="4"/>
  <c r="K22" i="4"/>
  <c r="Z21" i="4"/>
  <c r="Z20" i="4"/>
  <c r="Q19" i="4"/>
  <c r="P19" i="4"/>
  <c r="O19" i="4"/>
  <c r="N19" i="4"/>
  <c r="M19" i="4"/>
  <c r="L19" i="4"/>
  <c r="K19" i="4"/>
  <c r="Z19" i="4" s="1"/>
  <c r="Z18" i="4"/>
  <c r="Z17" i="4"/>
  <c r="Q16" i="4"/>
  <c r="P16" i="4"/>
  <c r="P25" i="4" s="1"/>
  <c r="O16" i="4"/>
  <c r="N16" i="4"/>
  <c r="M16" i="4"/>
  <c r="L16" i="4"/>
  <c r="L25" i="4" s="1"/>
  <c r="K16" i="4"/>
  <c r="Z15" i="4"/>
  <c r="Z14" i="4"/>
  <c r="Z390" i="4" l="1"/>
  <c r="Z378" i="4"/>
  <c r="Z338" i="4"/>
  <c r="Z310" i="4"/>
  <c r="Z298" i="4"/>
  <c r="Z258" i="4"/>
  <c r="Z230" i="4"/>
  <c r="Z218" i="4"/>
  <c r="K406" i="4"/>
  <c r="K408" i="4" s="1"/>
  <c r="O406" i="4"/>
  <c r="O408" i="4" s="1"/>
  <c r="M406" i="4"/>
  <c r="M408" i="4" s="1"/>
  <c r="Z138" i="4"/>
  <c r="Q406" i="4"/>
  <c r="Q408" i="4" s="1"/>
  <c r="N406" i="4"/>
  <c r="N408" i="4" s="1"/>
  <c r="P406" i="4"/>
  <c r="P408" i="4" s="1"/>
  <c r="Z110" i="4"/>
  <c r="Z98" i="4"/>
  <c r="Z67" i="4"/>
  <c r="Z62" i="4"/>
  <c r="L38" i="4"/>
  <c r="P38" i="4"/>
  <c r="Z35" i="4"/>
  <c r="Z36" i="4"/>
  <c r="M38" i="4"/>
  <c r="Q38" i="4"/>
  <c r="Z29" i="4"/>
  <c r="Z38" i="4" s="1"/>
  <c r="M25" i="4"/>
  <c r="Q25" i="4"/>
  <c r="Z24" i="4"/>
  <c r="N25" i="4"/>
  <c r="K25" i="4"/>
  <c r="O25" i="4"/>
  <c r="Z23" i="4"/>
  <c r="K38" i="4"/>
  <c r="Z16" i="4"/>
  <c r="Z25" i="4" s="1"/>
  <c r="L406" i="4"/>
  <c r="L408" i="4" s="1"/>
  <c r="Z190" i="4"/>
  <c r="Z408" i="4" l="1"/>
  <c r="Z406" i="4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<sst xmlns="http://schemas.openxmlformats.org/spreadsheetml/2006/main" count="1697" uniqueCount="377">
  <si>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</si>
  <si>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</si>
  <si>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</si>
  <si>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</si>
  <si>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</si>
  <si>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</si>
  <si>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</si>
  <si>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</si>
  <si>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</si>
  <si>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</si>
  <si>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</si>
  <si>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</si>
  <si>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</si>
  <si>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</si>
  <si>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</si>
  <si>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</si>
  <si>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</si>
  <si>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</si>
  <si>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</si>
  <si>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</si>
  <si>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</si>
  <si>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</si>
  <si>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</si>
  <si>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</si>
  <si>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</si>
  <si>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</si>
  <si>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</si>
  <si>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</si>
  <si>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</si>
  <si>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</si>
  <si>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</si>
  <si>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</si>
  <si>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</si>
  <si>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</si>
  <si>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</si>
  <si>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</si>
  <si>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</si>
  <si>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</si>
  <si>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</si>
  <si>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</si>
  <si>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</si>
  <si>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</si>
  <si>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</si>
  <si>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</si>
  <si>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</si>
  <si>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</si>
  <si>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</si>
  <si>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</si>
  <si>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</si>
  <si>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</si>
  <si>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</si>
  <si>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</si>
  <si>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</si>
  <si>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</si>
  <si>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</si>
  <si>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</si>
  <si>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</si>
  <si>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</si>
  <si>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</si>
  <si>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</si>
  <si>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</si>
  <si>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</si>
  <si>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</si>
  <si>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</si>
  <si>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</si>
  <si>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</si>
  <si>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</si>
  <si>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</si>
  <si>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</si>
  <si>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</si>
  <si>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</si>
  <si>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</si>
  <si>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</si>
  <si>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</si>
  <si>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</si>
  <si>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</si>
  <si>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</si>
  <si>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</si>
  <si>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</si>
  <si>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</si>
  <si>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</si>
  <si>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</si>
  <si>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</si>
  <si>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</si>
  <si>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</si>
  <si>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</si>
  <si>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</si>
  <si>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</si>
  <si>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</si>
  <si>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</si>
  <si>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</si>
  <si>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</si>
  <si>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</si>
  <si>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</si>
  <si>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</si>
  <si>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</si>
  <si>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</si>
  <si>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</si>
  <si>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</si>
  <si>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</si>
  <si>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</si>
  <si>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</si>
  <si>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</si>
  <si>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</si>
  <si>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</si>
  <si>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</si>
  <si>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</si>
  <si>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</si>
  <si>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</si>
  <si>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</si>
  <si>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</si>
  <si>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</si>
  <si>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</si>
  <si>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</si>
  <si>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</si>
  <si>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</si>
  <si>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</si>
  <si>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</si>
  <si>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</si>
  <si>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</si>
  <si>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</si>
  <si>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</si>
  <si>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</si>
  <si>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</si>
  <si>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</si>
  <si>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</si>
  <si>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</si>
  <si>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</si>
  <si>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</si>
  <si>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</si>
  <si>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</si>
  <si>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</si>
  <si>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</si>
  <si>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</si>
  <si>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</si>
  <si>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</si>
  <si>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</si>
  <si>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</si>
  <si>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</si>
  <si>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</si>
  <si>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</si>
  <si>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</si>
  <si>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</si>
  <si>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</si>
  <si>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</si>
  <si>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</si>
  <si>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</si>
  <si>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</si>
  <si>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</si>
  <si>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</si>
  <si>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</si>
  <si>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</si>
  <si>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</si>
  <si>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</si>
  <si>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</si>
  <si>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</si>
  <si>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</si>
  <si>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</si>
  <si>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</si>
  <si>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</si>
  <si>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</si>
  <si>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</si>
  <si>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</si>
  <si>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</si>
  <si>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</si>
  <si>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</si>
  <si>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</si>
  <si>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</si>
  <si>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</si>
  <si>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</si>
  <si>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</si>
  <si>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</si>
  <si>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</si>
  <si>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</si>
  <si>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</si>
  <si>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</si>
  <si>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</si>
  <si>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</si>
  <si>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</si>
  <si>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</si>
  <si>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</si>
  <si>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</si>
  <si>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</si>
  <si>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14087</t>
  </si>
  <si>
    <t>KEPULAUAN MERANTI</t>
  </si>
  <si>
    <t>14630</t>
  </si>
  <si>
    <t>BENGKALIS</t>
  </si>
  <si>
    <t>15087</t>
  </si>
  <si>
    <t>ROKAN HULU</t>
  </si>
  <si>
    <t>15254</t>
  </si>
  <si>
    <t>ROKAN HILIR</t>
  </si>
  <si>
    <t>15412</t>
  </si>
  <si>
    <t>SIAK</t>
  </si>
  <si>
    <t>15775</t>
  </si>
  <si>
    <t>KOTA PEKANBARU</t>
  </si>
  <si>
    <t>15846</t>
  </si>
  <si>
    <t>KOTA DUMAI</t>
  </si>
  <si>
    <t>JUMLAH AKHIR</t>
  </si>
  <si>
    <t>Partai Kebangkitan Bangsa</t>
  </si>
  <si>
    <t>Ir. H. MUHAMAD LUKMAN EDY, M.Si.</t>
  </si>
  <si>
    <t>PURWAJI</t>
  </si>
  <si>
    <t>3</t>
  </si>
  <si>
    <t>DINAWATI</t>
  </si>
  <si>
    <t>4</t>
  </si>
  <si>
    <t>PATRIK TATANG, S.E</t>
  </si>
  <si>
    <t>5</t>
  </si>
  <si>
    <t>SRI WARDANI, M.Kes</t>
  </si>
  <si>
    <t>6</t>
  </si>
  <si>
    <t>ERPA YENI</t>
  </si>
  <si>
    <t>7</t>
  </si>
  <si>
    <t>AHMAD SAEJO BUDIAWAN</t>
  </si>
  <si>
    <t xml:space="preserve">   </t>
  </si>
  <si>
    <t>Partai Gerakan Indonesia Raya</t>
  </si>
  <si>
    <t>MIFTAH NUR SABRI</t>
  </si>
  <si>
    <t>MUHAMMAD RAHUL</t>
  </si>
  <si>
    <t>ZAYU RIZKI SAFITRI, SH., MA</t>
  </si>
  <si>
    <t>KRIST IBNU T WAHYUDI, SH</t>
  </si>
  <si>
    <t>FEBBY RAHMADANI</t>
  </si>
  <si>
    <t>NONA GAYATRI NASUTION</t>
  </si>
  <si>
    <t>H. FEBRIAN AMANDA, SHI</t>
  </si>
  <si>
    <t>Partai Demokrasi Indonesia Perjuangan</t>
  </si>
  <si>
    <t>T. RUSLI AHMAD, S.E.</t>
  </si>
  <si>
    <t>Ir. EFFENDI SIANIPAR</t>
  </si>
  <si>
    <t>HJ. MIMI LUTMILA, S.Si</t>
  </si>
  <si>
    <t>IAN P. SIAGIAN</t>
  </si>
  <si>
    <t>MUKAROM, S.Sos.I., M.M.</t>
  </si>
  <si>
    <t>DEWI JULIANI, S.H.</t>
  </si>
  <si>
    <t>RITA TRIANA</t>
  </si>
  <si>
    <t>Partai Golongan Karya</t>
  </si>
  <si>
    <t>Ir. SUDIRMAN ALMUN</t>
  </si>
  <si>
    <t>Ir. H. ARSYADJULIANDI RACHMAN, MBA</t>
  </si>
  <si>
    <t>EMMALIA NATAR, S.E., M.M</t>
  </si>
  <si>
    <t>TABRANI MAAMUN</t>
  </si>
  <si>
    <t>Drg. HJ RINI RAHMADHANI</t>
  </si>
  <si>
    <t>SANTI SUPRIYANTI, S.Si</t>
  </si>
  <si>
    <t>SUPIRMAN, S.Kom.</t>
  </si>
  <si>
    <t>Partai Nasdem</t>
  </si>
  <si>
    <t>RITA ZAHARA, SH</t>
  </si>
  <si>
    <t>Ir. ISKANDAR HOESIN, M.H</t>
  </si>
  <si>
    <t>MUHAMMAD MALIKI</t>
  </si>
  <si>
    <t>EMILIA DEWI ISDIANTY</t>
  </si>
  <si>
    <t>ALPIAN, SH</t>
  </si>
  <si>
    <t>ZULFAHMI</t>
  </si>
  <si>
    <t>VIVIEN ANJADI SUWITO, S.Pd</t>
  </si>
  <si>
    <t>Partai Gerakan Perubahan Indonesia</t>
  </si>
  <si>
    <t>AHMAD JONY MARZAINUR, S.H</t>
  </si>
  <si>
    <t>DELLA MAHARANI</t>
  </si>
  <si>
    <t>Partai Berkarya</t>
  </si>
  <si>
    <t>FAJAR MENANTI SIMANJUNTAK</t>
  </si>
  <si>
    <t>Hj. HAFSYAH, SE</t>
  </si>
  <si>
    <t>PRESTASI PRAJA</t>
  </si>
  <si>
    <t>T. ALMIRA VANESA HELDY, MBA</t>
  </si>
  <si>
    <t>Drs. H. FAHRULLAZI</t>
  </si>
  <si>
    <t>TENGKU AFUARAHIM</t>
  </si>
  <si>
    <t>MARSELIA ROSADILA</t>
  </si>
  <si>
    <t>8</t>
  </si>
  <si>
    <t>Partai Keadilan Sejahtera</t>
  </si>
  <si>
    <t>DRS. CHAIRUL ANWAR, APT</t>
  </si>
  <si>
    <t>H. HENDRY MUNIEF, MBA</t>
  </si>
  <si>
    <t>HJ. INDRIA RITA, S.Pd</t>
  </si>
  <si>
    <t>HJ. AIDA MALIKHA, S.Psi, M.SI</t>
  </si>
  <si>
    <t>CITRA MOESLIM ROESLI, SE, Ak</t>
  </si>
  <si>
    <t>H. SYAFRUDDIN SA'AN, Lc</t>
  </si>
  <si>
    <t>HJ. MAGDALENA, SH, M.Kn</t>
  </si>
  <si>
    <t>9</t>
  </si>
  <si>
    <t>Partai Persatuan Indonesia</t>
  </si>
  <si>
    <t>AHMI SEPTARI, B.Bus., M.Prop</t>
  </si>
  <si>
    <t>FITRIYAH</t>
  </si>
  <si>
    <t>Drs. ALI SYAHBANA RITONGA, S.H., M.H</t>
  </si>
  <si>
    <t>SUSY PRI MART, S.E.</t>
  </si>
  <si>
    <t>LUKMAN</t>
  </si>
  <si>
    <t>MD SIHOTANG, S.E., M.M.</t>
  </si>
  <si>
    <t>APFIANI SETIYANTI, S.H</t>
  </si>
  <si>
    <t>10</t>
  </si>
  <si>
    <t>Partai Persatuan Pembangunan</t>
  </si>
  <si>
    <t>H. RUSLI EFFENDI, S.Pd.I, SE., M.Si</t>
  </si>
  <si>
    <t>DR. H. SYAMSURIZAL, SE., MM</t>
  </si>
  <si>
    <t>SUCI RAHMAH YUSRAFITRI</t>
  </si>
  <si>
    <t>Drs. H. MISHAR</t>
  </si>
  <si>
    <t>NELAWATI</t>
  </si>
  <si>
    <t>SURYA DARMA</t>
  </si>
  <si>
    <t>RATIH INDAH PRATIWI, SE</t>
  </si>
  <si>
    <t>11</t>
  </si>
  <si>
    <t>Partai Solidaritas Indonesia</t>
  </si>
  <si>
    <t>DEFI WARMAN, S.Pd., M.Pd</t>
  </si>
  <si>
    <t>MASDA CHAIRANI</t>
  </si>
  <si>
    <t>RUSDA WILDANI AFKAR</t>
  </si>
  <si>
    <t>RADEN PERMANA SURYANTO, SE</t>
  </si>
  <si>
    <t>PRISCILLA HENNY DESTIANTY</t>
  </si>
  <si>
    <t>TOMMY MANIK, S. KOM</t>
  </si>
  <si>
    <t>RINALDI</t>
  </si>
  <si>
    <t>12</t>
  </si>
  <si>
    <t>Partai Amanat Nasional</t>
  </si>
  <si>
    <t>H. JON ERIZAL, SE., MBA</t>
  </si>
  <si>
    <t>WAN ABU BAKAR</t>
  </si>
  <si>
    <t>ELIDA NETTI, SH., MH</t>
  </si>
  <si>
    <t>NUR UCHTI ALFATH, S.S</t>
  </si>
  <si>
    <t>H.BAGUS SANTOSO, S.Ag., MP</t>
  </si>
  <si>
    <t>AIRMA VENESIA</t>
  </si>
  <si>
    <t>dr. IRVAN HERMAN</t>
  </si>
  <si>
    <t>13</t>
  </si>
  <si>
    <t>Partai Hati Nurani Rakyat</t>
  </si>
  <si>
    <t>KUDUS KURNIAWAN MANGAPUL, S.Si, MA</t>
  </si>
  <si>
    <t>SAYED JUNAIDI RIZALDI</t>
  </si>
  <si>
    <t>DESI KURNIASIH</t>
  </si>
  <si>
    <t>ERNA YULIS</t>
  </si>
  <si>
    <t>JOTO BANGUN</t>
  </si>
  <si>
    <t>14</t>
  </si>
  <si>
    <t>Partai Demokrat</t>
  </si>
  <si>
    <t>CORNEL SIMBOLON, M.Sc</t>
  </si>
  <si>
    <t>SAYED ABUBAKAR A. ASSEGGAF</t>
  </si>
  <si>
    <t>Hj. INDRI SULISTYOWATI, BBA., S.H.</t>
  </si>
  <si>
    <t>Drs. H. ACHMAD, M.Si</t>
  </si>
  <si>
    <t>SUHARTONO, S.H.</t>
  </si>
  <si>
    <t>SITI KOMARIATUN, S.H., M.Kn</t>
  </si>
  <si>
    <t>SITI KHODIJAH</t>
  </si>
  <si>
    <t>19</t>
  </si>
  <si>
    <t>Partai Bulan Bintang</t>
  </si>
  <si>
    <t>HARUN AL RASYID</t>
  </si>
  <si>
    <t>H. JHON SATRI, SH., MH.</t>
  </si>
  <si>
    <t>RITA SAHAGIA, SE</t>
  </si>
  <si>
    <t>MUHAMMAD NAVIS, SE</t>
  </si>
  <si>
    <t>NERANGISA KABAN</t>
  </si>
  <si>
    <t>RASIMAH Z, M.Pd</t>
  </si>
  <si>
    <t>MAULINA PRIHATNI</t>
  </si>
  <si>
    <t>20</t>
  </si>
  <si>
    <t>Partai Keadilan dan Persatuan Indonesia</t>
  </si>
  <si>
    <t>SRI LASTRININGSIH</t>
  </si>
  <si>
    <t>: RIAU</t>
  </si>
  <si>
    <t>: RIAU 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</si>
  <si>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</si>
  <si>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</si>
  <si>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</si>
  <si>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</si>
  <si>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</si>
  <si>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</si>
  <si>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</si>
  <si>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</si>
  <si>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</si>
  <si>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</si>
  <si>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</si>
  <si>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</si>
  <si>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</si>
  <si>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</si>
  <si>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</si>
  <si>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</si>
  <si>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</si>
  <si>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</si>
  <si>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</si>
  <si>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</si>
  <si>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</si>
  <si>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</si>
  <si>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pdpr,dd,14086,1401</t>
  </si>
  <si>
    <t>f5828f1e4cdda96693b2ab75240f74ce564d24bcdecf8e0a9281395ac49f2a35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</si>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</sst>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366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AH423"/>
  <sheetViews>
    <sheetView showGridLines="0" tabSelected="1" view="pageBreakPreview" topLeftCell="A399" zoomScale="90" zoomScaleSheetLayoutView="90" zoomScalePageLayoutView="60" workbookViewId="0">
      <selection activeCell="T401" sqref="T401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359</v>
      </c>
      <c r="Z1" s="1"/>
      <c r="AA1" s="2" t="s">
        <v>352</v>
      </c>
      <c r="AB1" t="s">
        <v>353</v>
      </c>
      <c r="AD1" t="s">
        <v>330</v>
      </c>
      <c r="AH1" s="93" t="s">
        <v>358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357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330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328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329</v>
      </c>
      <c r="N7" s="8"/>
      <c r="O7" s="8"/>
      <c r="P7" s="8"/>
      <c r="Q7" s="8"/>
      <c r="R7" s="8"/>
      <c r="S7" s="8"/>
      <c r="T7" s="8"/>
      <c r="U7" s="8"/>
      <c r="V7" s="8"/>
      <c r="W7" s="249" t="s">
        <v>331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94"/>
      <c r="S11" s="94"/>
      <c r="T11" s="94"/>
      <c r="U11" s="94"/>
      <c r="V11" s="94"/>
      <c r="W11" s="94"/>
      <c r="X11" s="94"/>
      <c r="Y11" s="94"/>
      <c r="Z11" s="10" t="s">
        <v>197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74084</v>
      </c>
      <c r="L14" s="95">
        <v>197819</v>
      </c>
      <c r="M14" s="95">
        <v>159427</v>
      </c>
      <c r="N14" s="95">
        <v>202936</v>
      </c>
      <c r="O14" s="95">
        <v>140263</v>
      </c>
      <c r="P14" s="95">
        <v>250082</v>
      </c>
      <c r="Q14" s="95">
        <v>92229</v>
      </c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1116840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69495</v>
      </c>
      <c r="L15" s="95">
        <v>188122</v>
      </c>
      <c r="M15" s="95">
        <v>155219</v>
      </c>
      <c r="N15" s="95">
        <v>194939</v>
      </c>
      <c r="O15" s="95">
        <v>132872</v>
      </c>
      <c r="P15" s="95">
        <v>257131</v>
      </c>
      <c r="Q15" s="95">
        <v>88810</v>
      </c>
      <c r="R15" s="94"/>
      <c r="S15" s="94"/>
      <c r="T15" s="94"/>
      <c r="U15" s="94"/>
      <c r="V15" s="94"/>
      <c r="W15" s="94"/>
      <c r="X15" s="94"/>
      <c r="Y15" s="94"/>
      <c r="Z15" s="67">
        <f t="shared" si="0"/>
        <v>1086588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143579</v>
      </c>
      <c r="L16" s="68">
        <f t="shared" ref="L16:Q16" si="1">SUM(L14:L15)</f>
        <v>385941</v>
      </c>
      <c r="M16" s="68">
        <f t="shared" si="1"/>
        <v>314646</v>
      </c>
      <c r="N16" s="68">
        <f t="shared" si="1"/>
        <v>397875</v>
      </c>
      <c r="O16" s="68">
        <f t="shared" si="1"/>
        <v>273135</v>
      </c>
      <c r="P16" s="68">
        <f t="shared" si="1"/>
        <v>507213</v>
      </c>
      <c r="Q16" s="68">
        <f t="shared" si="1"/>
        <v>181039</v>
      </c>
      <c r="R16" s="94"/>
      <c r="S16" s="94"/>
      <c r="T16" s="94"/>
      <c r="U16" s="94"/>
      <c r="V16" s="94"/>
      <c r="W16" s="94"/>
      <c r="X16" s="94"/>
      <c r="Y16" s="94"/>
      <c r="Z16" s="68">
        <f t="shared" si="0"/>
        <v>2203428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716</v>
      </c>
      <c r="L17" s="95">
        <v>3817</v>
      </c>
      <c r="M17" s="95">
        <v>1563</v>
      </c>
      <c r="N17" s="95">
        <v>1119</v>
      </c>
      <c r="O17" s="95">
        <v>2128</v>
      </c>
      <c r="P17" s="95">
        <v>9906</v>
      </c>
      <c r="Q17" s="95">
        <v>2465</v>
      </c>
      <c r="R17" s="94"/>
      <c r="S17" s="94"/>
      <c r="T17" s="94"/>
      <c r="U17" s="94"/>
      <c r="V17" s="94"/>
      <c r="W17" s="94"/>
      <c r="X17" s="94"/>
      <c r="Y17" s="94"/>
      <c r="Z17" s="67">
        <f t="shared" si="0"/>
        <v>21714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421</v>
      </c>
      <c r="L18" s="95">
        <v>3776</v>
      </c>
      <c r="M18" s="95">
        <v>1039</v>
      </c>
      <c r="N18" s="95">
        <v>735</v>
      </c>
      <c r="O18" s="95">
        <v>1983</v>
      </c>
      <c r="P18" s="95">
        <v>11522</v>
      </c>
      <c r="Q18" s="95">
        <v>1623</v>
      </c>
      <c r="R18" s="94"/>
      <c r="S18" s="94"/>
      <c r="T18" s="94"/>
      <c r="U18" s="94"/>
      <c r="V18" s="94"/>
      <c r="W18" s="94"/>
      <c r="X18" s="94"/>
      <c r="Y18" s="94"/>
      <c r="Z18" s="67">
        <f t="shared" si="0"/>
        <v>21099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1137</v>
      </c>
      <c r="L19" s="68">
        <f t="shared" ref="L19:Q19" si="2">SUM(L17:L18)</f>
        <v>7593</v>
      </c>
      <c r="M19" s="68">
        <f t="shared" si="2"/>
        <v>2602</v>
      </c>
      <c r="N19" s="68">
        <f t="shared" si="2"/>
        <v>1854</v>
      </c>
      <c r="O19" s="68">
        <f t="shared" si="2"/>
        <v>4111</v>
      </c>
      <c r="P19" s="68">
        <f t="shared" si="2"/>
        <v>21428</v>
      </c>
      <c r="Q19" s="68">
        <f t="shared" si="2"/>
        <v>4088</v>
      </c>
      <c r="R19" s="94"/>
      <c r="S19" s="94"/>
      <c r="T19" s="94"/>
      <c r="U19" s="94"/>
      <c r="V19" s="94"/>
      <c r="W19" s="94"/>
      <c r="X19" s="94"/>
      <c r="Y19" s="94"/>
      <c r="Z19" s="68">
        <f t="shared" si="0"/>
        <v>42813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1372</v>
      </c>
      <c r="L20" s="95">
        <v>9049</v>
      </c>
      <c r="M20" s="95">
        <v>10883</v>
      </c>
      <c r="N20" s="95">
        <v>8517</v>
      </c>
      <c r="O20" s="95">
        <v>10077</v>
      </c>
      <c r="P20" s="95">
        <v>39133</v>
      </c>
      <c r="Q20" s="95">
        <v>7323</v>
      </c>
      <c r="R20" s="94"/>
      <c r="S20" s="94"/>
      <c r="T20" s="94"/>
      <c r="U20" s="94"/>
      <c r="V20" s="94"/>
      <c r="W20" s="94"/>
      <c r="X20" s="94"/>
      <c r="Y20" s="94"/>
      <c r="Z20" s="67">
        <f t="shared" si="0"/>
        <v>86354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1429</v>
      </c>
      <c r="L21" s="95">
        <v>9679</v>
      </c>
      <c r="M21" s="95">
        <v>11197</v>
      </c>
      <c r="N21" s="95">
        <v>9081</v>
      </c>
      <c r="O21" s="95">
        <v>9838</v>
      </c>
      <c r="P21" s="95">
        <v>43319</v>
      </c>
      <c r="Q21" s="95">
        <v>7513</v>
      </c>
      <c r="R21" s="94"/>
      <c r="S21" s="94"/>
      <c r="T21" s="94"/>
      <c r="U21" s="94"/>
      <c r="V21" s="94"/>
      <c r="W21" s="94"/>
      <c r="X21" s="94"/>
      <c r="Y21" s="94"/>
      <c r="Z21" s="67">
        <f t="shared" si="0"/>
        <v>92056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2801</v>
      </c>
      <c r="L22" s="68">
        <f t="shared" ref="L22:Q22" si="3">SUM(L20:L21)</f>
        <v>18728</v>
      </c>
      <c r="M22" s="68">
        <f t="shared" si="3"/>
        <v>22080</v>
      </c>
      <c r="N22" s="68">
        <f t="shared" si="3"/>
        <v>17598</v>
      </c>
      <c r="O22" s="68">
        <f t="shared" si="3"/>
        <v>19915</v>
      </c>
      <c r="P22" s="68">
        <f t="shared" si="3"/>
        <v>82452</v>
      </c>
      <c r="Q22" s="68">
        <f t="shared" si="3"/>
        <v>14836</v>
      </c>
      <c r="R22" s="94"/>
      <c r="S22" s="94"/>
      <c r="T22" s="94"/>
      <c r="U22" s="94"/>
      <c r="V22" s="94"/>
      <c r="W22" s="94"/>
      <c r="X22" s="94"/>
      <c r="Y22" s="94"/>
      <c r="Z22" s="68">
        <f t="shared" si="0"/>
        <v>178410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76172</v>
      </c>
      <c r="L23" s="68">
        <f t="shared" ref="L23:Q25" si="4">L14+L17+L20</f>
        <v>210685</v>
      </c>
      <c r="M23" s="68">
        <f t="shared" si="4"/>
        <v>171873</v>
      </c>
      <c r="N23" s="68">
        <f t="shared" si="4"/>
        <v>212572</v>
      </c>
      <c r="O23" s="68">
        <f t="shared" si="4"/>
        <v>152468</v>
      </c>
      <c r="P23" s="68">
        <f t="shared" si="4"/>
        <v>299121</v>
      </c>
      <c r="Q23" s="68">
        <f t="shared" si="4"/>
        <v>102017</v>
      </c>
      <c r="R23" s="94"/>
      <c r="S23" s="94"/>
      <c r="T23" s="94"/>
      <c r="U23" s="94"/>
      <c r="V23" s="94"/>
      <c r="W23" s="94"/>
      <c r="X23" s="94"/>
      <c r="Y23" s="94"/>
      <c r="Z23" s="68">
        <f>Z14+Z17+Z20</f>
        <v>1224908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71345</v>
      </c>
      <c r="L24" s="68">
        <f t="shared" si="4"/>
        <v>201577</v>
      </c>
      <c r="M24" s="68">
        <f t="shared" si="4"/>
        <v>167455</v>
      </c>
      <c r="N24" s="68">
        <f t="shared" si="4"/>
        <v>204755</v>
      </c>
      <c r="O24" s="68">
        <f t="shared" si="4"/>
        <v>144693</v>
      </c>
      <c r="P24" s="68">
        <f t="shared" si="4"/>
        <v>311972</v>
      </c>
      <c r="Q24" s="68">
        <f t="shared" si="4"/>
        <v>97946</v>
      </c>
      <c r="R24" s="94"/>
      <c r="S24" s="94"/>
      <c r="T24" s="94"/>
      <c r="U24" s="94"/>
      <c r="V24" s="94"/>
      <c r="W24" s="94"/>
      <c r="X24" s="94"/>
      <c r="Y24" s="94"/>
      <c r="Z24" s="68">
        <f>Z15+Z18+Z21</f>
        <v>1199743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147517</v>
      </c>
      <c r="L25" s="68">
        <f t="shared" si="4"/>
        <v>412262</v>
      </c>
      <c r="M25" s="68">
        <f t="shared" si="4"/>
        <v>339328</v>
      </c>
      <c r="N25" s="68">
        <f t="shared" si="4"/>
        <v>417327</v>
      </c>
      <c r="O25" s="68">
        <f t="shared" si="4"/>
        <v>297161</v>
      </c>
      <c r="P25" s="68">
        <f t="shared" si="4"/>
        <v>611093</v>
      </c>
      <c r="Q25" s="68">
        <f t="shared" si="4"/>
        <v>199963</v>
      </c>
      <c r="R25" s="94"/>
      <c r="S25" s="94"/>
      <c r="T25" s="94"/>
      <c r="U25" s="94"/>
      <c r="V25" s="94"/>
      <c r="W25" s="94"/>
      <c r="X25" s="94"/>
      <c r="Y25" s="94"/>
      <c r="Z25" s="68">
        <f>Z16+Z19+Z22</f>
        <v>2424651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50089</v>
      </c>
      <c r="L27" s="95">
        <v>148482</v>
      </c>
      <c r="M27" s="95">
        <v>127516</v>
      </c>
      <c r="N27" s="95">
        <v>150876</v>
      </c>
      <c r="O27" s="95">
        <v>106547</v>
      </c>
      <c r="P27" s="95">
        <v>193226</v>
      </c>
      <c r="Q27" s="95">
        <v>70711</v>
      </c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847447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52289</v>
      </c>
      <c r="L28" s="95">
        <v>148007</v>
      </c>
      <c r="M28" s="95">
        <v>126059</v>
      </c>
      <c r="N28" s="95">
        <v>148596</v>
      </c>
      <c r="O28" s="95">
        <v>103589</v>
      </c>
      <c r="P28" s="95">
        <v>210886</v>
      </c>
      <c r="Q28" s="95">
        <v>71518</v>
      </c>
      <c r="R28" s="94"/>
      <c r="S28" s="94"/>
      <c r="T28" s="94"/>
      <c r="U28" s="94"/>
      <c r="V28" s="94"/>
      <c r="W28" s="94"/>
      <c r="X28" s="94"/>
      <c r="Y28" s="94"/>
      <c r="Z28" s="68">
        <f t="shared" si="5"/>
        <v>860944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102378</v>
      </c>
      <c r="L29" s="68">
        <f t="shared" ref="L29:Q29" si="6">SUM(L27:L28)</f>
        <v>296489</v>
      </c>
      <c r="M29" s="68">
        <f t="shared" si="6"/>
        <v>253575</v>
      </c>
      <c r="N29" s="68">
        <f t="shared" si="6"/>
        <v>299472</v>
      </c>
      <c r="O29" s="68">
        <f t="shared" si="6"/>
        <v>210136</v>
      </c>
      <c r="P29" s="68">
        <f t="shared" si="6"/>
        <v>404112</v>
      </c>
      <c r="Q29" s="68">
        <f t="shared" si="6"/>
        <v>142229</v>
      </c>
      <c r="R29" s="94"/>
      <c r="S29" s="94"/>
      <c r="T29" s="94"/>
      <c r="U29" s="94"/>
      <c r="V29" s="94"/>
      <c r="W29" s="94"/>
      <c r="X29" s="94"/>
      <c r="Y29" s="94"/>
      <c r="Z29" s="68">
        <f t="shared" si="5"/>
        <v>1708391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378</v>
      </c>
      <c r="L30" s="95">
        <v>2445</v>
      </c>
      <c r="M30" s="95">
        <v>1162</v>
      </c>
      <c r="N30" s="95">
        <v>821</v>
      </c>
      <c r="O30" s="95">
        <v>1846</v>
      </c>
      <c r="P30" s="95">
        <v>4673</v>
      </c>
      <c r="Q30" s="95">
        <v>1816</v>
      </c>
      <c r="R30" s="94"/>
      <c r="S30" s="94"/>
      <c r="T30" s="94"/>
      <c r="U30" s="94"/>
      <c r="V30" s="94"/>
      <c r="W30" s="94"/>
      <c r="X30" s="94"/>
      <c r="Y30" s="94"/>
      <c r="Z30" s="68">
        <f t="shared" si="5"/>
        <v>13141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302</v>
      </c>
      <c r="L31" s="95">
        <v>2464</v>
      </c>
      <c r="M31" s="95">
        <v>849</v>
      </c>
      <c r="N31" s="95">
        <v>521</v>
      </c>
      <c r="O31" s="95">
        <v>1733</v>
      </c>
      <c r="P31" s="95">
        <v>5405</v>
      </c>
      <c r="Q31" s="95">
        <v>1359</v>
      </c>
      <c r="R31" s="94"/>
      <c r="S31" s="94"/>
      <c r="T31" s="94"/>
      <c r="U31" s="94"/>
      <c r="V31" s="94"/>
      <c r="W31" s="94"/>
      <c r="X31" s="94"/>
      <c r="Y31" s="94"/>
      <c r="Z31" s="68">
        <f t="shared" si="5"/>
        <v>12633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680</v>
      </c>
      <c r="L32" s="68">
        <f t="shared" ref="L32:Q32" si="7">SUM(L30:L31)</f>
        <v>4909</v>
      </c>
      <c r="M32" s="68">
        <f t="shared" si="7"/>
        <v>2011</v>
      </c>
      <c r="N32" s="68">
        <f t="shared" si="7"/>
        <v>1342</v>
      </c>
      <c r="O32" s="68">
        <f t="shared" si="7"/>
        <v>3579</v>
      </c>
      <c r="P32" s="68">
        <f t="shared" si="7"/>
        <v>10078</v>
      </c>
      <c r="Q32" s="68">
        <f t="shared" si="7"/>
        <v>3175</v>
      </c>
      <c r="R32" s="94"/>
      <c r="S32" s="94"/>
      <c r="T32" s="94"/>
      <c r="U32" s="94"/>
      <c r="V32" s="94"/>
      <c r="W32" s="94"/>
      <c r="X32" s="94"/>
      <c r="Y32" s="94"/>
      <c r="Z32" s="68">
        <f t="shared" si="5"/>
        <v>25774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1372</v>
      </c>
      <c r="L33" s="95">
        <v>8857</v>
      </c>
      <c r="M33" s="95">
        <v>10026</v>
      </c>
      <c r="N33" s="95">
        <v>8396</v>
      </c>
      <c r="O33" s="95">
        <v>10003</v>
      </c>
      <c r="P33" s="95">
        <v>30219</v>
      </c>
      <c r="Q33" s="95">
        <v>7274</v>
      </c>
      <c r="R33" s="94"/>
      <c r="S33" s="94"/>
      <c r="T33" s="94"/>
      <c r="U33" s="94"/>
      <c r="V33" s="94"/>
      <c r="W33" s="94"/>
      <c r="X33" s="94"/>
      <c r="Y33" s="94"/>
      <c r="Z33" s="68">
        <f t="shared" si="5"/>
        <v>76147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1429</v>
      </c>
      <c r="L34" s="95">
        <v>9319</v>
      </c>
      <c r="M34" s="95">
        <v>10447</v>
      </c>
      <c r="N34" s="95">
        <v>8993</v>
      </c>
      <c r="O34" s="95">
        <v>9765</v>
      </c>
      <c r="P34" s="95">
        <v>33279</v>
      </c>
      <c r="Q34" s="95">
        <v>7464</v>
      </c>
      <c r="R34" s="94"/>
      <c r="S34" s="94"/>
      <c r="T34" s="94"/>
      <c r="U34" s="94"/>
      <c r="V34" s="94"/>
      <c r="W34" s="94"/>
      <c r="X34" s="94"/>
      <c r="Y34" s="94"/>
      <c r="Z34" s="68">
        <f t="shared" si="5"/>
        <v>80696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2801</v>
      </c>
      <c r="L35" s="68">
        <f t="shared" ref="L35:Q35" si="8">SUM(L33:L34)</f>
        <v>18176</v>
      </c>
      <c r="M35" s="68">
        <f t="shared" si="8"/>
        <v>20473</v>
      </c>
      <c r="N35" s="68">
        <f t="shared" si="8"/>
        <v>17389</v>
      </c>
      <c r="O35" s="68">
        <f t="shared" si="8"/>
        <v>19768</v>
      </c>
      <c r="P35" s="68">
        <f t="shared" si="8"/>
        <v>63498</v>
      </c>
      <c r="Q35" s="68">
        <f t="shared" si="8"/>
        <v>14738</v>
      </c>
      <c r="R35" s="94"/>
      <c r="S35" s="94"/>
      <c r="T35" s="94"/>
      <c r="U35" s="94"/>
      <c r="V35" s="94"/>
      <c r="W35" s="94"/>
      <c r="X35" s="94"/>
      <c r="Y35" s="94"/>
      <c r="Z35" s="68">
        <f t="shared" si="5"/>
        <v>156843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51839</v>
      </c>
      <c r="L36" s="68">
        <f t="shared" ref="L36:Q38" si="9">L27+L30+L33</f>
        <v>159784</v>
      </c>
      <c r="M36" s="68">
        <f t="shared" si="9"/>
        <v>138704</v>
      </c>
      <c r="N36" s="68">
        <f t="shared" si="9"/>
        <v>160093</v>
      </c>
      <c r="O36" s="68">
        <f t="shared" si="9"/>
        <v>118396</v>
      </c>
      <c r="P36" s="68">
        <f t="shared" si="9"/>
        <v>228118</v>
      </c>
      <c r="Q36" s="68">
        <f t="shared" si="9"/>
        <v>79801</v>
      </c>
      <c r="R36" s="94"/>
      <c r="S36" s="94"/>
      <c r="T36" s="94"/>
      <c r="U36" s="94"/>
      <c r="V36" s="94"/>
      <c r="W36" s="94"/>
      <c r="X36" s="94"/>
      <c r="Y36" s="94"/>
      <c r="Z36" s="68">
        <f>Z27+Z30+Z33</f>
        <v>936735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54020</v>
      </c>
      <c r="L37" s="68">
        <f t="shared" si="9"/>
        <v>159790</v>
      </c>
      <c r="M37" s="68">
        <f t="shared" si="9"/>
        <v>137355</v>
      </c>
      <c r="N37" s="68">
        <f t="shared" si="9"/>
        <v>158110</v>
      </c>
      <c r="O37" s="68">
        <f t="shared" si="9"/>
        <v>115087</v>
      </c>
      <c r="P37" s="68">
        <f t="shared" si="9"/>
        <v>249570</v>
      </c>
      <c r="Q37" s="68">
        <f t="shared" si="9"/>
        <v>80341</v>
      </c>
      <c r="R37" s="94"/>
      <c r="S37" s="94"/>
      <c r="T37" s="94"/>
      <c r="U37" s="94"/>
      <c r="V37" s="94"/>
      <c r="W37" s="94"/>
      <c r="X37" s="94"/>
      <c r="Y37" s="94"/>
      <c r="Z37" s="68">
        <f>Z28+Z31+Z34</f>
        <v>954273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105859</v>
      </c>
      <c r="L38" s="68">
        <f t="shared" si="9"/>
        <v>319574</v>
      </c>
      <c r="M38" s="68">
        <f t="shared" si="9"/>
        <v>276059</v>
      </c>
      <c r="N38" s="68">
        <f t="shared" si="9"/>
        <v>318203</v>
      </c>
      <c r="O38" s="68">
        <f t="shared" si="9"/>
        <v>233483</v>
      </c>
      <c r="P38" s="68">
        <f t="shared" si="9"/>
        <v>477688</v>
      </c>
      <c r="Q38" s="68">
        <f t="shared" si="9"/>
        <v>160142</v>
      </c>
      <c r="R38" s="94"/>
      <c r="S38" s="94"/>
      <c r="T38" s="94"/>
      <c r="U38" s="94"/>
      <c r="V38" s="94"/>
      <c r="W38" s="94"/>
      <c r="X38" s="94"/>
      <c r="Y38" s="94"/>
      <c r="Z38" s="68">
        <f>Z29+Z32+Z35</f>
        <v>1891008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360</v>
      </c>
      <c r="D42" s="252"/>
      <c r="E42" s="252"/>
      <c r="F42" s="252"/>
      <c r="G42" s="251" t="s">
        <v>360</v>
      </c>
      <c r="H42" s="252"/>
      <c r="I42" s="252"/>
      <c r="J42" s="252"/>
      <c r="K42" s="251" t="s">
        <v>360</v>
      </c>
      <c r="L42" s="252"/>
      <c r="M42" s="252"/>
      <c r="N42" s="251" t="s">
        <v>360</v>
      </c>
      <c r="O42" s="252"/>
      <c r="P42" s="252"/>
      <c r="Q42" s="251" t="s">
        <v>360</v>
      </c>
      <c r="R42" s="252"/>
      <c r="S42" s="252"/>
      <c r="T42" s="251" t="s">
        <v>360</v>
      </c>
      <c r="U42" s="252"/>
      <c r="V42" s="252"/>
      <c r="W42" s="251" t="s">
        <v>360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361</v>
      </c>
      <c r="D44" s="292"/>
      <c r="E44" s="292"/>
      <c r="F44" s="292"/>
      <c r="G44" s="253" t="s">
        <v>362</v>
      </c>
      <c r="H44" s="254"/>
      <c r="I44" s="254"/>
      <c r="J44" s="254"/>
      <c r="K44" s="255" t="s">
        <v>363</v>
      </c>
      <c r="L44" s="256"/>
      <c r="M44" s="256"/>
      <c r="N44" s="253" t="s">
        <v>364</v>
      </c>
      <c r="O44" s="254"/>
      <c r="P44" s="254"/>
      <c r="Q44" s="255" t="s">
        <v>365</v>
      </c>
      <c r="R44" s="256"/>
      <c r="S44" s="256"/>
      <c r="T44" s="253" t="s">
        <v>366</v>
      </c>
      <c r="U44" s="254"/>
      <c r="V44" s="255" t="s">
        <v>367</v>
      </c>
      <c r="W44" s="256"/>
      <c r="X44" s="255" t="s">
        <v>368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369</v>
      </c>
      <c r="D45" s="254"/>
      <c r="E45" s="254"/>
      <c r="F45" s="254"/>
      <c r="G45" s="253" t="s">
        <v>370</v>
      </c>
      <c r="H45" s="254"/>
      <c r="I45" s="254"/>
      <c r="J45" s="254"/>
      <c r="K45" s="255" t="s">
        <v>371</v>
      </c>
      <c r="L45" s="256"/>
      <c r="M45" s="256"/>
      <c r="N45" s="253" t="s">
        <v>372</v>
      </c>
      <c r="O45" s="254"/>
      <c r="P45" s="254"/>
      <c r="Q45" s="255" t="s">
        <v>373</v>
      </c>
      <c r="R45" s="256"/>
      <c r="S45" s="256"/>
      <c r="T45" s="253" t="s">
        <v>374</v>
      </c>
      <c r="U45" s="254"/>
      <c r="V45" s="255" t="s">
        <v>375</v>
      </c>
      <c r="W45" s="256"/>
      <c r="X45" s="255" t="s">
        <v>376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332</v>
      </c>
      <c r="AH47" s="93" t="s">
        <v>358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328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357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329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332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333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94"/>
      <c r="S55" s="94"/>
      <c r="T55" s="94"/>
      <c r="U55" s="94"/>
      <c r="V55" s="94"/>
      <c r="W55" s="94"/>
      <c r="X55" s="94"/>
      <c r="Y55" s="94"/>
      <c r="Z55" s="15" t="s">
        <v>197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96</v>
      </c>
      <c r="L57" s="95">
        <v>98</v>
      </c>
      <c r="M57" s="95">
        <v>127</v>
      </c>
      <c r="N57" s="95">
        <v>117</v>
      </c>
      <c r="O57" s="95">
        <v>198</v>
      </c>
      <c r="P57" s="95">
        <v>552</v>
      </c>
      <c r="Q57" s="95">
        <v>98</v>
      </c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1286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92</v>
      </c>
      <c r="L58" s="95">
        <v>144</v>
      </c>
      <c r="M58" s="95">
        <v>165</v>
      </c>
      <c r="N58" s="95">
        <v>119</v>
      </c>
      <c r="O58" s="95">
        <v>168</v>
      </c>
      <c r="P58" s="95">
        <v>568</v>
      </c>
      <c r="Q58" s="95">
        <v>121</v>
      </c>
      <c r="R58" s="94"/>
      <c r="S58" s="94"/>
      <c r="T58" s="94"/>
      <c r="U58" s="94"/>
      <c r="V58" s="94"/>
      <c r="W58" s="94"/>
      <c r="X58" s="94"/>
      <c r="Y58" s="94"/>
      <c r="Z58" s="67">
        <f t="shared" si="11"/>
        <v>1377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 t="shared" ref="K59:Q59" si="12">SUM(K57:K58)</f>
        <v>188</v>
      </c>
      <c r="L59" s="68">
        <f t="shared" si="12"/>
        <v>242</v>
      </c>
      <c r="M59" s="68">
        <f t="shared" si="12"/>
        <v>292</v>
      </c>
      <c r="N59" s="68">
        <f t="shared" si="12"/>
        <v>236</v>
      </c>
      <c r="O59" s="68">
        <f t="shared" si="12"/>
        <v>366</v>
      </c>
      <c r="P59" s="68">
        <f t="shared" si="12"/>
        <v>1120</v>
      </c>
      <c r="Q59" s="68">
        <f t="shared" si="12"/>
        <v>219</v>
      </c>
      <c r="R59" s="94"/>
      <c r="S59" s="94"/>
      <c r="T59" s="94"/>
      <c r="U59" s="94"/>
      <c r="V59" s="94"/>
      <c r="W59" s="94"/>
      <c r="X59" s="94"/>
      <c r="Y59" s="94"/>
      <c r="Z59" s="68">
        <f t="shared" si="11"/>
        <v>2663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77</v>
      </c>
      <c r="L60" s="95">
        <v>88</v>
      </c>
      <c r="M60" s="95">
        <v>101</v>
      </c>
      <c r="N60" s="95">
        <v>65</v>
      </c>
      <c r="O60" s="95">
        <v>134</v>
      </c>
      <c r="P60" s="95">
        <v>247</v>
      </c>
      <c r="Q60" s="95">
        <v>57</v>
      </c>
      <c r="R60" s="94"/>
      <c r="S60" s="94"/>
      <c r="T60" s="94"/>
      <c r="U60" s="94"/>
      <c r="V60" s="94"/>
      <c r="W60" s="94"/>
      <c r="X60" s="94"/>
      <c r="Y60" s="94"/>
      <c r="Z60" s="67">
        <f t="shared" si="11"/>
        <v>769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70</v>
      </c>
      <c r="L61" s="95">
        <v>130</v>
      </c>
      <c r="M61" s="95">
        <v>152</v>
      </c>
      <c r="N61" s="95">
        <v>80</v>
      </c>
      <c r="O61" s="95">
        <v>122</v>
      </c>
      <c r="P61" s="95">
        <v>268</v>
      </c>
      <c r="Q61" s="95">
        <v>83</v>
      </c>
      <c r="R61" s="94"/>
      <c r="S61" s="94"/>
      <c r="T61" s="94"/>
      <c r="U61" s="94"/>
      <c r="V61" s="94"/>
      <c r="W61" s="94"/>
      <c r="X61" s="94"/>
      <c r="Y61" s="94"/>
      <c r="Z61" s="67">
        <f t="shared" si="11"/>
        <v>905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 t="shared" ref="K62:Q62" si="13">SUM(K60:K61)</f>
        <v>147</v>
      </c>
      <c r="L62" s="68">
        <f t="shared" si="13"/>
        <v>218</v>
      </c>
      <c r="M62" s="68">
        <f t="shared" si="13"/>
        <v>253</v>
      </c>
      <c r="N62" s="68">
        <f t="shared" si="13"/>
        <v>145</v>
      </c>
      <c r="O62" s="68">
        <f t="shared" si="13"/>
        <v>256</v>
      </c>
      <c r="P62" s="68">
        <f t="shared" si="13"/>
        <v>515</v>
      </c>
      <c r="Q62" s="68">
        <f t="shared" si="13"/>
        <v>140</v>
      </c>
      <c r="R62" s="94"/>
      <c r="S62" s="94"/>
      <c r="T62" s="94"/>
      <c r="U62" s="94"/>
      <c r="V62" s="94"/>
      <c r="W62" s="94"/>
      <c r="X62" s="94"/>
      <c r="Y62" s="94"/>
      <c r="Z62" s="68">
        <f t="shared" si="11"/>
        <v>1674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147175</v>
      </c>
      <c r="L64" s="95">
        <v>386402</v>
      </c>
      <c r="M64" s="95">
        <v>321556</v>
      </c>
      <c r="N64" s="95">
        <v>405805</v>
      </c>
      <c r="O64" s="95">
        <v>279496</v>
      </c>
      <c r="P64" s="95">
        <v>517896</v>
      </c>
      <c r="Q64" s="95">
        <v>185828</v>
      </c>
      <c r="R64" s="94"/>
      <c r="S64" s="94"/>
      <c r="T64" s="94"/>
      <c r="U64" s="94"/>
      <c r="V64" s="94"/>
      <c r="W64" s="94"/>
      <c r="X64" s="94"/>
      <c r="Y64" s="94"/>
      <c r="Z64" s="67">
        <f>SUM(K64:Y64)</f>
        <v>2244158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353</v>
      </c>
      <c r="L65" s="95">
        <v>769</v>
      </c>
      <c r="M65" s="95">
        <v>424</v>
      </c>
      <c r="N65" s="95">
        <v>881</v>
      </c>
      <c r="O65" s="95">
        <v>491</v>
      </c>
      <c r="P65" s="95">
        <v>1224</v>
      </c>
      <c r="Q65" s="95">
        <v>251</v>
      </c>
      <c r="R65" s="94"/>
      <c r="S65" s="94"/>
      <c r="T65" s="94"/>
      <c r="U65" s="94"/>
      <c r="V65" s="94"/>
      <c r="W65" s="94"/>
      <c r="X65" s="94"/>
      <c r="Y65" s="94"/>
      <c r="Z65" s="67">
        <f>SUM(K65:Y65)</f>
        <v>4393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40963</v>
      </c>
      <c r="L66" s="95">
        <v>66059</v>
      </c>
      <c r="M66" s="95">
        <v>45073</v>
      </c>
      <c r="N66" s="95">
        <v>86721</v>
      </c>
      <c r="O66" s="95">
        <v>45522</v>
      </c>
      <c r="P66" s="95">
        <v>38984</v>
      </c>
      <c r="Q66" s="95">
        <v>25435</v>
      </c>
      <c r="R66" s="94"/>
      <c r="S66" s="94"/>
      <c r="T66" s="94"/>
      <c r="U66" s="94"/>
      <c r="V66" s="94"/>
      <c r="W66" s="94"/>
      <c r="X66" s="94"/>
      <c r="Y66" s="94"/>
      <c r="Z66" s="67">
        <f>SUM(K66:Y66)</f>
        <v>348757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 t="shared" ref="K67:Q67" si="14">K64-K65-K66</f>
        <v>105859</v>
      </c>
      <c r="L67" s="233">
        <f t="shared" si="14"/>
        <v>319574</v>
      </c>
      <c r="M67" s="234">
        <f t="shared" si="14"/>
        <v>276059</v>
      </c>
      <c r="N67" s="235">
        <f t="shared" si="14"/>
        <v>318203</v>
      </c>
      <c r="O67" s="236">
        <f t="shared" si="14"/>
        <v>233483</v>
      </c>
      <c r="P67" s="237">
        <f t="shared" si="14"/>
        <v>477688</v>
      </c>
      <c r="Q67" s="238">
        <f t="shared" si="14"/>
        <v>160142</v>
      </c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1891008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360</v>
      </c>
      <c r="D71" s="252"/>
      <c r="E71" s="252"/>
      <c r="F71" s="252"/>
      <c r="G71" s="251" t="s">
        <v>360</v>
      </c>
      <c r="H71" s="252"/>
      <c r="I71" s="252"/>
      <c r="J71" s="252"/>
      <c r="K71" s="251" t="s">
        <v>360</v>
      </c>
      <c r="L71" s="252"/>
      <c r="M71" s="252"/>
      <c r="N71" s="251" t="s">
        <v>360</v>
      </c>
      <c r="O71" s="252"/>
      <c r="P71" s="252"/>
      <c r="Q71" s="251" t="s">
        <v>360</v>
      </c>
      <c r="R71" s="252"/>
      <c r="S71" s="252"/>
      <c r="T71" s="251" t="s">
        <v>360</v>
      </c>
      <c r="U71" s="252"/>
      <c r="V71" s="252"/>
      <c r="W71" s="251" t="s">
        <v>360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361</v>
      </c>
      <c r="D73" s="292"/>
      <c r="E73" s="292"/>
      <c r="F73" s="292"/>
      <c r="G73" s="253" t="s">
        <v>362</v>
      </c>
      <c r="H73" s="254"/>
      <c r="I73" s="254"/>
      <c r="J73" s="254"/>
      <c r="K73" s="255" t="s">
        <v>363</v>
      </c>
      <c r="L73" s="256"/>
      <c r="M73" s="256"/>
      <c r="N73" s="253" t="s">
        <v>364</v>
      </c>
      <c r="O73" s="254"/>
      <c r="P73" s="254"/>
      <c r="Q73" s="255" t="s">
        <v>365</v>
      </c>
      <c r="R73" s="256"/>
      <c r="S73" s="256"/>
      <c r="T73" s="253" t="s">
        <v>366</v>
      </c>
      <c r="U73" s="254"/>
      <c r="V73" s="255" t="s">
        <v>367</v>
      </c>
      <c r="W73" s="256"/>
      <c r="X73" s="255" t="s">
        <v>368</v>
      </c>
      <c r="Y73" s="256"/>
      <c r="AA73" s="36"/>
      <c r="AC73"/>
    </row>
    <row r="74" spans="1:34" ht="41.25" customHeight="1" x14ac:dyDescent="0.25">
      <c r="A74" s="34"/>
      <c r="B74" s="35"/>
      <c r="C74" s="253" t="s">
        <v>369</v>
      </c>
      <c r="D74" s="254"/>
      <c r="E74" s="254"/>
      <c r="F74" s="254"/>
      <c r="G74" s="253" t="s">
        <v>370</v>
      </c>
      <c r="H74" s="254"/>
      <c r="I74" s="254"/>
      <c r="J74" s="254"/>
      <c r="K74" s="255" t="s">
        <v>371</v>
      </c>
      <c r="L74" s="256"/>
      <c r="M74" s="256"/>
      <c r="N74" s="253" t="s">
        <v>372</v>
      </c>
      <c r="O74" s="254"/>
      <c r="P74" s="254"/>
      <c r="Q74" s="255" t="s">
        <v>373</v>
      </c>
      <c r="R74" s="256"/>
      <c r="S74" s="256"/>
      <c r="T74" s="253" t="s">
        <v>374</v>
      </c>
      <c r="U74" s="254"/>
      <c r="V74" s="255" t="s">
        <v>375</v>
      </c>
      <c r="W74" s="256"/>
      <c r="X74" s="255" t="s">
        <v>376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334</v>
      </c>
      <c r="AH76" s="93" t="s">
        <v>358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328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357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329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334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335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94"/>
      <c r="S84" s="94"/>
      <c r="T84" s="94"/>
      <c r="U84" s="94"/>
      <c r="V84" s="94"/>
      <c r="W84" s="94"/>
      <c r="X84" s="94"/>
      <c r="Y84" s="94"/>
      <c r="Z84" s="15" t="s">
        <v>197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198</v>
      </c>
      <c r="D87" s="315"/>
      <c r="E87" s="315"/>
      <c r="F87" s="315"/>
      <c r="G87" s="315"/>
      <c r="H87" s="315"/>
      <c r="I87" s="315"/>
      <c r="J87" s="316"/>
      <c r="K87" s="95">
        <v>1974</v>
      </c>
      <c r="L87" s="95">
        <v>3480</v>
      </c>
      <c r="M87" s="95">
        <v>2325</v>
      </c>
      <c r="N87" s="95">
        <v>4039</v>
      </c>
      <c r="O87" s="95">
        <v>3376</v>
      </c>
      <c r="P87" s="95">
        <v>2210</v>
      </c>
      <c r="Q87" s="95">
        <v>1009</v>
      </c>
      <c r="R87" s="94"/>
      <c r="S87" s="94"/>
      <c r="T87" s="94"/>
      <c r="U87" s="94"/>
      <c r="V87" s="94"/>
      <c r="W87" s="94"/>
      <c r="X87" s="94"/>
      <c r="Y87" s="94"/>
      <c r="Z87" s="69">
        <f t="shared" ref="Z87:Z94" si="15">SUM(K87:Y87)</f>
        <v>18413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199</v>
      </c>
      <c r="D88" s="317"/>
      <c r="E88" s="317"/>
      <c r="F88" s="317"/>
      <c r="G88" s="317"/>
      <c r="H88" s="317"/>
      <c r="I88" s="317"/>
      <c r="J88" s="317"/>
      <c r="K88" s="95">
        <v>2685</v>
      </c>
      <c r="L88" s="95">
        <v>5633</v>
      </c>
      <c r="M88" s="95">
        <v>3019</v>
      </c>
      <c r="N88" s="95">
        <v>5390</v>
      </c>
      <c r="O88" s="95">
        <v>3597</v>
      </c>
      <c r="P88" s="95">
        <v>4609</v>
      </c>
      <c r="Q88" s="95">
        <v>1544</v>
      </c>
      <c r="R88" s="94"/>
      <c r="S88" s="94"/>
      <c r="T88" s="94"/>
      <c r="U88" s="94"/>
      <c r="V88" s="94"/>
      <c r="W88" s="94"/>
      <c r="X88" s="94"/>
      <c r="Y88" s="94"/>
      <c r="Z88" s="69">
        <f t="shared" si="15"/>
        <v>26477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200</v>
      </c>
      <c r="D89" s="317"/>
      <c r="E89" s="317"/>
      <c r="F89" s="317"/>
      <c r="G89" s="317"/>
      <c r="H89" s="317"/>
      <c r="I89" s="317"/>
      <c r="J89" s="317"/>
      <c r="K89" s="95">
        <v>3120</v>
      </c>
      <c r="L89" s="95">
        <v>1414</v>
      </c>
      <c r="M89" s="95">
        <v>2800</v>
      </c>
      <c r="N89" s="95">
        <v>1620</v>
      </c>
      <c r="O89" s="95">
        <v>4394</v>
      </c>
      <c r="P89" s="95">
        <v>1016</v>
      </c>
      <c r="Q89" s="95">
        <v>371</v>
      </c>
      <c r="R89" s="94"/>
      <c r="S89" s="94"/>
      <c r="T89" s="94"/>
      <c r="U89" s="94"/>
      <c r="V89" s="94"/>
      <c r="W89" s="94"/>
      <c r="X89" s="94"/>
      <c r="Y89" s="94"/>
      <c r="Z89" s="69">
        <f t="shared" si="15"/>
        <v>14735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201</v>
      </c>
      <c r="C90" s="317" t="s">
        <v>202</v>
      </c>
      <c r="D90" s="317"/>
      <c r="E90" s="317"/>
      <c r="F90" s="317"/>
      <c r="G90" s="317"/>
      <c r="H90" s="317"/>
      <c r="I90" s="317"/>
      <c r="J90" s="317"/>
      <c r="K90" s="95">
        <v>467</v>
      </c>
      <c r="L90" s="95">
        <v>982</v>
      </c>
      <c r="M90" s="95">
        <v>610</v>
      </c>
      <c r="N90" s="95">
        <v>906</v>
      </c>
      <c r="O90" s="95">
        <v>728</v>
      </c>
      <c r="P90" s="95">
        <v>734</v>
      </c>
      <c r="Q90" s="95">
        <v>261</v>
      </c>
      <c r="R90" s="94"/>
      <c r="S90" s="94"/>
      <c r="T90" s="94"/>
      <c r="U90" s="94"/>
      <c r="V90" s="94"/>
      <c r="W90" s="94"/>
      <c r="X90" s="94"/>
      <c r="Y90" s="94"/>
      <c r="Z90" s="69">
        <f t="shared" si="15"/>
        <v>4688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203</v>
      </c>
      <c r="C91" s="317" t="s">
        <v>204</v>
      </c>
      <c r="D91" s="317"/>
      <c r="E91" s="317"/>
      <c r="F91" s="317"/>
      <c r="G91" s="317"/>
      <c r="H91" s="317"/>
      <c r="I91" s="317"/>
      <c r="J91" s="317"/>
      <c r="K91" s="95">
        <v>235</v>
      </c>
      <c r="L91" s="95">
        <v>641</v>
      </c>
      <c r="M91" s="95">
        <v>216</v>
      </c>
      <c r="N91" s="95">
        <v>496</v>
      </c>
      <c r="O91" s="95">
        <v>191</v>
      </c>
      <c r="P91" s="95">
        <v>617</v>
      </c>
      <c r="Q91" s="95">
        <v>987</v>
      </c>
      <c r="R91" s="94"/>
      <c r="S91" s="94"/>
      <c r="T91" s="94"/>
      <c r="U91" s="94"/>
      <c r="V91" s="94"/>
      <c r="W91" s="94"/>
      <c r="X91" s="94"/>
      <c r="Y91" s="94"/>
      <c r="Z91" s="69">
        <f t="shared" si="15"/>
        <v>3383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205</v>
      </c>
      <c r="C92" s="317" t="s">
        <v>206</v>
      </c>
      <c r="D92" s="317"/>
      <c r="E92" s="317"/>
      <c r="F92" s="317"/>
      <c r="G92" s="317"/>
      <c r="H92" s="317"/>
      <c r="I92" s="317"/>
      <c r="J92" s="317"/>
      <c r="K92" s="95">
        <v>612</v>
      </c>
      <c r="L92" s="95">
        <v>348</v>
      </c>
      <c r="M92" s="95">
        <v>291</v>
      </c>
      <c r="N92" s="95">
        <v>403</v>
      </c>
      <c r="O92" s="95">
        <v>360</v>
      </c>
      <c r="P92" s="95">
        <v>397</v>
      </c>
      <c r="Q92" s="95">
        <v>143</v>
      </c>
      <c r="R92" s="94"/>
      <c r="S92" s="94"/>
      <c r="T92" s="94"/>
      <c r="U92" s="94"/>
      <c r="V92" s="94"/>
      <c r="W92" s="94"/>
      <c r="X92" s="94"/>
      <c r="Y92" s="94"/>
      <c r="Z92" s="69">
        <f t="shared" si="15"/>
        <v>2554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207</v>
      </c>
      <c r="C93" s="317" t="s">
        <v>208</v>
      </c>
      <c r="D93" s="317"/>
      <c r="E93" s="317"/>
      <c r="F93" s="317"/>
      <c r="G93" s="317"/>
      <c r="H93" s="317"/>
      <c r="I93" s="317"/>
      <c r="J93" s="317"/>
      <c r="K93" s="95">
        <v>71</v>
      </c>
      <c r="L93" s="95">
        <v>117</v>
      </c>
      <c r="M93" s="95">
        <v>102</v>
      </c>
      <c r="N93" s="95">
        <v>153</v>
      </c>
      <c r="O93" s="95">
        <v>132</v>
      </c>
      <c r="P93" s="95">
        <v>119</v>
      </c>
      <c r="Q93" s="95">
        <v>34</v>
      </c>
      <c r="R93" s="94"/>
      <c r="S93" s="94"/>
      <c r="T93" s="94"/>
      <c r="U93" s="94"/>
      <c r="V93" s="94"/>
      <c r="W93" s="94"/>
      <c r="X93" s="94"/>
      <c r="Y93" s="94"/>
      <c r="Z93" s="69">
        <f t="shared" si="15"/>
        <v>728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209</v>
      </c>
      <c r="C94" s="317" t="s">
        <v>210</v>
      </c>
      <c r="D94" s="317"/>
      <c r="E94" s="317"/>
      <c r="F94" s="317"/>
      <c r="G94" s="317"/>
      <c r="H94" s="317"/>
      <c r="I94" s="317"/>
      <c r="J94" s="317"/>
      <c r="K94" s="95">
        <v>110</v>
      </c>
      <c r="L94" s="95">
        <v>268</v>
      </c>
      <c r="M94" s="95">
        <v>219</v>
      </c>
      <c r="N94" s="95">
        <v>152</v>
      </c>
      <c r="O94" s="95">
        <v>222</v>
      </c>
      <c r="P94" s="95">
        <v>171</v>
      </c>
      <c r="Q94" s="95">
        <v>76</v>
      </c>
      <c r="R94" s="94"/>
      <c r="S94" s="94"/>
      <c r="T94" s="94"/>
      <c r="U94" s="94"/>
      <c r="V94" s="94"/>
      <c r="W94" s="94"/>
      <c r="X94" s="94"/>
      <c r="Y94" s="94"/>
      <c r="Z94" s="69">
        <f t="shared" si="15"/>
        <v>1218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77"/>
      <c r="C95" s="318"/>
      <c r="D95" s="317"/>
      <c r="E95" s="317"/>
      <c r="F95" s="317"/>
      <c r="G95" s="317"/>
      <c r="H95" s="317"/>
      <c r="I95" s="317"/>
      <c r="J95" s="317"/>
      <c r="K95" s="77" t="s">
        <v>211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211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211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354</v>
      </c>
      <c r="C98" s="297"/>
      <c r="D98" s="297"/>
      <c r="E98" s="297"/>
      <c r="F98" s="297"/>
      <c r="G98" s="297"/>
      <c r="H98" s="297"/>
      <c r="I98" s="297"/>
      <c r="J98" s="297"/>
      <c r="K98" s="70">
        <f t="shared" ref="K98:Q98" si="16">SUM(K87:K97)</f>
        <v>9274</v>
      </c>
      <c r="L98" s="70">
        <f t="shared" si="16"/>
        <v>12883</v>
      </c>
      <c r="M98" s="70">
        <f t="shared" si="16"/>
        <v>9582</v>
      </c>
      <c r="N98" s="70">
        <f t="shared" si="16"/>
        <v>13159</v>
      </c>
      <c r="O98" s="70">
        <f t="shared" si="16"/>
        <v>13000</v>
      </c>
      <c r="P98" s="70">
        <f t="shared" si="16"/>
        <v>9873</v>
      </c>
      <c r="Q98" s="70">
        <f t="shared" si="16"/>
        <v>4425</v>
      </c>
      <c r="R98" s="94"/>
      <c r="S98" s="94"/>
      <c r="T98" s="94"/>
      <c r="U98" s="94"/>
      <c r="V98" s="94"/>
      <c r="W98" s="94"/>
      <c r="X98" s="94"/>
      <c r="Y98" s="94"/>
      <c r="Z98" s="70">
        <f t="shared" ref="Z98:Z106" si="17">SUM(K98:Y98)</f>
        <v>72196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212</v>
      </c>
      <c r="D99" s="315"/>
      <c r="E99" s="315"/>
      <c r="F99" s="315"/>
      <c r="G99" s="315"/>
      <c r="H99" s="315"/>
      <c r="I99" s="315"/>
      <c r="J99" s="316"/>
      <c r="K99" s="95">
        <v>2601</v>
      </c>
      <c r="L99" s="95">
        <v>7836</v>
      </c>
      <c r="M99" s="95">
        <v>7153</v>
      </c>
      <c r="N99" s="95">
        <v>8496</v>
      </c>
      <c r="O99" s="95">
        <v>7437</v>
      </c>
      <c r="P99" s="95">
        <v>22694</v>
      </c>
      <c r="Q99" s="95">
        <v>4408</v>
      </c>
      <c r="R99" s="94"/>
      <c r="S99" s="94"/>
      <c r="T99" s="94"/>
      <c r="U99" s="94"/>
      <c r="V99" s="94"/>
      <c r="W99" s="94"/>
      <c r="X99" s="94"/>
      <c r="Y99" s="94"/>
      <c r="Z99" s="69">
        <f t="shared" si="17"/>
        <v>60625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213</v>
      </c>
      <c r="D100" s="317"/>
      <c r="E100" s="317"/>
      <c r="F100" s="317"/>
      <c r="G100" s="317"/>
      <c r="H100" s="317"/>
      <c r="I100" s="317"/>
      <c r="J100" s="317"/>
      <c r="K100" s="95">
        <v>2476</v>
      </c>
      <c r="L100" s="95">
        <v>6494</v>
      </c>
      <c r="M100" s="95">
        <v>5296</v>
      </c>
      <c r="N100" s="95">
        <v>6261</v>
      </c>
      <c r="O100" s="95">
        <v>4884</v>
      </c>
      <c r="P100" s="95">
        <v>19627</v>
      </c>
      <c r="Q100" s="95">
        <v>10946</v>
      </c>
      <c r="R100" s="94"/>
      <c r="S100" s="94"/>
      <c r="T100" s="94"/>
      <c r="U100" s="94"/>
      <c r="V100" s="94"/>
      <c r="W100" s="94"/>
      <c r="X100" s="94"/>
      <c r="Y100" s="94"/>
      <c r="Z100" s="69">
        <f t="shared" si="17"/>
        <v>55984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214</v>
      </c>
      <c r="D101" s="317"/>
      <c r="E101" s="317"/>
      <c r="F101" s="317"/>
      <c r="G101" s="317"/>
      <c r="H101" s="317"/>
      <c r="I101" s="317"/>
      <c r="J101" s="317"/>
      <c r="K101" s="95">
        <v>2238</v>
      </c>
      <c r="L101" s="95">
        <v>5538</v>
      </c>
      <c r="M101" s="95">
        <v>22575</v>
      </c>
      <c r="N101" s="95">
        <v>7667</v>
      </c>
      <c r="O101" s="95">
        <v>3270</v>
      </c>
      <c r="P101" s="95">
        <v>15016</v>
      </c>
      <c r="Q101" s="95">
        <v>2261</v>
      </c>
      <c r="R101" s="94"/>
      <c r="S101" s="94"/>
      <c r="T101" s="94"/>
      <c r="U101" s="94"/>
      <c r="V101" s="94"/>
      <c r="W101" s="94"/>
      <c r="X101" s="94"/>
      <c r="Y101" s="94"/>
      <c r="Z101" s="69">
        <f t="shared" si="17"/>
        <v>58565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201</v>
      </c>
      <c r="C102" s="317" t="s">
        <v>215</v>
      </c>
      <c r="D102" s="317"/>
      <c r="E102" s="317"/>
      <c r="F102" s="317"/>
      <c r="G102" s="317"/>
      <c r="H102" s="317"/>
      <c r="I102" s="317"/>
      <c r="J102" s="317"/>
      <c r="K102" s="95">
        <v>466</v>
      </c>
      <c r="L102" s="95">
        <v>1510</v>
      </c>
      <c r="M102" s="95">
        <v>1852</v>
      </c>
      <c r="N102" s="95">
        <v>1482</v>
      </c>
      <c r="O102" s="95">
        <v>1474</v>
      </c>
      <c r="P102" s="95">
        <v>5272</v>
      </c>
      <c r="Q102" s="95">
        <v>1038</v>
      </c>
      <c r="R102" s="94"/>
      <c r="S102" s="94"/>
      <c r="T102" s="94"/>
      <c r="U102" s="94"/>
      <c r="V102" s="94"/>
      <c r="W102" s="94"/>
      <c r="X102" s="94"/>
      <c r="Y102" s="94"/>
      <c r="Z102" s="69">
        <f t="shared" si="17"/>
        <v>13094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203</v>
      </c>
      <c r="C103" s="317" t="s">
        <v>216</v>
      </c>
      <c r="D103" s="317"/>
      <c r="E103" s="317"/>
      <c r="F103" s="317"/>
      <c r="G103" s="317"/>
      <c r="H103" s="317"/>
      <c r="I103" s="317"/>
      <c r="J103" s="317"/>
      <c r="K103" s="95">
        <v>152</v>
      </c>
      <c r="L103" s="95">
        <v>491</v>
      </c>
      <c r="M103" s="95">
        <v>748</v>
      </c>
      <c r="N103" s="95">
        <v>612</v>
      </c>
      <c r="O103" s="95">
        <v>473</v>
      </c>
      <c r="P103" s="95">
        <v>931</v>
      </c>
      <c r="Q103" s="95">
        <v>239</v>
      </c>
      <c r="R103" s="94"/>
      <c r="S103" s="94"/>
      <c r="T103" s="94"/>
      <c r="U103" s="94"/>
      <c r="V103" s="94"/>
      <c r="W103" s="94"/>
      <c r="X103" s="94"/>
      <c r="Y103" s="94"/>
      <c r="Z103" s="69">
        <f t="shared" si="17"/>
        <v>3646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205</v>
      </c>
      <c r="C104" s="317" t="s">
        <v>217</v>
      </c>
      <c r="D104" s="317"/>
      <c r="E104" s="317"/>
      <c r="F104" s="317"/>
      <c r="G104" s="317"/>
      <c r="H104" s="317"/>
      <c r="I104" s="317"/>
      <c r="J104" s="317"/>
      <c r="K104" s="95">
        <v>253</v>
      </c>
      <c r="L104" s="95">
        <v>780</v>
      </c>
      <c r="M104" s="95">
        <v>827</v>
      </c>
      <c r="N104" s="95">
        <v>673</v>
      </c>
      <c r="O104" s="95">
        <v>616</v>
      </c>
      <c r="P104" s="95">
        <v>2513</v>
      </c>
      <c r="Q104" s="95">
        <v>502</v>
      </c>
      <c r="R104" s="94"/>
      <c r="S104" s="94"/>
      <c r="T104" s="94"/>
      <c r="U104" s="94"/>
      <c r="V104" s="94"/>
      <c r="W104" s="94"/>
      <c r="X104" s="94"/>
      <c r="Y104" s="94"/>
      <c r="Z104" s="69">
        <f t="shared" si="17"/>
        <v>6164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207</v>
      </c>
      <c r="C105" s="317" t="s">
        <v>218</v>
      </c>
      <c r="D105" s="317"/>
      <c r="E105" s="317"/>
      <c r="F105" s="317"/>
      <c r="G105" s="317"/>
      <c r="H105" s="317"/>
      <c r="I105" s="317"/>
      <c r="J105" s="317"/>
      <c r="K105" s="95">
        <v>74</v>
      </c>
      <c r="L105" s="95">
        <v>487</v>
      </c>
      <c r="M105" s="95">
        <v>698</v>
      </c>
      <c r="N105" s="95">
        <v>516</v>
      </c>
      <c r="O105" s="95">
        <v>641</v>
      </c>
      <c r="P105" s="95">
        <v>1291</v>
      </c>
      <c r="Q105" s="95">
        <v>309</v>
      </c>
      <c r="R105" s="94"/>
      <c r="S105" s="94"/>
      <c r="T105" s="94"/>
      <c r="U105" s="94"/>
      <c r="V105" s="94"/>
      <c r="W105" s="94"/>
      <c r="X105" s="94"/>
      <c r="Y105" s="94"/>
      <c r="Z105" s="69">
        <f t="shared" si="17"/>
        <v>4016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209</v>
      </c>
      <c r="C106" s="317" t="s">
        <v>219</v>
      </c>
      <c r="D106" s="317"/>
      <c r="E106" s="317"/>
      <c r="F106" s="317"/>
      <c r="G106" s="317"/>
      <c r="H106" s="317"/>
      <c r="I106" s="317"/>
      <c r="J106" s="317"/>
      <c r="K106" s="95">
        <v>200</v>
      </c>
      <c r="L106" s="95">
        <v>2179</v>
      </c>
      <c r="M106" s="95">
        <v>510</v>
      </c>
      <c r="N106" s="95">
        <v>730</v>
      </c>
      <c r="O106" s="95">
        <v>1139</v>
      </c>
      <c r="P106" s="95">
        <v>5453</v>
      </c>
      <c r="Q106" s="95">
        <v>1570</v>
      </c>
      <c r="R106" s="94"/>
      <c r="S106" s="94"/>
      <c r="T106" s="94"/>
      <c r="U106" s="94"/>
      <c r="V106" s="94"/>
      <c r="W106" s="94"/>
      <c r="X106" s="94"/>
      <c r="Y106" s="94"/>
      <c r="Z106" s="69">
        <f t="shared" si="17"/>
        <v>11781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78"/>
      <c r="C107" s="318"/>
      <c r="D107" s="317"/>
      <c r="E107" s="317"/>
      <c r="F107" s="317"/>
      <c r="G107" s="317"/>
      <c r="H107" s="317"/>
      <c r="I107" s="317"/>
      <c r="J107" s="317"/>
      <c r="K107" s="78" t="s">
        <v>211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211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211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354</v>
      </c>
      <c r="C110" s="297"/>
      <c r="D110" s="297"/>
      <c r="E110" s="297"/>
      <c r="F110" s="297"/>
      <c r="G110" s="297"/>
      <c r="H110" s="297"/>
      <c r="I110" s="297"/>
      <c r="J110" s="297"/>
      <c r="K110" s="70">
        <f t="shared" ref="K110:Q110" si="18">SUM(K99:K109)</f>
        <v>8460</v>
      </c>
      <c r="L110" s="70">
        <f t="shared" si="18"/>
        <v>25315</v>
      </c>
      <c r="M110" s="70">
        <f t="shared" si="18"/>
        <v>39659</v>
      </c>
      <c r="N110" s="70">
        <f t="shared" si="18"/>
        <v>26437</v>
      </c>
      <c r="O110" s="70">
        <f t="shared" si="18"/>
        <v>19934</v>
      </c>
      <c r="P110" s="70">
        <f t="shared" si="18"/>
        <v>72797</v>
      </c>
      <c r="Q110" s="70">
        <f t="shared" si="18"/>
        <v>21273</v>
      </c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213875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361</v>
      </c>
      <c r="C113" s="321"/>
      <c r="D113" s="322"/>
      <c r="E113" s="320" t="s">
        <v>362</v>
      </c>
      <c r="F113" s="321"/>
      <c r="G113" s="322"/>
      <c r="H113" s="320" t="s">
        <v>363</v>
      </c>
      <c r="I113" s="321"/>
      <c r="J113" s="322"/>
      <c r="K113" s="326" t="s">
        <v>364</v>
      </c>
      <c r="L113" s="328" t="s">
        <v>365</v>
      </c>
      <c r="M113" s="328" t="s">
        <v>366</v>
      </c>
      <c r="N113" s="330" t="s">
        <v>367</v>
      </c>
      <c r="O113" s="96" t="s">
        <v>361</v>
      </c>
      <c r="P113" s="97" t="s">
        <v>362</v>
      </c>
      <c r="Q113" s="98" t="s">
        <v>363</v>
      </c>
      <c r="R113" s="99" t="s">
        <v>364</v>
      </c>
      <c r="S113" s="62"/>
      <c r="T113" s="100" t="s">
        <v>365</v>
      </c>
      <c r="U113" s="62"/>
      <c r="V113" s="101" t="s">
        <v>366</v>
      </c>
      <c r="W113" s="62"/>
      <c r="X113" s="102" t="s">
        <v>367</v>
      </c>
      <c r="Y113" s="103" t="s">
        <v>368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369</v>
      </c>
      <c r="P114" s="105" t="s">
        <v>370</v>
      </c>
      <c r="Q114" s="106" t="s">
        <v>371</v>
      </c>
      <c r="R114" s="107" t="s">
        <v>372</v>
      </c>
      <c r="S114" s="63"/>
      <c r="T114" s="108" t="s">
        <v>373</v>
      </c>
      <c r="U114" s="63"/>
      <c r="V114" s="109" t="s">
        <v>374</v>
      </c>
      <c r="W114" s="63"/>
      <c r="X114" s="110" t="s">
        <v>375</v>
      </c>
      <c r="Y114" s="111" t="s">
        <v>376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336</v>
      </c>
      <c r="AH116" s="93" t="s">
        <v>358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328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357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329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336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337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94"/>
      <c r="S124" s="94"/>
      <c r="T124" s="94"/>
      <c r="U124" s="94"/>
      <c r="V124" s="94"/>
      <c r="W124" s="94"/>
      <c r="X124" s="94"/>
      <c r="Y124" s="94"/>
      <c r="Z124" s="15" t="s">
        <v>197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201</v>
      </c>
      <c r="C127" s="315" t="s">
        <v>220</v>
      </c>
      <c r="D127" s="315"/>
      <c r="E127" s="315"/>
      <c r="F127" s="315"/>
      <c r="G127" s="315"/>
      <c r="H127" s="315"/>
      <c r="I127" s="315"/>
      <c r="J127" s="316"/>
      <c r="K127" s="95">
        <v>3651</v>
      </c>
      <c r="L127" s="95">
        <v>8446</v>
      </c>
      <c r="M127" s="95">
        <v>6120</v>
      </c>
      <c r="N127" s="95">
        <v>10132</v>
      </c>
      <c r="O127" s="95">
        <v>7256</v>
      </c>
      <c r="P127" s="95">
        <v>12047</v>
      </c>
      <c r="Q127" s="95">
        <v>4703</v>
      </c>
      <c r="R127" s="94"/>
      <c r="S127" s="94"/>
      <c r="T127" s="94"/>
      <c r="U127" s="94"/>
      <c r="V127" s="94"/>
      <c r="W127" s="94"/>
      <c r="X127" s="94"/>
      <c r="Y127" s="94"/>
      <c r="Z127" s="69">
        <f t="shared" ref="Z127:Z134" si="19">SUM(K127:Y127)</f>
        <v>52355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221</v>
      </c>
      <c r="D128" s="317"/>
      <c r="E128" s="317"/>
      <c r="F128" s="317"/>
      <c r="G128" s="317"/>
      <c r="H128" s="317"/>
      <c r="I128" s="317"/>
      <c r="J128" s="317"/>
      <c r="K128" s="95">
        <v>2812</v>
      </c>
      <c r="L128" s="95">
        <v>6671</v>
      </c>
      <c r="M128" s="95">
        <v>8377</v>
      </c>
      <c r="N128" s="95">
        <v>7984</v>
      </c>
      <c r="O128" s="95">
        <v>5035</v>
      </c>
      <c r="P128" s="95">
        <v>5268</v>
      </c>
      <c r="Q128" s="95">
        <v>3162</v>
      </c>
      <c r="R128" s="94"/>
      <c r="S128" s="94"/>
      <c r="T128" s="94"/>
      <c r="U128" s="94"/>
      <c r="V128" s="94"/>
      <c r="W128" s="94"/>
      <c r="X128" s="94"/>
      <c r="Y128" s="94"/>
      <c r="Z128" s="69">
        <f t="shared" si="19"/>
        <v>39309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222</v>
      </c>
      <c r="D129" s="317"/>
      <c r="E129" s="317"/>
      <c r="F129" s="317"/>
      <c r="G129" s="317"/>
      <c r="H129" s="317"/>
      <c r="I129" s="317"/>
      <c r="J129" s="317"/>
      <c r="K129" s="95">
        <v>2166</v>
      </c>
      <c r="L129" s="95">
        <v>14975</v>
      </c>
      <c r="M129" s="95">
        <v>9541</v>
      </c>
      <c r="N129" s="95">
        <v>14752</v>
      </c>
      <c r="O129" s="95">
        <v>10012</v>
      </c>
      <c r="P129" s="95">
        <v>15235</v>
      </c>
      <c r="Q129" s="95">
        <v>9147</v>
      </c>
      <c r="R129" s="94"/>
      <c r="S129" s="94"/>
      <c r="T129" s="94"/>
      <c r="U129" s="94"/>
      <c r="V129" s="94"/>
      <c r="W129" s="94"/>
      <c r="X129" s="94"/>
      <c r="Y129" s="94"/>
      <c r="Z129" s="69">
        <f t="shared" si="19"/>
        <v>75828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201</v>
      </c>
      <c r="C130" s="317" t="s">
        <v>223</v>
      </c>
      <c r="D130" s="317"/>
      <c r="E130" s="317"/>
      <c r="F130" s="317"/>
      <c r="G130" s="317"/>
      <c r="H130" s="317"/>
      <c r="I130" s="317"/>
      <c r="J130" s="317"/>
      <c r="K130" s="95">
        <v>837</v>
      </c>
      <c r="L130" s="95">
        <v>2781</v>
      </c>
      <c r="M130" s="95">
        <v>1988</v>
      </c>
      <c r="N130" s="95">
        <v>2479</v>
      </c>
      <c r="O130" s="95">
        <v>1542</v>
      </c>
      <c r="P130" s="95">
        <v>1683</v>
      </c>
      <c r="Q130" s="95">
        <v>949</v>
      </c>
      <c r="R130" s="94"/>
      <c r="S130" s="94"/>
      <c r="T130" s="94"/>
      <c r="U130" s="94"/>
      <c r="V130" s="94"/>
      <c r="W130" s="94"/>
      <c r="X130" s="94"/>
      <c r="Y130" s="94"/>
      <c r="Z130" s="69">
        <f t="shared" si="19"/>
        <v>12259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203</v>
      </c>
      <c r="C131" s="317" t="s">
        <v>224</v>
      </c>
      <c r="D131" s="317"/>
      <c r="E131" s="317"/>
      <c r="F131" s="317"/>
      <c r="G131" s="317"/>
      <c r="H131" s="317"/>
      <c r="I131" s="317"/>
      <c r="J131" s="317"/>
      <c r="K131" s="95">
        <v>310</v>
      </c>
      <c r="L131" s="95">
        <v>3880</v>
      </c>
      <c r="M131" s="95">
        <v>2893</v>
      </c>
      <c r="N131" s="95">
        <v>2768</v>
      </c>
      <c r="O131" s="95">
        <v>3811</v>
      </c>
      <c r="P131" s="95">
        <v>7582</v>
      </c>
      <c r="Q131" s="95">
        <v>2111</v>
      </c>
      <c r="R131" s="94"/>
      <c r="S131" s="94"/>
      <c r="T131" s="94"/>
      <c r="U131" s="94"/>
      <c r="V131" s="94"/>
      <c r="W131" s="94"/>
      <c r="X131" s="94"/>
      <c r="Y131" s="94"/>
      <c r="Z131" s="69">
        <f t="shared" si="19"/>
        <v>23355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205</v>
      </c>
      <c r="C132" s="317" t="s">
        <v>225</v>
      </c>
      <c r="D132" s="317"/>
      <c r="E132" s="317"/>
      <c r="F132" s="317"/>
      <c r="G132" s="317"/>
      <c r="H132" s="317"/>
      <c r="I132" s="317"/>
      <c r="J132" s="317"/>
      <c r="K132" s="95">
        <v>425</v>
      </c>
      <c r="L132" s="95">
        <v>563</v>
      </c>
      <c r="M132" s="95">
        <v>538</v>
      </c>
      <c r="N132" s="95">
        <v>731</v>
      </c>
      <c r="O132" s="95">
        <v>757</v>
      </c>
      <c r="P132" s="95">
        <v>582</v>
      </c>
      <c r="Q132" s="95">
        <v>302</v>
      </c>
      <c r="R132" s="94"/>
      <c r="S132" s="94"/>
      <c r="T132" s="94"/>
      <c r="U132" s="94"/>
      <c r="V132" s="94"/>
      <c r="W132" s="94"/>
      <c r="X132" s="94"/>
      <c r="Y132" s="94"/>
      <c r="Z132" s="69">
        <f t="shared" si="19"/>
        <v>3898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207</v>
      </c>
      <c r="C133" s="317" t="s">
        <v>226</v>
      </c>
      <c r="D133" s="317"/>
      <c r="E133" s="317"/>
      <c r="F133" s="317"/>
      <c r="G133" s="317"/>
      <c r="H133" s="317"/>
      <c r="I133" s="317"/>
      <c r="J133" s="317"/>
      <c r="K133" s="95">
        <v>617</v>
      </c>
      <c r="L133" s="95">
        <v>4712</v>
      </c>
      <c r="M133" s="95">
        <v>1943</v>
      </c>
      <c r="N133" s="95">
        <v>23054</v>
      </c>
      <c r="O133" s="95">
        <v>1491</v>
      </c>
      <c r="P133" s="95">
        <v>3106</v>
      </c>
      <c r="Q133" s="95">
        <v>4070</v>
      </c>
      <c r="R133" s="94"/>
      <c r="S133" s="94"/>
      <c r="T133" s="94"/>
      <c r="U133" s="94"/>
      <c r="V133" s="94"/>
      <c r="W133" s="94"/>
      <c r="X133" s="94"/>
      <c r="Y133" s="94"/>
      <c r="Z133" s="69">
        <f t="shared" si="19"/>
        <v>38993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209</v>
      </c>
      <c r="C134" s="317" t="s">
        <v>227</v>
      </c>
      <c r="D134" s="317"/>
      <c r="E134" s="317"/>
      <c r="F134" s="317"/>
      <c r="G134" s="317"/>
      <c r="H134" s="317"/>
      <c r="I134" s="317"/>
      <c r="J134" s="317"/>
      <c r="K134" s="95">
        <v>223</v>
      </c>
      <c r="L134" s="95">
        <v>666</v>
      </c>
      <c r="M134" s="95">
        <v>429</v>
      </c>
      <c r="N134" s="95">
        <v>747</v>
      </c>
      <c r="O134" s="95">
        <v>625</v>
      </c>
      <c r="P134" s="95">
        <v>1027</v>
      </c>
      <c r="Q134" s="95">
        <v>390</v>
      </c>
      <c r="R134" s="94"/>
      <c r="S134" s="94"/>
      <c r="T134" s="94"/>
      <c r="U134" s="94"/>
      <c r="V134" s="94"/>
      <c r="W134" s="94"/>
      <c r="X134" s="94"/>
      <c r="Y134" s="94"/>
      <c r="Z134" s="69">
        <f t="shared" si="19"/>
        <v>4107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79"/>
      <c r="C135" s="318"/>
      <c r="D135" s="317"/>
      <c r="E135" s="317"/>
      <c r="F135" s="317"/>
      <c r="G135" s="317"/>
      <c r="H135" s="317"/>
      <c r="I135" s="317"/>
      <c r="J135" s="317"/>
      <c r="K135" s="79" t="s">
        <v>211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211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211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354</v>
      </c>
      <c r="C138" s="297"/>
      <c r="D138" s="297"/>
      <c r="E138" s="297"/>
      <c r="F138" s="297"/>
      <c r="G138" s="297"/>
      <c r="H138" s="297"/>
      <c r="I138" s="297"/>
      <c r="J138" s="297"/>
      <c r="K138" s="70">
        <f t="shared" ref="K138:Q138" si="20">SUM(K127:K137)</f>
        <v>11041</v>
      </c>
      <c r="L138" s="70">
        <f t="shared" si="20"/>
        <v>42694</v>
      </c>
      <c r="M138" s="70">
        <f t="shared" si="20"/>
        <v>31829</v>
      </c>
      <c r="N138" s="70">
        <f t="shared" si="20"/>
        <v>62647</v>
      </c>
      <c r="O138" s="70">
        <f t="shared" si="20"/>
        <v>30529</v>
      </c>
      <c r="P138" s="70">
        <f t="shared" si="20"/>
        <v>46530</v>
      </c>
      <c r="Q138" s="70">
        <f t="shared" si="20"/>
        <v>24834</v>
      </c>
      <c r="R138" s="94"/>
      <c r="S138" s="94"/>
      <c r="T138" s="94"/>
      <c r="U138" s="94"/>
      <c r="V138" s="94"/>
      <c r="W138" s="94"/>
      <c r="X138" s="94"/>
      <c r="Y138" s="94"/>
      <c r="Z138" s="70">
        <f t="shared" ref="Z138:Z146" si="21">SUM(K138:Y138)</f>
        <v>250104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203</v>
      </c>
      <c r="C139" s="315" t="s">
        <v>228</v>
      </c>
      <c r="D139" s="315"/>
      <c r="E139" s="315"/>
      <c r="F139" s="315"/>
      <c r="G139" s="315"/>
      <c r="H139" s="315"/>
      <c r="I139" s="315"/>
      <c r="J139" s="316"/>
      <c r="K139" s="95">
        <v>2106</v>
      </c>
      <c r="L139" s="95">
        <v>5074</v>
      </c>
      <c r="M139" s="95">
        <v>4842</v>
      </c>
      <c r="N139" s="95">
        <v>6151</v>
      </c>
      <c r="O139" s="95">
        <v>4662</v>
      </c>
      <c r="P139" s="95">
        <v>4611</v>
      </c>
      <c r="Q139" s="95">
        <v>1707</v>
      </c>
      <c r="R139" s="94"/>
      <c r="S139" s="94"/>
      <c r="T139" s="94"/>
      <c r="U139" s="94"/>
      <c r="V139" s="94"/>
      <c r="W139" s="94"/>
      <c r="X139" s="94"/>
      <c r="Y139" s="94"/>
      <c r="Z139" s="69">
        <f t="shared" si="21"/>
        <v>29153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229</v>
      </c>
      <c r="D140" s="317"/>
      <c r="E140" s="317"/>
      <c r="F140" s="317"/>
      <c r="G140" s="317"/>
      <c r="H140" s="317"/>
      <c r="I140" s="317"/>
      <c r="J140" s="317"/>
      <c r="K140" s="95">
        <v>2514</v>
      </c>
      <c r="L140" s="95">
        <v>6273</v>
      </c>
      <c r="M140" s="95">
        <v>4040</v>
      </c>
      <c r="N140" s="95">
        <v>5451</v>
      </c>
      <c r="O140" s="95">
        <v>2926</v>
      </c>
      <c r="P140" s="95">
        <v>3293</v>
      </c>
      <c r="Q140" s="95">
        <v>1446</v>
      </c>
      <c r="R140" s="94"/>
      <c r="S140" s="94"/>
      <c r="T140" s="94"/>
      <c r="U140" s="94"/>
      <c r="V140" s="94"/>
      <c r="W140" s="94"/>
      <c r="X140" s="94"/>
      <c r="Y140" s="94"/>
      <c r="Z140" s="69">
        <f t="shared" si="21"/>
        <v>25943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230</v>
      </c>
      <c r="D141" s="317"/>
      <c r="E141" s="317"/>
      <c r="F141" s="317"/>
      <c r="G141" s="317"/>
      <c r="H141" s="317"/>
      <c r="I141" s="317"/>
      <c r="J141" s="317"/>
      <c r="K141" s="95">
        <v>1860</v>
      </c>
      <c r="L141" s="95">
        <v>3807</v>
      </c>
      <c r="M141" s="95">
        <v>5179</v>
      </c>
      <c r="N141" s="95">
        <v>5373</v>
      </c>
      <c r="O141" s="95">
        <v>3716</v>
      </c>
      <c r="P141" s="95">
        <v>10624</v>
      </c>
      <c r="Q141" s="95">
        <v>1952</v>
      </c>
      <c r="R141" s="94"/>
      <c r="S141" s="94"/>
      <c r="T141" s="94"/>
      <c r="U141" s="94"/>
      <c r="V141" s="94"/>
      <c r="W141" s="94"/>
      <c r="X141" s="94"/>
      <c r="Y141" s="94"/>
      <c r="Z141" s="69">
        <f t="shared" si="21"/>
        <v>32511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201</v>
      </c>
      <c r="C142" s="317" t="s">
        <v>231</v>
      </c>
      <c r="D142" s="317"/>
      <c r="E142" s="317"/>
      <c r="F142" s="317"/>
      <c r="G142" s="317"/>
      <c r="H142" s="317"/>
      <c r="I142" s="317"/>
      <c r="J142" s="317"/>
      <c r="K142" s="95">
        <v>550</v>
      </c>
      <c r="L142" s="95">
        <v>1426</v>
      </c>
      <c r="M142" s="95">
        <v>2086</v>
      </c>
      <c r="N142" s="95">
        <v>2042</v>
      </c>
      <c r="O142" s="95">
        <v>857</v>
      </c>
      <c r="P142" s="95">
        <v>2763</v>
      </c>
      <c r="Q142" s="95">
        <v>425</v>
      </c>
      <c r="R142" s="94"/>
      <c r="S142" s="94"/>
      <c r="T142" s="94"/>
      <c r="U142" s="94"/>
      <c r="V142" s="94"/>
      <c r="W142" s="94"/>
      <c r="X142" s="94"/>
      <c r="Y142" s="94"/>
      <c r="Z142" s="69">
        <f t="shared" si="21"/>
        <v>10149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203</v>
      </c>
      <c r="C143" s="317" t="s">
        <v>232</v>
      </c>
      <c r="D143" s="317"/>
      <c r="E143" s="317"/>
      <c r="F143" s="317"/>
      <c r="G143" s="317"/>
      <c r="H143" s="317"/>
      <c r="I143" s="317"/>
      <c r="J143" s="317"/>
      <c r="K143" s="95">
        <v>1287</v>
      </c>
      <c r="L143" s="95">
        <v>1396</v>
      </c>
      <c r="M143" s="95">
        <v>1430</v>
      </c>
      <c r="N143" s="95">
        <v>10736</v>
      </c>
      <c r="O143" s="95">
        <v>1069</v>
      </c>
      <c r="P143" s="95">
        <v>1887</v>
      </c>
      <c r="Q143" s="95">
        <v>1194</v>
      </c>
      <c r="R143" s="94"/>
      <c r="S143" s="94"/>
      <c r="T143" s="94"/>
      <c r="U143" s="94"/>
      <c r="V143" s="94"/>
      <c r="W143" s="94"/>
      <c r="X143" s="94"/>
      <c r="Y143" s="94"/>
      <c r="Z143" s="69">
        <f t="shared" si="21"/>
        <v>18999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205</v>
      </c>
      <c r="C144" s="317" t="s">
        <v>233</v>
      </c>
      <c r="D144" s="317"/>
      <c r="E144" s="317"/>
      <c r="F144" s="317"/>
      <c r="G144" s="317"/>
      <c r="H144" s="317"/>
      <c r="I144" s="317"/>
      <c r="J144" s="317"/>
      <c r="K144" s="95">
        <v>233</v>
      </c>
      <c r="L144" s="95">
        <v>755</v>
      </c>
      <c r="M144" s="95">
        <v>659</v>
      </c>
      <c r="N144" s="95">
        <v>693</v>
      </c>
      <c r="O144" s="95">
        <v>781</v>
      </c>
      <c r="P144" s="95">
        <v>2005</v>
      </c>
      <c r="Q144" s="95">
        <v>517</v>
      </c>
      <c r="R144" s="94"/>
      <c r="S144" s="94"/>
      <c r="T144" s="94"/>
      <c r="U144" s="94"/>
      <c r="V144" s="94"/>
      <c r="W144" s="94"/>
      <c r="X144" s="94"/>
      <c r="Y144" s="94"/>
      <c r="Z144" s="69">
        <f t="shared" si="21"/>
        <v>5643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207</v>
      </c>
      <c r="C145" s="317" t="s">
        <v>234</v>
      </c>
      <c r="D145" s="317"/>
      <c r="E145" s="317"/>
      <c r="F145" s="317"/>
      <c r="G145" s="317"/>
      <c r="H145" s="317"/>
      <c r="I145" s="317"/>
      <c r="J145" s="317"/>
      <c r="K145" s="95">
        <v>221</v>
      </c>
      <c r="L145" s="95">
        <v>569</v>
      </c>
      <c r="M145" s="95">
        <v>616</v>
      </c>
      <c r="N145" s="95">
        <v>769</v>
      </c>
      <c r="O145" s="95">
        <v>1202</v>
      </c>
      <c r="P145" s="95">
        <v>744</v>
      </c>
      <c r="Q145" s="95">
        <v>242</v>
      </c>
      <c r="R145" s="94"/>
      <c r="S145" s="94"/>
      <c r="T145" s="94"/>
      <c r="U145" s="94"/>
      <c r="V145" s="94"/>
      <c r="W145" s="94"/>
      <c r="X145" s="94"/>
      <c r="Y145" s="94"/>
      <c r="Z145" s="69">
        <f t="shared" si="21"/>
        <v>4363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209</v>
      </c>
      <c r="C146" s="317" t="s">
        <v>235</v>
      </c>
      <c r="D146" s="317"/>
      <c r="E146" s="317"/>
      <c r="F146" s="317"/>
      <c r="G146" s="317"/>
      <c r="H146" s="317"/>
      <c r="I146" s="317"/>
      <c r="J146" s="317"/>
      <c r="K146" s="95">
        <v>1093</v>
      </c>
      <c r="L146" s="95">
        <v>901</v>
      </c>
      <c r="M146" s="95">
        <v>718</v>
      </c>
      <c r="N146" s="95">
        <v>337</v>
      </c>
      <c r="O146" s="95">
        <v>515</v>
      </c>
      <c r="P146" s="95">
        <v>2700</v>
      </c>
      <c r="Q146" s="95">
        <v>750</v>
      </c>
      <c r="R146" s="94"/>
      <c r="S146" s="94"/>
      <c r="T146" s="94"/>
      <c r="U146" s="94"/>
      <c r="V146" s="94"/>
      <c r="W146" s="94"/>
      <c r="X146" s="94"/>
      <c r="Y146" s="94"/>
      <c r="Z146" s="69">
        <f t="shared" si="21"/>
        <v>7014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80"/>
      <c r="C147" s="318"/>
      <c r="D147" s="317"/>
      <c r="E147" s="317"/>
      <c r="F147" s="317"/>
      <c r="G147" s="317"/>
      <c r="H147" s="317"/>
      <c r="I147" s="317"/>
      <c r="J147" s="317"/>
      <c r="K147" s="80" t="s">
        <v>211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211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211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354</v>
      </c>
      <c r="C150" s="297"/>
      <c r="D150" s="297"/>
      <c r="E150" s="297"/>
      <c r="F150" s="297"/>
      <c r="G150" s="297"/>
      <c r="H150" s="297"/>
      <c r="I150" s="297"/>
      <c r="J150" s="297"/>
      <c r="K150" s="70">
        <f t="shared" ref="K150:Q150" si="22">SUM(K139:K149)</f>
        <v>9864</v>
      </c>
      <c r="L150" s="70">
        <f t="shared" si="22"/>
        <v>20201</v>
      </c>
      <c r="M150" s="70">
        <f t="shared" si="22"/>
        <v>19570</v>
      </c>
      <c r="N150" s="70">
        <f t="shared" si="22"/>
        <v>31552</v>
      </c>
      <c r="O150" s="70">
        <f t="shared" si="22"/>
        <v>15728</v>
      </c>
      <c r="P150" s="70">
        <f t="shared" si="22"/>
        <v>28627</v>
      </c>
      <c r="Q150" s="70">
        <f t="shared" si="22"/>
        <v>8233</v>
      </c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133775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361</v>
      </c>
      <c r="C153" s="321"/>
      <c r="D153" s="322"/>
      <c r="E153" s="320" t="s">
        <v>362</v>
      </c>
      <c r="F153" s="321"/>
      <c r="G153" s="322"/>
      <c r="H153" s="320" t="s">
        <v>363</v>
      </c>
      <c r="I153" s="321"/>
      <c r="J153" s="322"/>
      <c r="K153" s="326" t="s">
        <v>364</v>
      </c>
      <c r="L153" s="328" t="s">
        <v>365</v>
      </c>
      <c r="M153" s="328" t="s">
        <v>366</v>
      </c>
      <c r="N153" s="330" t="s">
        <v>367</v>
      </c>
      <c r="O153" s="112" t="s">
        <v>361</v>
      </c>
      <c r="P153" s="113" t="s">
        <v>362</v>
      </c>
      <c r="Q153" s="114" t="s">
        <v>363</v>
      </c>
      <c r="R153" s="115" t="s">
        <v>364</v>
      </c>
      <c r="S153" s="62"/>
      <c r="T153" s="116" t="s">
        <v>365</v>
      </c>
      <c r="U153" s="62"/>
      <c r="V153" s="117" t="s">
        <v>366</v>
      </c>
      <c r="W153" s="62"/>
      <c r="X153" s="118" t="s">
        <v>367</v>
      </c>
      <c r="Y153" s="119" t="s">
        <v>368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369</v>
      </c>
      <c r="P154" s="121" t="s">
        <v>370</v>
      </c>
      <c r="Q154" s="122" t="s">
        <v>371</v>
      </c>
      <c r="R154" s="123" t="s">
        <v>372</v>
      </c>
      <c r="S154" s="63"/>
      <c r="T154" s="124" t="s">
        <v>373</v>
      </c>
      <c r="U154" s="63"/>
      <c r="V154" s="125" t="s">
        <v>374</v>
      </c>
      <c r="W154" s="63"/>
      <c r="X154" s="126" t="s">
        <v>375</v>
      </c>
      <c r="Y154" s="127" t="s">
        <v>376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338</v>
      </c>
      <c r="AH156" s="93" t="s">
        <v>358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328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357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329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338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339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94"/>
      <c r="S164" s="94"/>
      <c r="T164" s="94"/>
      <c r="U164" s="94"/>
      <c r="V164" s="94"/>
      <c r="W164" s="94"/>
      <c r="X164" s="94"/>
      <c r="Y164" s="94"/>
      <c r="Z164" s="15" t="s">
        <v>197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205</v>
      </c>
      <c r="C167" s="315" t="s">
        <v>236</v>
      </c>
      <c r="D167" s="315"/>
      <c r="E167" s="315"/>
      <c r="F167" s="315"/>
      <c r="G167" s="315"/>
      <c r="H167" s="315"/>
      <c r="I167" s="315"/>
      <c r="J167" s="316"/>
      <c r="K167" s="95">
        <v>796</v>
      </c>
      <c r="L167" s="95">
        <v>2450</v>
      </c>
      <c r="M167" s="95">
        <v>2122</v>
      </c>
      <c r="N167" s="95">
        <v>3090</v>
      </c>
      <c r="O167" s="95">
        <v>1407</v>
      </c>
      <c r="P167" s="95">
        <v>2573</v>
      </c>
      <c r="Q167" s="95">
        <v>1358</v>
      </c>
      <c r="R167" s="94"/>
      <c r="S167" s="94"/>
      <c r="T167" s="94"/>
      <c r="U167" s="94"/>
      <c r="V167" s="94"/>
      <c r="W167" s="94"/>
      <c r="X167" s="94"/>
      <c r="Y167" s="94"/>
      <c r="Z167" s="69">
        <f t="shared" ref="Z167:Z174" si="23">SUM(K167:Y167)</f>
        <v>13796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237</v>
      </c>
      <c r="D168" s="317"/>
      <c r="E168" s="317"/>
      <c r="F168" s="317"/>
      <c r="G168" s="317"/>
      <c r="H168" s="317"/>
      <c r="I168" s="317"/>
      <c r="J168" s="317"/>
      <c r="K168" s="95">
        <v>582</v>
      </c>
      <c r="L168" s="95">
        <v>2933</v>
      </c>
      <c r="M168" s="95">
        <v>1613</v>
      </c>
      <c r="N168" s="95">
        <v>5519</v>
      </c>
      <c r="O168" s="95">
        <v>1580</v>
      </c>
      <c r="P168" s="95">
        <v>1649</v>
      </c>
      <c r="Q168" s="95">
        <v>1444</v>
      </c>
      <c r="R168" s="94"/>
      <c r="S168" s="94"/>
      <c r="T168" s="94"/>
      <c r="U168" s="94"/>
      <c r="V168" s="94"/>
      <c r="W168" s="94"/>
      <c r="X168" s="94"/>
      <c r="Y168" s="94"/>
      <c r="Z168" s="69">
        <f t="shared" si="23"/>
        <v>15320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238</v>
      </c>
      <c r="D169" s="317"/>
      <c r="E169" s="317"/>
      <c r="F169" s="317"/>
      <c r="G169" s="317"/>
      <c r="H169" s="317"/>
      <c r="I169" s="317"/>
      <c r="J169" s="317"/>
      <c r="K169" s="95">
        <v>696</v>
      </c>
      <c r="L169" s="95">
        <v>5548</v>
      </c>
      <c r="M169" s="95">
        <v>2941</v>
      </c>
      <c r="N169" s="95">
        <v>2755</v>
      </c>
      <c r="O169" s="95">
        <v>2953</v>
      </c>
      <c r="P169" s="95">
        <v>3473</v>
      </c>
      <c r="Q169" s="95">
        <v>3586</v>
      </c>
      <c r="R169" s="94"/>
      <c r="S169" s="94"/>
      <c r="T169" s="94"/>
      <c r="U169" s="94"/>
      <c r="V169" s="94"/>
      <c r="W169" s="94"/>
      <c r="X169" s="94"/>
      <c r="Y169" s="94"/>
      <c r="Z169" s="69">
        <f t="shared" si="23"/>
        <v>21952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201</v>
      </c>
      <c r="C170" s="317" t="s">
        <v>239</v>
      </c>
      <c r="D170" s="317"/>
      <c r="E170" s="317"/>
      <c r="F170" s="317"/>
      <c r="G170" s="317"/>
      <c r="H170" s="317"/>
      <c r="I170" s="317"/>
      <c r="J170" s="317"/>
      <c r="K170" s="95">
        <v>227</v>
      </c>
      <c r="L170" s="95">
        <v>2446</v>
      </c>
      <c r="M170" s="95">
        <v>648</v>
      </c>
      <c r="N170" s="95">
        <v>13226</v>
      </c>
      <c r="O170" s="95">
        <v>334</v>
      </c>
      <c r="P170" s="95">
        <v>718</v>
      </c>
      <c r="Q170" s="95">
        <v>787</v>
      </c>
      <c r="R170" s="94"/>
      <c r="S170" s="94"/>
      <c r="T170" s="94"/>
      <c r="U170" s="94"/>
      <c r="V170" s="94"/>
      <c r="W170" s="94"/>
      <c r="X170" s="94"/>
      <c r="Y170" s="94"/>
      <c r="Z170" s="69">
        <f t="shared" si="23"/>
        <v>18386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203</v>
      </c>
      <c r="C171" s="317" t="s">
        <v>240</v>
      </c>
      <c r="D171" s="317"/>
      <c r="E171" s="317"/>
      <c r="F171" s="317"/>
      <c r="G171" s="317"/>
      <c r="H171" s="317"/>
      <c r="I171" s="317"/>
      <c r="J171" s="317"/>
      <c r="K171" s="95">
        <v>158</v>
      </c>
      <c r="L171" s="95">
        <v>489</v>
      </c>
      <c r="M171" s="95">
        <v>367</v>
      </c>
      <c r="N171" s="95">
        <v>615</v>
      </c>
      <c r="O171" s="95">
        <v>175</v>
      </c>
      <c r="P171" s="95">
        <v>432</v>
      </c>
      <c r="Q171" s="95">
        <v>249</v>
      </c>
      <c r="R171" s="94"/>
      <c r="S171" s="94"/>
      <c r="T171" s="94"/>
      <c r="U171" s="94"/>
      <c r="V171" s="94"/>
      <c r="W171" s="94"/>
      <c r="X171" s="94"/>
      <c r="Y171" s="94"/>
      <c r="Z171" s="69">
        <f t="shared" si="23"/>
        <v>2485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205</v>
      </c>
      <c r="C172" s="317" t="s">
        <v>241</v>
      </c>
      <c r="D172" s="317"/>
      <c r="E172" s="317"/>
      <c r="F172" s="317"/>
      <c r="G172" s="317"/>
      <c r="H172" s="317"/>
      <c r="I172" s="317"/>
      <c r="J172" s="317"/>
      <c r="K172" s="95">
        <v>202</v>
      </c>
      <c r="L172" s="95">
        <v>486</v>
      </c>
      <c r="M172" s="95">
        <v>565</v>
      </c>
      <c r="N172" s="95">
        <v>805</v>
      </c>
      <c r="O172" s="95">
        <v>734</v>
      </c>
      <c r="P172" s="95">
        <v>705</v>
      </c>
      <c r="Q172" s="95">
        <v>140</v>
      </c>
      <c r="R172" s="94"/>
      <c r="S172" s="94"/>
      <c r="T172" s="94"/>
      <c r="U172" s="94"/>
      <c r="V172" s="94"/>
      <c r="W172" s="94"/>
      <c r="X172" s="94"/>
      <c r="Y172" s="94"/>
      <c r="Z172" s="69">
        <f t="shared" si="23"/>
        <v>3637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207</v>
      </c>
      <c r="C173" s="317" t="s">
        <v>242</v>
      </c>
      <c r="D173" s="317"/>
      <c r="E173" s="317"/>
      <c r="F173" s="317"/>
      <c r="G173" s="317"/>
      <c r="H173" s="317"/>
      <c r="I173" s="317"/>
      <c r="J173" s="317"/>
      <c r="K173" s="95">
        <v>138</v>
      </c>
      <c r="L173" s="95">
        <v>405</v>
      </c>
      <c r="M173" s="95">
        <v>584</v>
      </c>
      <c r="N173" s="95">
        <v>952</v>
      </c>
      <c r="O173" s="95">
        <v>340</v>
      </c>
      <c r="P173" s="95">
        <v>1068</v>
      </c>
      <c r="Q173" s="95">
        <v>143</v>
      </c>
      <c r="R173" s="94"/>
      <c r="S173" s="94"/>
      <c r="T173" s="94"/>
      <c r="U173" s="94"/>
      <c r="V173" s="94"/>
      <c r="W173" s="94"/>
      <c r="X173" s="94"/>
      <c r="Y173" s="94"/>
      <c r="Z173" s="69">
        <f t="shared" si="23"/>
        <v>3630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209</v>
      </c>
      <c r="C174" s="317" t="s">
        <v>243</v>
      </c>
      <c r="D174" s="317"/>
      <c r="E174" s="317"/>
      <c r="F174" s="317"/>
      <c r="G174" s="317"/>
      <c r="H174" s="317"/>
      <c r="I174" s="317"/>
      <c r="J174" s="317"/>
      <c r="K174" s="95">
        <v>37</v>
      </c>
      <c r="L174" s="95">
        <v>171</v>
      </c>
      <c r="M174" s="95">
        <v>121</v>
      </c>
      <c r="N174" s="95">
        <v>94</v>
      </c>
      <c r="O174" s="95">
        <v>58</v>
      </c>
      <c r="P174" s="95">
        <v>322</v>
      </c>
      <c r="Q174" s="95">
        <v>54</v>
      </c>
      <c r="R174" s="94"/>
      <c r="S174" s="94"/>
      <c r="T174" s="94"/>
      <c r="U174" s="94"/>
      <c r="V174" s="94"/>
      <c r="W174" s="94"/>
      <c r="X174" s="94"/>
      <c r="Y174" s="94"/>
      <c r="Z174" s="69">
        <f t="shared" si="23"/>
        <v>857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81"/>
      <c r="C175" s="318"/>
      <c r="D175" s="317"/>
      <c r="E175" s="317"/>
      <c r="F175" s="317"/>
      <c r="G175" s="317"/>
      <c r="H175" s="317"/>
      <c r="I175" s="317"/>
      <c r="J175" s="317"/>
      <c r="K175" s="81" t="s">
        <v>211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211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211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354</v>
      </c>
      <c r="C178" s="297"/>
      <c r="D178" s="297"/>
      <c r="E178" s="297"/>
      <c r="F178" s="297"/>
      <c r="G178" s="297"/>
      <c r="H178" s="297"/>
      <c r="I178" s="297"/>
      <c r="J178" s="297"/>
      <c r="K178" s="70">
        <f t="shared" ref="K178:Q178" si="24">SUM(K167:K177)</f>
        <v>2836</v>
      </c>
      <c r="L178" s="70">
        <f t="shared" si="24"/>
        <v>14928</v>
      </c>
      <c r="M178" s="70">
        <f t="shared" si="24"/>
        <v>8961</v>
      </c>
      <c r="N178" s="70">
        <f t="shared" si="24"/>
        <v>27056</v>
      </c>
      <c r="O178" s="70">
        <f t="shared" si="24"/>
        <v>7581</v>
      </c>
      <c r="P178" s="70">
        <f t="shared" si="24"/>
        <v>10940</v>
      </c>
      <c r="Q178" s="70">
        <f t="shared" si="24"/>
        <v>7761</v>
      </c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80063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207</v>
      </c>
      <c r="C179" s="315" t="s">
        <v>244</v>
      </c>
      <c r="D179" s="315"/>
      <c r="E179" s="315"/>
      <c r="F179" s="315"/>
      <c r="G179" s="315"/>
      <c r="H179" s="315"/>
      <c r="I179" s="315"/>
      <c r="J179" s="316"/>
      <c r="K179" s="95">
        <v>338</v>
      </c>
      <c r="L179" s="95">
        <v>391</v>
      </c>
      <c r="M179" s="95">
        <v>493</v>
      </c>
      <c r="N179" s="95">
        <v>740</v>
      </c>
      <c r="O179" s="95">
        <v>431</v>
      </c>
      <c r="P179" s="95">
        <v>585</v>
      </c>
      <c r="Q179" s="95">
        <v>293</v>
      </c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3271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245</v>
      </c>
      <c r="D180" s="317"/>
      <c r="E180" s="317"/>
      <c r="F180" s="317"/>
      <c r="G180" s="317"/>
      <c r="H180" s="317"/>
      <c r="I180" s="317"/>
      <c r="J180" s="317"/>
      <c r="K180" s="95">
        <v>391</v>
      </c>
      <c r="L180" s="95">
        <v>302</v>
      </c>
      <c r="M180" s="95">
        <v>366</v>
      </c>
      <c r="N180" s="95">
        <v>328</v>
      </c>
      <c r="O180" s="95">
        <v>201</v>
      </c>
      <c r="P180" s="95">
        <v>585</v>
      </c>
      <c r="Q180" s="95">
        <v>871</v>
      </c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3044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246</v>
      </c>
      <c r="D181" s="317"/>
      <c r="E181" s="317"/>
      <c r="F181" s="317"/>
      <c r="G181" s="317"/>
      <c r="H181" s="317"/>
      <c r="I181" s="317"/>
      <c r="J181" s="317"/>
      <c r="K181" s="95">
        <v>81</v>
      </c>
      <c r="L181" s="95">
        <v>108</v>
      </c>
      <c r="M181" s="95">
        <v>121</v>
      </c>
      <c r="N181" s="95">
        <v>208</v>
      </c>
      <c r="O181" s="95">
        <v>94</v>
      </c>
      <c r="P181" s="95">
        <v>244</v>
      </c>
      <c r="Q181" s="95">
        <v>106</v>
      </c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962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82"/>
      <c r="C182" s="318"/>
      <c r="D182" s="317"/>
      <c r="E182" s="317"/>
      <c r="F182" s="317"/>
      <c r="G182" s="317"/>
      <c r="H182" s="317"/>
      <c r="I182" s="317"/>
      <c r="J182" s="317"/>
      <c r="K182" s="82" t="s">
        <v>211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211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211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211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211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211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211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211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354</v>
      </c>
      <c r="C190" s="297"/>
      <c r="D190" s="297"/>
      <c r="E190" s="297"/>
      <c r="F190" s="297"/>
      <c r="G190" s="297"/>
      <c r="H190" s="297"/>
      <c r="I190" s="297"/>
      <c r="J190" s="297"/>
      <c r="K190" s="70">
        <f t="shared" ref="K190:Q190" si="25">SUM(K179:K189)</f>
        <v>810</v>
      </c>
      <c r="L190" s="70">
        <f t="shared" si="25"/>
        <v>801</v>
      </c>
      <c r="M190" s="70">
        <f t="shared" si="25"/>
        <v>980</v>
      </c>
      <c r="N190" s="70">
        <f t="shared" si="25"/>
        <v>1276</v>
      </c>
      <c r="O190" s="70">
        <f t="shared" si="25"/>
        <v>726</v>
      </c>
      <c r="P190" s="70">
        <f t="shared" si="25"/>
        <v>1414</v>
      </c>
      <c r="Q190" s="70">
        <f t="shared" si="25"/>
        <v>1270</v>
      </c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7277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361</v>
      </c>
      <c r="C193" s="321"/>
      <c r="D193" s="322"/>
      <c r="E193" s="320" t="s">
        <v>362</v>
      </c>
      <c r="F193" s="321"/>
      <c r="G193" s="322"/>
      <c r="H193" s="320" t="s">
        <v>363</v>
      </c>
      <c r="I193" s="321"/>
      <c r="J193" s="322"/>
      <c r="K193" s="326" t="s">
        <v>364</v>
      </c>
      <c r="L193" s="328" t="s">
        <v>365</v>
      </c>
      <c r="M193" s="328" t="s">
        <v>366</v>
      </c>
      <c r="N193" s="330" t="s">
        <v>367</v>
      </c>
      <c r="O193" s="128" t="s">
        <v>361</v>
      </c>
      <c r="P193" s="129" t="s">
        <v>362</v>
      </c>
      <c r="Q193" s="130" t="s">
        <v>363</v>
      </c>
      <c r="R193" s="131" t="s">
        <v>364</v>
      </c>
      <c r="S193" s="62"/>
      <c r="T193" s="132" t="s">
        <v>365</v>
      </c>
      <c r="U193" s="62"/>
      <c r="V193" s="133" t="s">
        <v>366</v>
      </c>
      <c r="W193" s="62"/>
      <c r="X193" s="134" t="s">
        <v>367</v>
      </c>
      <c r="Y193" s="135" t="s">
        <v>368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369</v>
      </c>
      <c r="P194" s="137" t="s">
        <v>370</v>
      </c>
      <c r="Q194" s="138" t="s">
        <v>371</v>
      </c>
      <c r="R194" s="139" t="s">
        <v>372</v>
      </c>
      <c r="S194" s="63"/>
      <c r="T194" s="140" t="s">
        <v>373</v>
      </c>
      <c r="U194" s="63"/>
      <c r="V194" s="141" t="s">
        <v>374</v>
      </c>
      <c r="W194" s="63"/>
      <c r="X194" s="142" t="s">
        <v>375</v>
      </c>
      <c r="Y194" s="143" t="s">
        <v>376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340</v>
      </c>
      <c r="AH196" s="93" t="s">
        <v>358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328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357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329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340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341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94"/>
      <c r="S204" s="94"/>
      <c r="T204" s="94"/>
      <c r="U204" s="94"/>
      <c r="V204" s="94"/>
      <c r="W204" s="94"/>
      <c r="X204" s="94"/>
      <c r="Y204" s="94"/>
      <c r="Z204" s="15" t="s">
        <v>197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209</v>
      </c>
      <c r="C207" s="315" t="s">
        <v>247</v>
      </c>
      <c r="D207" s="315"/>
      <c r="E207" s="315"/>
      <c r="F207" s="315"/>
      <c r="G207" s="315"/>
      <c r="H207" s="315"/>
      <c r="I207" s="315"/>
      <c r="J207" s="316"/>
      <c r="K207" s="95">
        <v>861</v>
      </c>
      <c r="L207" s="95">
        <v>1570</v>
      </c>
      <c r="M207" s="95">
        <v>1178</v>
      </c>
      <c r="N207" s="95">
        <v>2294</v>
      </c>
      <c r="O207" s="95">
        <v>1879</v>
      </c>
      <c r="P207" s="95">
        <v>1958</v>
      </c>
      <c r="Q207" s="95">
        <v>614</v>
      </c>
      <c r="R207" s="94"/>
      <c r="S207" s="94"/>
      <c r="T207" s="94"/>
      <c r="U207" s="94"/>
      <c r="V207" s="94"/>
      <c r="W207" s="94"/>
      <c r="X207" s="94"/>
      <c r="Y207" s="94"/>
      <c r="Z207" s="69">
        <f t="shared" ref="Z207:Z214" si="26">SUM(K207:Y207)</f>
        <v>10354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248</v>
      </c>
      <c r="D208" s="317"/>
      <c r="E208" s="317"/>
      <c r="F208" s="317"/>
      <c r="G208" s="317"/>
      <c r="H208" s="317"/>
      <c r="I208" s="317"/>
      <c r="J208" s="317"/>
      <c r="K208" s="95">
        <v>454</v>
      </c>
      <c r="L208" s="95">
        <v>1514</v>
      </c>
      <c r="M208" s="95">
        <v>816</v>
      </c>
      <c r="N208" s="95">
        <v>1393</v>
      </c>
      <c r="O208" s="95">
        <v>906</v>
      </c>
      <c r="P208" s="95">
        <v>1154</v>
      </c>
      <c r="Q208" s="95">
        <v>503</v>
      </c>
      <c r="R208" s="94"/>
      <c r="S208" s="94"/>
      <c r="T208" s="94"/>
      <c r="U208" s="94"/>
      <c r="V208" s="94"/>
      <c r="W208" s="94"/>
      <c r="X208" s="94"/>
      <c r="Y208" s="94"/>
      <c r="Z208" s="69">
        <f t="shared" si="26"/>
        <v>6740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249</v>
      </c>
      <c r="D209" s="317"/>
      <c r="E209" s="317"/>
      <c r="F209" s="317"/>
      <c r="G209" s="317"/>
      <c r="H209" s="317"/>
      <c r="I209" s="317"/>
      <c r="J209" s="317"/>
      <c r="K209" s="95">
        <v>461</v>
      </c>
      <c r="L209" s="95">
        <v>969</v>
      </c>
      <c r="M209" s="95">
        <v>897</v>
      </c>
      <c r="N209" s="95">
        <v>1505</v>
      </c>
      <c r="O209" s="95">
        <v>835</v>
      </c>
      <c r="P209" s="95">
        <v>1364</v>
      </c>
      <c r="Q209" s="95">
        <v>447</v>
      </c>
      <c r="R209" s="94"/>
      <c r="S209" s="94"/>
      <c r="T209" s="94"/>
      <c r="U209" s="94"/>
      <c r="V209" s="94"/>
      <c r="W209" s="94"/>
      <c r="X209" s="94"/>
      <c r="Y209" s="94"/>
      <c r="Z209" s="69">
        <f t="shared" si="26"/>
        <v>6478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201</v>
      </c>
      <c r="C210" s="317" t="s">
        <v>250</v>
      </c>
      <c r="D210" s="317"/>
      <c r="E210" s="317"/>
      <c r="F210" s="317"/>
      <c r="G210" s="317"/>
      <c r="H210" s="317"/>
      <c r="I210" s="317"/>
      <c r="J210" s="317"/>
      <c r="K210" s="95">
        <v>135</v>
      </c>
      <c r="L210" s="95">
        <v>308</v>
      </c>
      <c r="M210" s="95">
        <v>242</v>
      </c>
      <c r="N210" s="95">
        <v>415</v>
      </c>
      <c r="O210" s="95">
        <v>221</v>
      </c>
      <c r="P210" s="95">
        <v>638</v>
      </c>
      <c r="Q210" s="95">
        <v>141</v>
      </c>
      <c r="R210" s="94"/>
      <c r="S210" s="94"/>
      <c r="T210" s="94"/>
      <c r="U210" s="94"/>
      <c r="V210" s="94"/>
      <c r="W210" s="94"/>
      <c r="X210" s="94"/>
      <c r="Y210" s="94"/>
      <c r="Z210" s="69">
        <f t="shared" si="26"/>
        <v>2100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203</v>
      </c>
      <c r="C211" s="317" t="s">
        <v>251</v>
      </c>
      <c r="D211" s="317"/>
      <c r="E211" s="317"/>
      <c r="F211" s="317"/>
      <c r="G211" s="317"/>
      <c r="H211" s="317"/>
      <c r="I211" s="317"/>
      <c r="J211" s="317"/>
      <c r="K211" s="95">
        <v>106</v>
      </c>
      <c r="L211" s="95">
        <v>169</v>
      </c>
      <c r="M211" s="95">
        <v>216</v>
      </c>
      <c r="N211" s="95">
        <v>315</v>
      </c>
      <c r="O211" s="95">
        <v>193</v>
      </c>
      <c r="P211" s="95">
        <v>284</v>
      </c>
      <c r="Q211" s="95">
        <v>88</v>
      </c>
      <c r="R211" s="94"/>
      <c r="S211" s="94"/>
      <c r="T211" s="94"/>
      <c r="U211" s="94"/>
      <c r="V211" s="94"/>
      <c r="W211" s="94"/>
      <c r="X211" s="94"/>
      <c r="Y211" s="94"/>
      <c r="Z211" s="69">
        <f t="shared" si="26"/>
        <v>1371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205</v>
      </c>
      <c r="C212" s="317" t="s">
        <v>252</v>
      </c>
      <c r="D212" s="317"/>
      <c r="E212" s="317"/>
      <c r="F212" s="317"/>
      <c r="G212" s="317"/>
      <c r="H212" s="317"/>
      <c r="I212" s="317"/>
      <c r="J212" s="317"/>
      <c r="K212" s="95">
        <v>137</v>
      </c>
      <c r="L212" s="95">
        <v>247</v>
      </c>
      <c r="M212" s="95">
        <v>162</v>
      </c>
      <c r="N212" s="95">
        <v>464</v>
      </c>
      <c r="O212" s="95">
        <v>223</v>
      </c>
      <c r="P212" s="95">
        <v>445</v>
      </c>
      <c r="Q212" s="95">
        <v>109</v>
      </c>
      <c r="R212" s="94"/>
      <c r="S212" s="94"/>
      <c r="T212" s="94"/>
      <c r="U212" s="94"/>
      <c r="V212" s="94"/>
      <c r="W212" s="94"/>
      <c r="X212" s="94"/>
      <c r="Y212" s="94"/>
      <c r="Z212" s="69">
        <f t="shared" si="26"/>
        <v>1787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207</v>
      </c>
      <c r="C213" s="317" t="s">
        <v>253</v>
      </c>
      <c r="D213" s="317"/>
      <c r="E213" s="317"/>
      <c r="F213" s="317"/>
      <c r="G213" s="317"/>
      <c r="H213" s="317"/>
      <c r="I213" s="317"/>
      <c r="J213" s="317"/>
      <c r="K213" s="95">
        <v>92</v>
      </c>
      <c r="L213" s="95">
        <v>120</v>
      </c>
      <c r="M213" s="95">
        <v>100</v>
      </c>
      <c r="N213" s="95">
        <v>230</v>
      </c>
      <c r="O213" s="95">
        <v>242</v>
      </c>
      <c r="P213" s="95">
        <v>320</v>
      </c>
      <c r="Q213" s="95">
        <v>81</v>
      </c>
      <c r="R213" s="94"/>
      <c r="S213" s="94"/>
      <c r="T213" s="94"/>
      <c r="U213" s="94"/>
      <c r="V213" s="94"/>
      <c r="W213" s="94"/>
      <c r="X213" s="94"/>
      <c r="Y213" s="94"/>
      <c r="Z213" s="69">
        <f t="shared" si="26"/>
        <v>1185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24" t="s">
        <v>209</v>
      </c>
      <c r="C214" s="317" t="s">
        <v>254</v>
      </c>
      <c r="D214" s="317"/>
      <c r="E214" s="317"/>
      <c r="F214" s="317"/>
      <c r="G214" s="317"/>
      <c r="H214" s="317"/>
      <c r="I214" s="317"/>
      <c r="J214" s="317"/>
      <c r="K214" s="95">
        <v>77</v>
      </c>
      <c r="L214" s="95">
        <v>1138</v>
      </c>
      <c r="M214" s="95">
        <v>157</v>
      </c>
      <c r="N214" s="95">
        <v>8662</v>
      </c>
      <c r="O214" s="95">
        <v>495</v>
      </c>
      <c r="P214" s="95">
        <v>416</v>
      </c>
      <c r="Q214" s="95">
        <v>465</v>
      </c>
      <c r="R214" s="94"/>
      <c r="S214" s="94"/>
      <c r="T214" s="94"/>
      <c r="U214" s="94"/>
      <c r="V214" s="94"/>
      <c r="W214" s="94"/>
      <c r="X214" s="94"/>
      <c r="Y214" s="94"/>
      <c r="Z214" s="69">
        <f t="shared" si="26"/>
        <v>11410</v>
      </c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211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211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211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354</v>
      </c>
      <c r="C218" s="297"/>
      <c r="D218" s="297"/>
      <c r="E218" s="297"/>
      <c r="F218" s="297"/>
      <c r="G218" s="297"/>
      <c r="H218" s="297"/>
      <c r="I218" s="297"/>
      <c r="J218" s="297"/>
      <c r="K218" s="70">
        <f t="shared" ref="K218:Q218" si="27">SUM(K207:K217)</f>
        <v>2323</v>
      </c>
      <c r="L218" s="70">
        <f t="shared" si="27"/>
        <v>6035</v>
      </c>
      <c r="M218" s="70">
        <f t="shared" si="27"/>
        <v>3768</v>
      </c>
      <c r="N218" s="70">
        <f t="shared" si="27"/>
        <v>15278</v>
      </c>
      <c r="O218" s="70">
        <f t="shared" si="27"/>
        <v>4994</v>
      </c>
      <c r="P218" s="70">
        <f t="shared" si="27"/>
        <v>6579</v>
      </c>
      <c r="Q218" s="70">
        <f t="shared" si="27"/>
        <v>2448</v>
      </c>
      <c r="R218" s="94"/>
      <c r="S218" s="94"/>
      <c r="T218" s="94"/>
      <c r="U218" s="94"/>
      <c r="V218" s="94"/>
      <c r="W218" s="94"/>
      <c r="X218" s="94"/>
      <c r="Y218" s="94"/>
      <c r="Z218" s="70">
        <f t="shared" ref="Z218:Z226" si="28">SUM(K218:Y218)</f>
        <v>41425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255</v>
      </c>
      <c r="C219" s="315" t="s">
        <v>256</v>
      </c>
      <c r="D219" s="315"/>
      <c r="E219" s="315"/>
      <c r="F219" s="315"/>
      <c r="G219" s="315"/>
      <c r="H219" s="315"/>
      <c r="I219" s="315"/>
      <c r="J219" s="316"/>
      <c r="K219" s="95">
        <v>1600</v>
      </c>
      <c r="L219" s="95">
        <v>10499</v>
      </c>
      <c r="M219" s="95">
        <v>2810</v>
      </c>
      <c r="N219" s="95">
        <v>5124</v>
      </c>
      <c r="O219" s="95">
        <v>5637</v>
      </c>
      <c r="P219" s="95">
        <v>20235</v>
      </c>
      <c r="Q219" s="95">
        <v>5585</v>
      </c>
      <c r="R219" s="94"/>
      <c r="S219" s="94"/>
      <c r="T219" s="94"/>
      <c r="U219" s="94"/>
      <c r="V219" s="94"/>
      <c r="W219" s="94"/>
      <c r="X219" s="94"/>
      <c r="Y219" s="94"/>
      <c r="Z219" s="69">
        <f t="shared" si="28"/>
        <v>51490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257</v>
      </c>
      <c r="D220" s="317"/>
      <c r="E220" s="317"/>
      <c r="F220" s="317"/>
      <c r="G220" s="317"/>
      <c r="H220" s="317"/>
      <c r="I220" s="317"/>
      <c r="J220" s="317"/>
      <c r="K220" s="95">
        <v>2646</v>
      </c>
      <c r="L220" s="95">
        <v>20189</v>
      </c>
      <c r="M220" s="95">
        <v>5166</v>
      </c>
      <c r="N220" s="95">
        <v>5478</v>
      </c>
      <c r="O220" s="95">
        <v>9846</v>
      </c>
      <c r="P220" s="95">
        <v>24244</v>
      </c>
      <c r="Q220" s="95">
        <v>7779</v>
      </c>
      <c r="R220" s="94"/>
      <c r="S220" s="94"/>
      <c r="T220" s="94"/>
      <c r="U220" s="94"/>
      <c r="V220" s="94"/>
      <c r="W220" s="94"/>
      <c r="X220" s="94"/>
      <c r="Y220" s="94"/>
      <c r="Z220" s="69">
        <f t="shared" si="28"/>
        <v>75348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258</v>
      </c>
      <c r="D221" s="317"/>
      <c r="E221" s="317"/>
      <c r="F221" s="317"/>
      <c r="G221" s="317"/>
      <c r="H221" s="317"/>
      <c r="I221" s="317"/>
      <c r="J221" s="317"/>
      <c r="K221" s="95">
        <v>1032</v>
      </c>
      <c r="L221" s="95">
        <v>19745</v>
      </c>
      <c r="M221" s="95">
        <v>2626</v>
      </c>
      <c r="N221" s="95">
        <v>6040</v>
      </c>
      <c r="O221" s="95">
        <v>4594</v>
      </c>
      <c r="P221" s="95">
        <v>20599</v>
      </c>
      <c r="Q221" s="95">
        <v>5495</v>
      </c>
      <c r="R221" s="94"/>
      <c r="S221" s="94"/>
      <c r="T221" s="94"/>
      <c r="U221" s="94"/>
      <c r="V221" s="94"/>
      <c r="W221" s="94"/>
      <c r="X221" s="94"/>
      <c r="Y221" s="94"/>
      <c r="Z221" s="69">
        <f t="shared" si="28"/>
        <v>60131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201</v>
      </c>
      <c r="C222" s="317" t="s">
        <v>259</v>
      </c>
      <c r="D222" s="317"/>
      <c r="E222" s="317"/>
      <c r="F222" s="317"/>
      <c r="G222" s="317"/>
      <c r="H222" s="317"/>
      <c r="I222" s="317"/>
      <c r="J222" s="317"/>
      <c r="K222" s="95">
        <v>434</v>
      </c>
      <c r="L222" s="95">
        <v>2872</v>
      </c>
      <c r="M222" s="95">
        <v>702</v>
      </c>
      <c r="N222" s="95">
        <v>979</v>
      </c>
      <c r="O222" s="95">
        <v>1479</v>
      </c>
      <c r="P222" s="95">
        <v>12366</v>
      </c>
      <c r="Q222" s="95">
        <v>1211</v>
      </c>
      <c r="R222" s="94"/>
      <c r="S222" s="94"/>
      <c r="T222" s="94"/>
      <c r="U222" s="94"/>
      <c r="V222" s="94"/>
      <c r="W222" s="94"/>
      <c r="X222" s="94"/>
      <c r="Y222" s="94"/>
      <c r="Z222" s="69">
        <f t="shared" si="28"/>
        <v>20043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203</v>
      </c>
      <c r="C223" s="317" t="s">
        <v>260</v>
      </c>
      <c r="D223" s="317"/>
      <c r="E223" s="317"/>
      <c r="F223" s="317"/>
      <c r="G223" s="317"/>
      <c r="H223" s="317"/>
      <c r="I223" s="317"/>
      <c r="J223" s="317"/>
      <c r="K223" s="95">
        <v>344</v>
      </c>
      <c r="L223" s="95">
        <v>1963</v>
      </c>
      <c r="M223" s="95">
        <v>442</v>
      </c>
      <c r="N223" s="95">
        <v>946</v>
      </c>
      <c r="O223" s="95">
        <v>999</v>
      </c>
      <c r="P223" s="95">
        <v>6120</v>
      </c>
      <c r="Q223" s="95">
        <v>1831</v>
      </c>
      <c r="R223" s="94"/>
      <c r="S223" s="94"/>
      <c r="T223" s="94"/>
      <c r="U223" s="94"/>
      <c r="V223" s="94"/>
      <c r="W223" s="94"/>
      <c r="X223" s="94"/>
      <c r="Y223" s="94"/>
      <c r="Z223" s="69">
        <f t="shared" si="28"/>
        <v>12645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205</v>
      </c>
      <c r="C224" s="317" t="s">
        <v>261</v>
      </c>
      <c r="D224" s="317"/>
      <c r="E224" s="317"/>
      <c r="F224" s="317"/>
      <c r="G224" s="317"/>
      <c r="H224" s="317"/>
      <c r="I224" s="317"/>
      <c r="J224" s="317"/>
      <c r="K224" s="95">
        <v>79</v>
      </c>
      <c r="L224" s="95">
        <v>751</v>
      </c>
      <c r="M224" s="95">
        <v>217</v>
      </c>
      <c r="N224" s="95">
        <v>355</v>
      </c>
      <c r="O224" s="95">
        <v>245</v>
      </c>
      <c r="P224" s="95">
        <v>1571</v>
      </c>
      <c r="Q224" s="95">
        <v>377</v>
      </c>
      <c r="R224" s="94"/>
      <c r="S224" s="94"/>
      <c r="T224" s="94"/>
      <c r="U224" s="94"/>
      <c r="V224" s="94"/>
      <c r="W224" s="94"/>
      <c r="X224" s="94"/>
      <c r="Y224" s="94"/>
      <c r="Z224" s="69">
        <f t="shared" si="28"/>
        <v>3595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207</v>
      </c>
      <c r="C225" s="317" t="s">
        <v>262</v>
      </c>
      <c r="D225" s="317"/>
      <c r="E225" s="317"/>
      <c r="F225" s="317"/>
      <c r="G225" s="317"/>
      <c r="H225" s="317"/>
      <c r="I225" s="317"/>
      <c r="J225" s="317"/>
      <c r="K225" s="95">
        <v>231</v>
      </c>
      <c r="L225" s="95">
        <v>2282</v>
      </c>
      <c r="M225" s="95">
        <v>3558</v>
      </c>
      <c r="N225" s="95">
        <v>1543</v>
      </c>
      <c r="O225" s="95">
        <v>1056</v>
      </c>
      <c r="P225" s="95">
        <v>7148</v>
      </c>
      <c r="Q225" s="95">
        <v>1383</v>
      </c>
      <c r="R225" s="94"/>
      <c r="S225" s="94"/>
      <c r="T225" s="94"/>
      <c r="U225" s="94"/>
      <c r="V225" s="94"/>
      <c r="W225" s="94"/>
      <c r="X225" s="94"/>
      <c r="Y225" s="94"/>
      <c r="Z225" s="69">
        <f t="shared" si="28"/>
        <v>17201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209</v>
      </c>
      <c r="C226" s="317" t="s">
        <v>263</v>
      </c>
      <c r="D226" s="317"/>
      <c r="E226" s="317"/>
      <c r="F226" s="317"/>
      <c r="G226" s="317"/>
      <c r="H226" s="317"/>
      <c r="I226" s="317"/>
      <c r="J226" s="317"/>
      <c r="K226" s="95">
        <v>96</v>
      </c>
      <c r="L226" s="95">
        <v>1385</v>
      </c>
      <c r="M226" s="95">
        <v>581</v>
      </c>
      <c r="N226" s="95">
        <v>430</v>
      </c>
      <c r="O226" s="95">
        <v>241</v>
      </c>
      <c r="P226" s="95">
        <v>1617</v>
      </c>
      <c r="Q226" s="95">
        <v>512</v>
      </c>
      <c r="R226" s="94"/>
      <c r="S226" s="94"/>
      <c r="T226" s="94"/>
      <c r="U226" s="94"/>
      <c r="V226" s="94"/>
      <c r="W226" s="94"/>
      <c r="X226" s="94"/>
      <c r="Y226" s="94"/>
      <c r="Z226" s="69">
        <f t="shared" si="28"/>
        <v>4862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211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211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211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354</v>
      </c>
      <c r="C230" s="297"/>
      <c r="D230" s="297"/>
      <c r="E230" s="297"/>
      <c r="F230" s="297"/>
      <c r="G230" s="297"/>
      <c r="H230" s="297"/>
      <c r="I230" s="297"/>
      <c r="J230" s="297"/>
      <c r="K230" s="70">
        <f t="shared" ref="K230:Q230" si="29">SUM(K219:K229)</f>
        <v>6462</v>
      </c>
      <c r="L230" s="70">
        <f t="shared" si="29"/>
        <v>59686</v>
      </c>
      <c r="M230" s="70">
        <f t="shared" si="29"/>
        <v>16102</v>
      </c>
      <c r="N230" s="70">
        <f t="shared" si="29"/>
        <v>20895</v>
      </c>
      <c r="O230" s="70">
        <f t="shared" si="29"/>
        <v>24097</v>
      </c>
      <c r="P230" s="70">
        <f t="shared" si="29"/>
        <v>93900</v>
      </c>
      <c r="Q230" s="70">
        <f t="shared" si="29"/>
        <v>24173</v>
      </c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245315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361</v>
      </c>
      <c r="C233" s="321"/>
      <c r="D233" s="322"/>
      <c r="E233" s="320" t="s">
        <v>362</v>
      </c>
      <c r="F233" s="321"/>
      <c r="G233" s="322"/>
      <c r="H233" s="320" t="s">
        <v>363</v>
      </c>
      <c r="I233" s="321"/>
      <c r="J233" s="322"/>
      <c r="K233" s="326" t="s">
        <v>364</v>
      </c>
      <c r="L233" s="328" t="s">
        <v>365</v>
      </c>
      <c r="M233" s="328" t="s">
        <v>366</v>
      </c>
      <c r="N233" s="330" t="s">
        <v>367</v>
      </c>
      <c r="O233" s="144" t="s">
        <v>361</v>
      </c>
      <c r="P233" s="145" t="s">
        <v>362</v>
      </c>
      <c r="Q233" s="146" t="s">
        <v>363</v>
      </c>
      <c r="R233" s="147" t="s">
        <v>364</v>
      </c>
      <c r="S233" s="62"/>
      <c r="T233" s="148" t="s">
        <v>365</v>
      </c>
      <c r="U233" s="62"/>
      <c r="V233" s="149" t="s">
        <v>366</v>
      </c>
      <c r="W233" s="62"/>
      <c r="X233" s="150" t="s">
        <v>367</v>
      </c>
      <c r="Y233" s="151" t="s">
        <v>368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369</v>
      </c>
      <c r="P234" s="153" t="s">
        <v>370</v>
      </c>
      <c r="Q234" s="154" t="s">
        <v>371</v>
      </c>
      <c r="R234" s="155" t="s">
        <v>372</v>
      </c>
      <c r="S234" s="63"/>
      <c r="T234" s="156" t="s">
        <v>373</v>
      </c>
      <c r="U234" s="63"/>
      <c r="V234" s="157" t="s">
        <v>374</v>
      </c>
      <c r="W234" s="63"/>
      <c r="X234" s="158" t="s">
        <v>375</v>
      </c>
      <c r="Y234" s="159" t="s">
        <v>376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342</v>
      </c>
      <c r="AH236" s="93" t="s">
        <v>358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328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357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329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342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343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94"/>
      <c r="S244" s="94"/>
      <c r="T244" s="94"/>
      <c r="U244" s="94"/>
      <c r="V244" s="94"/>
      <c r="W244" s="94"/>
      <c r="X244" s="94"/>
      <c r="Y244" s="94"/>
      <c r="Z244" s="15" t="s">
        <v>197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264</v>
      </c>
      <c r="C247" s="315" t="s">
        <v>265</v>
      </c>
      <c r="D247" s="315"/>
      <c r="E247" s="315"/>
      <c r="F247" s="315"/>
      <c r="G247" s="315"/>
      <c r="H247" s="315"/>
      <c r="I247" s="315"/>
      <c r="J247" s="316"/>
      <c r="K247" s="95">
        <v>975</v>
      </c>
      <c r="L247" s="95">
        <v>2527</v>
      </c>
      <c r="M247" s="95">
        <v>1779</v>
      </c>
      <c r="N247" s="95">
        <v>3102</v>
      </c>
      <c r="O247" s="95">
        <v>1852</v>
      </c>
      <c r="P247" s="95">
        <v>1544</v>
      </c>
      <c r="Q247" s="95">
        <v>680</v>
      </c>
      <c r="R247" s="94"/>
      <c r="S247" s="94"/>
      <c r="T247" s="94"/>
      <c r="U247" s="94"/>
      <c r="V247" s="94"/>
      <c r="W247" s="94"/>
      <c r="X247" s="94"/>
      <c r="Y247" s="94"/>
      <c r="Z247" s="69">
        <f t="shared" ref="Z247:Z254" si="30">SUM(K247:Y247)</f>
        <v>12459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266</v>
      </c>
      <c r="D248" s="317"/>
      <c r="E248" s="317"/>
      <c r="F248" s="317"/>
      <c r="G248" s="317"/>
      <c r="H248" s="317"/>
      <c r="I248" s="317"/>
      <c r="J248" s="317"/>
      <c r="K248" s="95">
        <v>600</v>
      </c>
      <c r="L248" s="95">
        <v>2514</v>
      </c>
      <c r="M248" s="95">
        <v>1619</v>
      </c>
      <c r="N248" s="95">
        <v>12470</v>
      </c>
      <c r="O248" s="95">
        <v>846</v>
      </c>
      <c r="P248" s="95">
        <v>1394</v>
      </c>
      <c r="Q248" s="95">
        <v>563</v>
      </c>
      <c r="R248" s="94"/>
      <c r="S248" s="94"/>
      <c r="T248" s="94"/>
      <c r="U248" s="94"/>
      <c r="V248" s="94"/>
      <c r="W248" s="94"/>
      <c r="X248" s="94"/>
      <c r="Y248" s="94"/>
      <c r="Z248" s="69">
        <f t="shared" si="30"/>
        <v>20006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267</v>
      </c>
      <c r="D249" s="317"/>
      <c r="E249" s="317"/>
      <c r="F249" s="317"/>
      <c r="G249" s="317"/>
      <c r="H249" s="317"/>
      <c r="I249" s="317"/>
      <c r="J249" s="317"/>
      <c r="K249" s="95">
        <v>196</v>
      </c>
      <c r="L249" s="95">
        <v>824</v>
      </c>
      <c r="M249" s="95">
        <v>662</v>
      </c>
      <c r="N249" s="95">
        <v>1085</v>
      </c>
      <c r="O249" s="95">
        <v>432</v>
      </c>
      <c r="P249" s="95">
        <v>460</v>
      </c>
      <c r="Q249" s="95">
        <v>253</v>
      </c>
      <c r="R249" s="94"/>
      <c r="S249" s="94"/>
      <c r="T249" s="94"/>
      <c r="U249" s="94"/>
      <c r="V249" s="94"/>
      <c r="W249" s="94"/>
      <c r="X249" s="94"/>
      <c r="Y249" s="94"/>
      <c r="Z249" s="69">
        <f t="shared" si="30"/>
        <v>3912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201</v>
      </c>
      <c r="C250" s="317" t="s">
        <v>268</v>
      </c>
      <c r="D250" s="317"/>
      <c r="E250" s="317"/>
      <c r="F250" s="317"/>
      <c r="G250" s="317"/>
      <c r="H250" s="317"/>
      <c r="I250" s="317"/>
      <c r="J250" s="317"/>
      <c r="K250" s="95">
        <v>147</v>
      </c>
      <c r="L250" s="95">
        <v>708</v>
      </c>
      <c r="M250" s="95">
        <v>594</v>
      </c>
      <c r="N250" s="95">
        <v>782</v>
      </c>
      <c r="O250" s="95">
        <v>400</v>
      </c>
      <c r="P250" s="95">
        <v>607</v>
      </c>
      <c r="Q250" s="95">
        <v>224</v>
      </c>
      <c r="R250" s="94"/>
      <c r="S250" s="94"/>
      <c r="T250" s="94"/>
      <c r="U250" s="94"/>
      <c r="V250" s="94"/>
      <c r="W250" s="94"/>
      <c r="X250" s="94"/>
      <c r="Y250" s="94"/>
      <c r="Z250" s="69">
        <f t="shared" si="30"/>
        <v>3462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203</v>
      </c>
      <c r="C251" s="317" t="s">
        <v>269</v>
      </c>
      <c r="D251" s="317"/>
      <c r="E251" s="317"/>
      <c r="F251" s="317"/>
      <c r="G251" s="317"/>
      <c r="H251" s="317"/>
      <c r="I251" s="317"/>
      <c r="J251" s="317"/>
      <c r="K251" s="95">
        <v>183</v>
      </c>
      <c r="L251" s="95">
        <v>296</v>
      </c>
      <c r="M251" s="95">
        <v>249</v>
      </c>
      <c r="N251" s="95">
        <v>304</v>
      </c>
      <c r="O251" s="95">
        <v>175</v>
      </c>
      <c r="P251" s="95">
        <v>290</v>
      </c>
      <c r="Q251" s="95">
        <v>77</v>
      </c>
      <c r="R251" s="94"/>
      <c r="S251" s="94"/>
      <c r="T251" s="94"/>
      <c r="U251" s="94"/>
      <c r="V251" s="94"/>
      <c r="W251" s="94"/>
      <c r="X251" s="94"/>
      <c r="Y251" s="94"/>
      <c r="Z251" s="69">
        <f t="shared" si="30"/>
        <v>1574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205</v>
      </c>
      <c r="C252" s="317" t="s">
        <v>270</v>
      </c>
      <c r="D252" s="317"/>
      <c r="E252" s="317"/>
      <c r="F252" s="317"/>
      <c r="G252" s="317"/>
      <c r="H252" s="317"/>
      <c r="I252" s="317"/>
      <c r="J252" s="317"/>
      <c r="K252" s="95">
        <v>161</v>
      </c>
      <c r="L252" s="95">
        <v>196</v>
      </c>
      <c r="M252" s="95">
        <v>187</v>
      </c>
      <c r="N252" s="95">
        <v>315</v>
      </c>
      <c r="O252" s="95">
        <v>134</v>
      </c>
      <c r="P252" s="95">
        <v>288</v>
      </c>
      <c r="Q252" s="95">
        <v>67</v>
      </c>
      <c r="R252" s="94"/>
      <c r="S252" s="94"/>
      <c r="T252" s="94"/>
      <c r="U252" s="94"/>
      <c r="V252" s="94"/>
      <c r="W252" s="94"/>
      <c r="X252" s="94"/>
      <c r="Y252" s="94"/>
      <c r="Z252" s="69">
        <f t="shared" si="30"/>
        <v>1348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207</v>
      </c>
      <c r="C253" s="317" t="s">
        <v>271</v>
      </c>
      <c r="D253" s="317"/>
      <c r="E253" s="317"/>
      <c r="F253" s="317"/>
      <c r="G253" s="317"/>
      <c r="H253" s="317"/>
      <c r="I253" s="317"/>
      <c r="J253" s="317"/>
      <c r="K253" s="95">
        <v>53</v>
      </c>
      <c r="L253" s="95">
        <v>1478</v>
      </c>
      <c r="M253" s="95">
        <v>877</v>
      </c>
      <c r="N253" s="95">
        <v>691</v>
      </c>
      <c r="O253" s="95">
        <v>893</v>
      </c>
      <c r="P253" s="95">
        <v>1005</v>
      </c>
      <c r="Q253" s="95">
        <v>445</v>
      </c>
      <c r="R253" s="94"/>
      <c r="S253" s="94"/>
      <c r="T253" s="94"/>
      <c r="U253" s="94"/>
      <c r="V253" s="94"/>
      <c r="W253" s="94"/>
      <c r="X253" s="94"/>
      <c r="Y253" s="94"/>
      <c r="Z253" s="69">
        <f t="shared" si="30"/>
        <v>5442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209</v>
      </c>
      <c r="C254" s="317" t="s">
        <v>272</v>
      </c>
      <c r="D254" s="317"/>
      <c r="E254" s="317"/>
      <c r="F254" s="317"/>
      <c r="G254" s="317"/>
      <c r="H254" s="317"/>
      <c r="I254" s="317"/>
      <c r="J254" s="317"/>
      <c r="K254" s="95">
        <v>47</v>
      </c>
      <c r="L254" s="95">
        <v>166</v>
      </c>
      <c r="M254" s="95">
        <v>97</v>
      </c>
      <c r="N254" s="95">
        <v>178</v>
      </c>
      <c r="O254" s="95">
        <v>103</v>
      </c>
      <c r="P254" s="95">
        <v>124</v>
      </c>
      <c r="Q254" s="95">
        <v>57</v>
      </c>
      <c r="R254" s="94"/>
      <c r="S254" s="94"/>
      <c r="T254" s="94"/>
      <c r="U254" s="94"/>
      <c r="V254" s="94"/>
      <c r="W254" s="94"/>
      <c r="X254" s="94"/>
      <c r="Y254" s="94"/>
      <c r="Z254" s="69">
        <f t="shared" si="30"/>
        <v>772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85"/>
      <c r="C255" s="318"/>
      <c r="D255" s="317"/>
      <c r="E255" s="317"/>
      <c r="F255" s="317"/>
      <c r="G255" s="317"/>
      <c r="H255" s="317"/>
      <c r="I255" s="317"/>
      <c r="J255" s="317"/>
      <c r="K255" s="85" t="s">
        <v>211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211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211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354</v>
      </c>
      <c r="C258" s="297"/>
      <c r="D258" s="297"/>
      <c r="E258" s="297"/>
      <c r="F258" s="297"/>
      <c r="G258" s="297"/>
      <c r="H258" s="297"/>
      <c r="I258" s="297"/>
      <c r="J258" s="297"/>
      <c r="K258" s="70">
        <f t="shared" ref="K258:Q258" si="31">SUM(K247:K257)</f>
        <v>2362</v>
      </c>
      <c r="L258" s="70">
        <f t="shared" si="31"/>
        <v>8709</v>
      </c>
      <c r="M258" s="70">
        <f t="shared" si="31"/>
        <v>6064</v>
      </c>
      <c r="N258" s="70">
        <f t="shared" si="31"/>
        <v>18927</v>
      </c>
      <c r="O258" s="70">
        <f t="shared" si="31"/>
        <v>4835</v>
      </c>
      <c r="P258" s="70">
        <f t="shared" si="31"/>
        <v>5712</v>
      </c>
      <c r="Q258" s="70">
        <f t="shared" si="31"/>
        <v>2366</v>
      </c>
      <c r="R258" s="94"/>
      <c r="S258" s="94"/>
      <c r="T258" s="94"/>
      <c r="U258" s="94"/>
      <c r="V258" s="94"/>
      <c r="W258" s="94"/>
      <c r="X258" s="94"/>
      <c r="Y258" s="94"/>
      <c r="Z258" s="70">
        <f t="shared" ref="Z258:Z266" si="32">SUM(K258:Y258)</f>
        <v>48975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273</v>
      </c>
      <c r="C259" s="315" t="s">
        <v>274</v>
      </c>
      <c r="D259" s="315"/>
      <c r="E259" s="315"/>
      <c r="F259" s="315"/>
      <c r="G259" s="315"/>
      <c r="H259" s="315"/>
      <c r="I259" s="315"/>
      <c r="J259" s="316"/>
      <c r="K259" s="95">
        <v>1201</v>
      </c>
      <c r="L259" s="95">
        <v>1837</v>
      </c>
      <c r="M259" s="95">
        <v>1425</v>
      </c>
      <c r="N259" s="95">
        <v>2931</v>
      </c>
      <c r="O259" s="95">
        <v>1413</v>
      </c>
      <c r="P259" s="95">
        <v>1980</v>
      </c>
      <c r="Q259" s="95">
        <v>1061</v>
      </c>
      <c r="R259" s="94"/>
      <c r="S259" s="94"/>
      <c r="T259" s="94"/>
      <c r="U259" s="94"/>
      <c r="V259" s="94"/>
      <c r="W259" s="94"/>
      <c r="X259" s="94"/>
      <c r="Y259" s="94"/>
      <c r="Z259" s="69">
        <f t="shared" si="32"/>
        <v>11848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275</v>
      </c>
      <c r="D260" s="317"/>
      <c r="E260" s="317"/>
      <c r="F260" s="317"/>
      <c r="G260" s="317"/>
      <c r="H260" s="317"/>
      <c r="I260" s="317"/>
      <c r="J260" s="317"/>
      <c r="K260" s="95">
        <v>1289</v>
      </c>
      <c r="L260" s="95">
        <v>3286</v>
      </c>
      <c r="M260" s="95">
        <v>2599</v>
      </c>
      <c r="N260" s="95">
        <v>12775</v>
      </c>
      <c r="O260" s="95">
        <v>2041</v>
      </c>
      <c r="P260" s="95">
        <v>3343</v>
      </c>
      <c r="Q260" s="95">
        <v>2242</v>
      </c>
      <c r="R260" s="94"/>
      <c r="S260" s="94"/>
      <c r="T260" s="94"/>
      <c r="U260" s="94"/>
      <c r="V260" s="94"/>
      <c r="W260" s="94"/>
      <c r="X260" s="94"/>
      <c r="Y260" s="94"/>
      <c r="Z260" s="69">
        <f t="shared" si="32"/>
        <v>27575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276</v>
      </c>
      <c r="D261" s="317"/>
      <c r="E261" s="317"/>
      <c r="F261" s="317"/>
      <c r="G261" s="317"/>
      <c r="H261" s="317"/>
      <c r="I261" s="317"/>
      <c r="J261" s="317"/>
      <c r="K261" s="95">
        <v>10623</v>
      </c>
      <c r="L261" s="95">
        <v>23161</v>
      </c>
      <c r="M261" s="95">
        <v>1104</v>
      </c>
      <c r="N261" s="95">
        <v>1733</v>
      </c>
      <c r="O261" s="95">
        <v>1449</v>
      </c>
      <c r="P261" s="95">
        <v>3217</v>
      </c>
      <c r="Q261" s="95">
        <v>1456</v>
      </c>
      <c r="R261" s="94"/>
      <c r="S261" s="94"/>
      <c r="T261" s="94"/>
      <c r="U261" s="94"/>
      <c r="V261" s="94"/>
      <c r="W261" s="94"/>
      <c r="X261" s="94"/>
      <c r="Y261" s="94"/>
      <c r="Z261" s="69">
        <f t="shared" si="32"/>
        <v>42743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201</v>
      </c>
      <c r="C262" s="317" t="s">
        <v>277</v>
      </c>
      <c r="D262" s="317"/>
      <c r="E262" s="317"/>
      <c r="F262" s="317"/>
      <c r="G262" s="317"/>
      <c r="H262" s="317"/>
      <c r="I262" s="317"/>
      <c r="J262" s="317"/>
      <c r="K262" s="95">
        <v>301</v>
      </c>
      <c r="L262" s="95">
        <v>458</v>
      </c>
      <c r="M262" s="95">
        <v>313</v>
      </c>
      <c r="N262" s="95">
        <v>718</v>
      </c>
      <c r="O262" s="95">
        <v>326</v>
      </c>
      <c r="P262" s="95">
        <v>614</v>
      </c>
      <c r="Q262" s="95">
        <v>287</v>
      </c>
      <c r="R262" s="94"/>
      <c r="S262" s="94"/>
      <c r="T262" s="94"/>
      <c r="U262" s="94"/>
      <c r="V262" s="94"/>
      <c r="W262" s="94"/>
      <c r="X262" s="94"/>
      <c r="Y262" s="94"/>
      <c r="Z262" s="69">
        <f t="shared" si="32"/>
        <v>3017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203</v>
      </c>
      <c r="C263" s="317" t="s">
        <v>278</v>
      </c>
      <c r="D263" s="317"/>
      <c r="E263" s="317"/>
      <c r="F263" s="317"/>
      <c r="G263" s="317"/>
      <c r="H263" s="317"/>
      <c r="I263" s="317"/>
      <c r="J263" s="317"/>
      <c r="K263" s="95">
        <v>146</v>
      </c>
      <c r="L263" s="95">
        <v>407</v>
      </c>
      <c r="M263" s="95">
        <v>507</v>
      </c>
      <c r="N263" s="95">
        <v>811</v>
      </c>
      <c r="O263" s="95">
        <v>408</v>
      </c>
      <c r="P263" s="95">
        <v>918</v>
      </c>
      <c r="Q263" s="95">
        <v>874</v>
      </c>
      <c r="R263" s="94"/>
      <c r="S263" s="94"/>
      <c r="T263" s="94"/>
      <c r="U263" s="94"/>
      <c r="V263" s="94"/>
      <c r="W263" s="94"/>
      <c r="X263" s="94"/>
      <c r="Y263" s="94"/>
      <c r="Z263" s="69">
        <f t="shared" si="32"/>
        <v>4071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205</v>
      </c>
      <c r="C264" s="317" t="s">
        <v>279</v>
      </c>
      <c r="D264" s="317"/>
      <c r="E264" s="317"/>
      <c r="F264" s="317"/>
      <c r="G264" s="317"/>
      <c r="H264" s="317"/>
      <c r="I264" s="317"/>
      <c r="J264" s="317"/>
      <c r="K264" s="95">
        <v>130</v>
      </c>
      <c r="L264" s="95">
        <v>224</v>
      </c>
      <c r="M264" s="95">
        <v>134</v>
      </c>
      <c r="N264" s="95">
        <v>440</v>
      </c>
      <c r="O264" s="95">
        <v>177</v>
      </c>
      <c r="P264" s="95">
        <v>539</v>
      </c>
      <c r="Q264" s="95">
        <v>131</v>
      </c>
      <c r="R264" s="94"/>
      <c r="S264" s="94"/>
      <c r="T264" s="94"/>
      <c r="U264" s="94"/>
      <c r="V264" s="94"/>
      <c r="W264" s="94"/>
      <c r="X264" s="94"/>
      <c r="Y264" s="94"/>
      <c r="Z264" s="69">
        <f t="shared" si="32"/>
        <v>1775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207</v>
      </c>
      <c r="C265" s="317" t="s">
        <v>280</v>
      </c>
      <c r="D265" s="317"/>
      <c r="E265" s="317"/>
      <c r="F265" s="317"/>
      <c r="G265" s="317"/>
      <c r="H265" s="317"/>
      <c r="I265" s="317"/>
      <c r="J265" s="317"/>
      <c r="K265" s="95">
        <v>42</v>
      </c>
      <c r="L265" s="95">
        <v>107</v>
      </c>
      <c r="M265" s="95">
        <v>56</v>
      </c>
      <c r="N265" s="95">
        <v>177</v>
      </c>
      <c r="O265" s="95">
        <v>64</v>
      </c>
      <c r="P265" s="95">
        <v>124</v>
      </c>
      <c r="Q265" s="95">
        <v>59</v>
      </c>
      <c r="R265" s="94"/>
      <c r="S265" s="94"/>
      <c r="T265" s="94"/>
      <c r="U265" s="94"/>
      <c r="V265" s="94"/>
      <c r="W265" s="94"/>
      <c r="X265" s="94"/>
      <c r="Y265" s="94"/>
      <c r="Z265" s="69">
        <f t="shared" si="32"/>
        <v>629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209</v>
      </c>
      <c r="C266" s="317" t="s">
        <v>281</v>
      </c>
      <c r="D266" s="317"/>
      <c r="E266" s="317"/>
      <c r="F266" s="317"/>
      <c r="G266" s="317"/>
      <c r="H266" s="317"/>
      <c r="I266" s="317"/>
      <c r="J266" s="317"/>
      <c r="K266" s="95">
        <v>40</v>
      </c>
      <c r="L266" s="95">
        <v>81</v>
      </c>
      <c r="M266" s="95">
        <v>42</v>
      </c>
      <c r="N266" s="95">
        <v>97</v>
      </c>
      <c r="O266" s="95">
        <v>63</v>
      </c>
      <c r="P266" s="95">
        <v>112</v>
      </c>
      <c r="Q266" s="95">
        <v>64</v>
      </c>
      <c r="R266" s="94"/>
      <c r="S266" s="94"/>
      <c r="T266" s="94"/>
      <c r="U266" s="94"/>
      <c r="V266" s="94"/>
      <c r="W266" s="94"/>
      <c r="X266" s="94"/>
      <c r="Y266" s="94"/>
      <c r="Z266" s="69">
        <f t="shared" si="32"/>
        <v>499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211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211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211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354</v>
      </c>
      <c r="C270" s="297"/>
      <c r="D270" s="297"/>
      <c r="E270" s="297"/>
      <c r="F270" s="297"/>
      <c r="G270" s="297"/>
      <c r="H270" s="297"/>
      <c r="I270" s="297"/>
      <c r="J270" s="297"/>
      <c r="K270" s="70">
        <f t="shared" ref="K270:Q270" si="33">SUM(K259:K269)</f>
        <v>13772</v>
      </c>
      <c r="L270" s="70">
        <f t="shared" si="33"/>
        <v>29561</v>
      </c>
      <c r="M270" s="70">
        <f t="shared" si="33"/>
        <v>6180</v>
      </c>
      <c r="N270" s="70">
        <f t="shared" si="33"/>
        <v>19682</v>
      </c>
      <c r="O270" s="70">
        <f t="shared" si="33"/>
        <v>5941</v>
      </c>
      <c r="P270" s="70">
        <f t="shared" si="33"/>
        <v>10847</v>
      </c>
      <c r="Q270" s="70">
        <f t="shared" si="33"/>
        <v>6174</v>
      </c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92157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361</v>
      </c>
      <c r="C273" s="321"/>
      <c r="D273" s="322"/>
      <c r="E273" s="320" t="s">
        <v>362</v>
      </c>
      <c r="F273" s="321"/>
      <c r="G273" s="322"/>
      <c r="H273" s="320" t="s">
        <v>363</v>
      </c>
      <c r="I273" s="321"/>
      <c r="J273" s="322"/>
      <c r="K273" s="326" t="s">
        <v>364</v>
      </c>
      <c r="L273" s="328" t="s">
        <v>365</v>
      </c>
      <c r="M273" s="328" t="s">
        <v>366</v>
      </c>
      <c r="N273" s="330" t="s">
        <v>367</v>
      </c>
      <c r="O273" s="160" t="s">
        <v>361</v>
      </c>
      <c r="P273" s="161" t="s">
        <v>362</v>
      </c>
      <c r="Q273" s="162" t="s">
        <v>363</v>
      </c>
      <c r="R273" s="163" t="s">
        <v>364</v>
      </c>
      <c r="S273" s="62"/>
      <c r="T273" s="164" t="s">
        <v>365</v>
      </c>
      <c r="U273" s="62"/>
      <c r="V273" s="165" t="s">
        <v>366</v>
      </c>
      <c r="W273" s="62"/>
      <c r="X273" s="166" t="s">
        <v>367</v>
      </c>
      <c r="Y273" s="167" t="s">
        <v>368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369</v>
      </c>
      <c r="P274" s="169" t="s">
        <v>370</v>
      </c>
      <c r="Q274" s="170" t="s">
        <v>371</v>
      </c>
      <c r="R274" s="171" t="s">
        <v>372</v>
      </c>
      <c r="S274" s="63"/>
      <c r="T274" s="172" t="s">
        <v>373</v>
      </c>
      <c r="U274" s="63"/>
      <c r="V274" s="173" t="s">
        <v>374</v>
      </c>
      <c r="W274" s="63"/>
      <c r="X274" s="174" t="s">
        <v>375</v>
      </c>
      <c r="Y274" s="175" t="s">
        <v>376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344</v>
      </c>
      <c r="AH276" s="93" t="s">
        <v>358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328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357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329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344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345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94"/>
      <c r="S284" s="94"/>
      <c r="T284" s="94"/>
      <c r="U284" s="94"/>
      <c r="V284" s="94"/>
      <c r="W284" s="94"/>
      <c r="X284" s="94"/>
      <c r="Y284" s="94"/>
      <c r="Z284" s="15" t="s">
        <v>197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282</v>
      </c>
      <c r="C287" s="315" t="s">
        <v>283</v>
      </c>
      <c r="D287" s="315"/>
      <c r="E287" s="315"/>
      <c r="F287" s="315"/>
      <c r="G287" s="315"/>
      <c r="H287" s="315"/>
      <c r="I287" s="315"/>
      <c r="J287" s="316"/>
      <c r="K287" s="95">
        <v>369</v>
      </c>
      <c r="L287" s="95">
        <v>1289</v>
      </c>
      <c r="M287" s="95">
        <v>465</v>
      </c>
      <c r="N287" s="95">
        <v>628</v>
      </c>
      <c r="O287" s="95">
        <v>780</v>
      </c>
      <c r="P287" s="95">
        <v>4625</v>
      </c>
      <c r="Q287" s="95">
        <v>757</v>
      </c>
      <c r="R287" s="94"/>
      <c r="S287" s="94"/>
      <c r="T287" s="94"/>
      <c r="U287" s="94"/>
      <c r="V287" s="94"/>
      <c r="W287" s="94"/>
      <c r="X287" s="94"/>
      <c r="Y287" s="94"/>
      <c r="Z287" s="69">
        <f t="shared" ref="Z287:Z294" si="34">SUM(K287:Y287)</f>
        <v>8913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284</v>
      </c>
      <c r="D288" s="317"/>
      <c r="E288" s="317"/>
      <c r="F288" s="317"/>
      <c r="G288" s="317"/>
      <c r="H288" s="317"/>
      <c r="I288" s="317"/>
      <c r="J288" s="317"/>
      <c r="K288" s="95">
        <v>160</v>
      </c>
      <c r="L288" s="95">
        <v>828</v>
      </c>
      <c r="M288" s="95">
        <v>380</v>
      </c>
      <c r="N288" s="95">
        <v>414</v>
      </c>
      <c r="O288" s="95">
        <v>559</v>
      </c>
      <c r="P288" s="95">
        <v>2868</v>
      </c>
      <c r="Q288" s="95">
        <v>325</v>
      </c>
      <c r="R288" s="94"/>
      <c r="S288" s="94"/>
      <c r="T288" s="94"/>
      <c r="U288" s="94"/>
      <c r="V288" s="94"/>
      <c r="W288" s="94"/>
      <c r="X288" s="94"/>
      <c r="Y288" s="94"/>
      <c r="Z288" s="69">
        <f t="shared" si="34"/>
        <v>5534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285</v>
      </c>
      <c r="D289" s="317"/>
      <c r="E289" s="317"/>
      <c r="F289" s="317"/>
      <c r="G289" s="317"/>
      <c r="H289" s="317"/>
      <c r="I289" s="317"/>
      <c r="J289" s="317"/>
      <c r="K289" s="95">
        <v>80</v>
      </c>
      <c r="L289" s="95">
        <v>259</v>
      </c>
      <c r="M289" s="95">
        <v>191</v>
      </c>
      <c r="N289" s="95">
        <v>236</v>
      </c>
      <c r="O289" s="95">
        <v>146</v>
      </c>
      <c r="P289" s="95">
        <v>451</v>
      </c>
      <c r="Q289" s="95">
        <v>109</v>
      </c>
      <c r="R289" s="94"/>
      <c r="S289" s="94"/>
      <c r="T289" s="94"/>
      <c r="U289" s="94"/>
      <c r="V289" s="94"/>
      <c r="W289" s="94"/>
      <c r="X289" s="94"/>
      <c r="Y289" s="94"/>
      <c r="Z289" s="69">
        <f t="shared" si="34"/>
        <v>1472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201</v>
      </c>
      <c r="C290" s="317" t="s">
        <v>286</v>
      </c>
      <c r="D290" s="317"/>
      <c r="E290" s="317"/>
      <c r="F290" s="317"/>
      <c r="G290" s="317"/>
      <c r="H290" s="317"/>
      <c r="I290" s="317"/>
      <c r="J290" s="317"/>
      <c r="K290" s="95">
        <v>56</v>
      </c>
      <c r="L290" s="95">
        <v>155</v>
      </c>
      <c r="M290" s="95">
        <v>89</v>
      </c>
      <c r="N290" s="95">
        <v>134</v>
      </c>
      <c r="O290" s="95">
        <v>110</v>
      </c>
      <c r="P290" s="95">
        <v>306</v>
      </c>
      <c r="Q290" s="95">
        <v>77</v>
      </c>
      <c r="R290" s="94"/>
      <c r="S290" s="94"/>
      <c r="T290" s="94"/>
      <c r="U290" s="94"/>
      <c r="V290" s="94"/>
      <c r="W290" s="94"/>
      <c r="X290" s="94"/>
      <c r="Y290" s="94"/>
      <c r="Z290" s="69">
        <f t="shared" si="34"/>
        <v>927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203</v>
      </c>
      <c r="C291" s="317" t="s">
        <v>287</v>
      </c>
      <c r="D291" s="317"/>
      <c r="E291" s="317"/>
      <c r="F291" s="317"/>
      <c r="G291" s="317"/>
      <c r="H291" s="317"/>
      <c r="I291" s="317"/>
      <c r="J291" s="317"/>
      <c r="K291" s="95">
        <v>42</v>
      </c>
      <c r="L291" s="95">
        <v>824</v>
      </c>
      <c r="M291" s="95">
        <v>161</v>
      </c>
      <c r="N291" s="95">
        <v>141</v>
      </c>
      <c r="O291" s="95">
        <v>158</v>
      </c>
      <c r="P291" s="95">
        <v>617</v>
      </c>
      <c r="Q291" s="95">
        <v>170</v>
      </c>
      <c r="R291" s="94"/>
      <c r="S291" s="94"/>
      <c r="T291" s="94"/>
      <c r="U291" s="94"/>
      <c r="V291" s="94"/>
      <c r="W291" s="94"/>
      <c r="X291" s="94"/>
      <c r="Y291" s="94"/>
      <c r="Z291" s="69">
        <f t="shared" si="34"/>
        <v>2113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205</v>
      </c>
      <c r="C292" s="317" t="s">
        <v>288</v>
      </c>
      <c r="D292" s="317"/>
      <c r="E292" s="317"/>
      <c r="F292" s="317"/>
      <c r="G292" s="317"/>
      <c r="H292" s="317"/>
      <c r="I292" s="317"/>
      <c r="J292" s="317"/>
      <c r="K292" s="95">
        <v>74</v>
      </c>
      <c r="L292" s="95">
        <v>372</v>
      </c>
      <c r="M292" s="95">
        <v>119</v>
      </c>
      <c r="N292" s="95">
        <v>174</v>
      </c>
      <c r="O292" s="95">
        <v>265</v>
      </c>
      <c r="P292" s="95">
        <v>1573</v>
      </c>
      <c r="Q292" s="95">
        <v>225</v>
      </c>
      <c r="R292" s="94"/>
      <c r="S292" s="94"/>
      <c r="T292" s="94"/>
      <c r="U292" s="94"/>
      <c r="V292" s="94"/>
      <c r="W292" s="94"/>
      <c r="X292" s="94"/>
      <c r="Y292" s="94"/>
      <c r="Z292" s="69">
        <f t="shared" si="34"/>
        <v>2802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207</v>
      </c>
      <c r="C293" s="317" t="s">
        <v>289</v>
      </c>
      <c r="D293" s="317"/>
      <c r="E293" s="317"/>
      <c r="F293" s="317"/>
      <c r="G293" s="317"/>
      <c r="H293" s="317"/>
      <c r="I293" s="317"/>
      <c r="J293" s="317"/>
      <c r="K293" s="95">
        <v>34</v>
      </c>
      <c r="L293" s="95">
        <v>888</v>
      </c>
      <c r="M293" s="95">
        <v>200</v>
      </c>
      <c r="N293" s="95">
        <v>207</v>
      </c>
      <c r="O293" s="95">
        <v>1585</v>
      </c>
      <c r="P293" s="95">
        <v>1047</v>
      </c>
      <c r="Q293" s="95">
        <v>235</v>
      </c>
      <c r="R293" s="94"/>
      <c r="S293" s="94"/>
      <c r="T293" s="94"/>
      <c r="U293" s="94"/>
      <c r="V293" s="94"/>
      <c r="W293" s="94"/>
      <c r="X293" s="94"/>
      <c r="Y293" s="94"/>
      <c r="Z293" s="69">
        <f t="shared" si="34"/>
        <v>4196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209</v>
      </c>
      <c r="C294" s="317" t="s">
        <v>290</v>
      </c>
      <c r="D294" s="317"/>
      <c r="E294" s="317"/>
      <c r="F294" s="317"/>
      <c r="G294" s="317"/>
      <c r="H294" s="317"/>
      <c r="I294" s="317"/>
      <c r="J294" s="317"/>
      <c r="K294" s="95">
        <v>47</v>
      </c>
      <c r="L294" s="95">
        <v>124</v>
      </c>
      <c r="M294" s="95">
        <v>33</v>
      </c>
      <c r="N294" s="95">
        <v>60</v>
      </c>
      <c r="O294" s="95">
        <v>108</v>
      </c>
      <c r="P294" s="95">
        <v>455</v>
      </c>
      <c r="Q294" s="95">
        <v>59</v>
      </c>
      <c r="R294" s="94"/>
      <c r="S294" s="94"/>
      <c r="T294" s="94"/>
      <c r="U294" s="94"/>
      <c r="V294" s="94"/>
      <c r="W294" s="94"/>
      <c r="X294" s="94"/>
      <c r="Y294" s="94"/>
      <c r="Z294" s="69">
        <f t="shared" si="34"/>
        <v>886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87"/>
      <c r="C295" s="318"/>
      <c r="D295" s="317"/>
      <c r="E295" s="317"/>
      <c r="F295" s="317"/>
      <c r="G295" s="317"/>
      <c r="H295" s="317"/>
      <c r="I295" s="317"/>
      <c r="J295" s="317"/>
      <c r="K295" s="87" t="s">
        <v>211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211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211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354</v>
      </c>
      <c r="C298" s="297"/>
      <c r="D298" s="297"/>
      <c r="E298" s="297"/>
      <c r="F298" s="297"/>
      <c r="G298" s="297"/>
      <c r="H298" s="297"/>
      <c r="I298" s="297"/>
      <c r="J298" s="297"/>
      <c r="K298" s="70">
        <f t="shared" ref="K298:Q298" si="35">SUM(K287:K297)</f>
        <v>862</v>
      </c>
      <c r="L298" s="70">
        <f t="shared" si="35"/>
        <v>4739</v>
      </c>
      <c r="M298" s="70">
        <f t="shared" si="35"/>
        <v>1638</v>
      </c>
      <c r="N298" s="70">
        <f t="shared" si="35"/>
        <v>1994</v>
      </c>
      <c r="O298" s="70">
        <f t="shared" si="35"/>
        <v>3711</v>
      </c>
      <c r="P298" s="70">
        <f t="shared" si="35"/>
        <v>11942</v>
      </c>
      <c r="Q298" s="70">
        <f t="shared" si="35"/>
        <v>1957</v>
      </c>
      <c r="R298" s="94"/>
      <c r="S298" s="94"/>
      <c r="T298" s="94"/>
      <c r="U298" s="94"/>
      <c r="V298" s="94"/>
      <c r="W298" s="94"/>
      <c r="X298" s="94"/>
      <c r="Y298" s="94"/>
      <c r="Z298" s="70">
        <f t="shared" ref="Z298:Z306" si="36">SUM(K298:Y298)</f>
        <v>26843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291</v>
      </c>
      <c r="C299" s="315" t="s">
        <v>292</v>
      </c>
      <c r="D299" s="315"/>
      <c r="E299" s="315"/>
      <c r="F299" s="315"/>
      <c r="G299" s="315"/>
      <c r="H299" s="315"/>
      <c r="I299" s="315"/>
      <c r="J299" s="316"/>
      <c r="K299" s="95">
        <v>1762</v>
      </c>
      <c r="L299" s="95">
        <v>3979</v>
      </c>
      <c r="M299" s="95">
        <v>2764</v>
      </c>
      <c r="N299" s="95">
        <v>2818</v>
      </c>
      <c r="O299" s="95">
        <v>5540</v>
      </c>
      <c r="P299" s="95">
        <v>7637</v>
      </c>
      <c r="Q299" s="95">
        <v>2379</v>
      </c>
      <c r="R299" s="94"/>
      <c r="S299" s="94"/>
      <c r="T299" s="94"/>
      <c r="U299" s="94"/>
      <c r="V299" s="94"/>
      <c r="W299" s="94"/>
      <c r="X299" s="94"/>
      <c r="Y299" s="94"/>
      <c r="Z299" s="69">
        <f t="shared" si="36"/>
        <v>26879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293</v>
      </c>
      <c r="D300" s="317"/>
      <c r="E300" s="317"/>
      <c r="F300" s="317"/>
      <c r="G300" s="317"/>
      <c r="H300" s="317"/>
      <c r="I300" s="317"/>
      <c r="J300" s="317"/>
      <c r="K300" s="95">
        <v>8156</v>
      </c>
      <c r="L300" s="95">
        <v>14503</v>
      </c>
      <c r="M300" s="95">
        <v>9737</v>
      </c>
      <c r="N300" s="95">
        <v>3110</v>
      </c>
      <c r="O300" s="95">
        <v>20789</v>
      </c>
      <c r="P300" s="95">
        <v>14352</v>
      </c>
      <c r="Q300" s="95">
        <v>8201</v>
      </c>
      <c r="R300" s="94"/>
      <c r="S300" s="94"/>
      <c r="T300" s="94"/>
      <c r="U300" s="94"/>
      <c r="V300" s="94"/>
      <c r="W300" s="94"/>
      <c r="X300" s="94"/>
      <c r="Y300" s="94"/>
      <c r="Z300" s="69">
        <f t="shared" si="36"/>
        <v>78848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294</v>
      </c>
      <c r="D301" s="317"/>
      <c r="E301" s="317"/>
      <c r="F301" s="317"/>
      <c r="G301" s="317"/>
      <c r="H301" s="317"/>
      <c r="I301" s="317"/>
      <c r="J301" s="317"/>
      <c r="K301" s="95">
        <v>5498</v>
      </c>
      <c r="L301" s="95">
        <v>3988</v>
      </c>
      <c r="M301" s="95">
        <v>1872</v>
      </c>
      <c r="N301" s="95">
        <v>3259</v>
      </c>
      <c r="O301" s="95">
        <v>5944</v>
      </c>
      <c r="P301" s="95">
        <v>10129</v>
      </c>
      <c r="Q301" s="95">
        <v>2795</v>
      </c>
      <c r="R301" s="94"/>
      <c r="S301" s="94"/>
      <c r="T301" s="94"/>
      <c r="U301" s="94"/>
      <c r="V301" s="94"/>
      <c r="W301" s="94"/>
      <c r="X301" s="94"/>
      <c r="Y301" s="94"/>
      <c r="Z301" s="69">
        <f t="shared" si="36"/>
        <v>33485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201</v>
      </c>
      <c r="C302" s="317" t="s">
        <v>295</v>
      </c>
      <c r="D302" s="317"/>
      <c r="E302" s="317"/>
      <c r="F302" s="317"/>
      <c r="G302" s="317"/>
      <c r="H302" s="317"/>
      <c r="I302" s="317"/>
      <c r="J302" s="317"/>
      <c r="K302" s="95">
        <v>410</v>
      </c>
      <c r="L302" s="95">
        <v>2846</v>
      </c>
      <c r="M302" s="95">
        <v>582</v>
      </c>
      <c r="N302" s="95">
        <v>804</v>
      </c>
      <c r="O302" s="95">
        <v>1172</v>
      </c>
      <c r="P302" s="95">
        <v>1606</v>
      </c>
      <c r="Q302" s="95">
        <v>510</v>
      </c>
      <c r="R302" s="94"/>
      <c r="S302" s="94"/>
      <c r="T302" s="94"/>
      <c r="U302" s="94"/>
      <c r="V302" s="94"/>
      <c r="W302" s="94"/>
      <c r="X302" s="94"/>
      <c r="Y302" s="94"/>
      <c r="Z302" s="69">
        <f t="shared" si="36"/>
        <v>7930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203</v>
      </c>
      <c r="C303" s="317" t="s">
        <v>296</v>
      </c>
      <c r="D303" s="317"/>
      <c r="E303" s="317"/>
      <c r="F303" s="317"/>
      <c r="G303" s="317"/>
      <c r="H303" s="317"/>
      <c r="I303" s="317"/>
      <c r="J303" s="317"/>
      <c r="K303" s="95">
        <v>303</v>
      </c>
      <c r="L303" s="95">
        <v>444</v>
      </c>
      <c r="M303" s="95">
        <v>416</v>
      </c>
      <c r="N303" s="95">
        <v>400</v>
      </c>
      <c r="O303" s="95">
        <v>769</v>
      </c>
      <c r="P303" s="95">
        <v>723</v>
      </c>
      <c r="Q303" s="95">
        <v>324</v>
      </c>
      <c r="R303" s="94"/>
      <c r="S303" s="94"/>
      <c r="T303" s="94"/>
      <c r="U303" s="94"/>
      <c r="V303" s="94"/>
      <c r="W303" s="94"/>
      <c r="X303" s="94"/>
      <c r="Y303" s="94"/>
      <c r="Z303" s="69">
        <f t="shared" si="36"/>
        <v>3379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205</v>
      </c>
      <c r="C304" s="317" t="s">
        <v>297</v>
      </c>
      <c r="D304" s="317"/>
      <c r="E304" s="317"/>
      <c r="F304" s="317"/>
      <c r="G304" s="317"/>
      <c r="H304" s="317"/>
      <c r="I304" s="317"/>
      <c r="J304" s="317"/>
      <c r="K304" s="95">
        <v>317</v>
      </c>
      <c r="L304" s="95">
        <v>4199</v>
      </c>
      <c r="M304" s="95">
        <v>2660</v>
      </c>
      <c r="N304" s="95">
        <v>765</v>
      </c>
      <c r="O304" s="95">
        <v>3272</v>
      </c>
      <c r="P304" s="95">
        <v>4447</v>
      </c>
      <c r="Q304" s="95">
        <v>764</v>
      </c>
      <c r="R304" s="94"/>
      <c r="S304" s="94"/>
      <c r="T304" s="94"/>
      <c r="U304" s="94"/>
      <c r="V304" s="94"/>
      <c r="W304" s="94"/>
      <c r="X304" s="94"/>
      <c r="Y304" s="94"/>
      <c r="Z304" s="69">
        <f t="shared" si="36"/>
        <v>16424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207</v>
      </c>
      <c r="C305" s="317" t="s">
        <v>298</v>
      </c>
      <c r="D305" s="317"/>
      <c r="E305" s="317"/>
      <c r="F305" s="317"/>
      <c r="G305" s="317"/>
      <c r="H305" s="317"/>
      <c r="I305" s="317"/>
      <c r="J305" s="317"/>
      <c r="K305" s="95">
        <v>162</v>
      </c>
      <c r="L305" s="95">
        <v>141</v>
      </c>
      <c r="M305" s="95">
        <v>304</v>
      </c>
      <c r="N305" s="95">
        <v>132</v>
      </c>
      <c r="O305" s="95">
        <v>249</v>
      </c>
      <c r="P305" s="95">
        <v>383</v>
      </c>
      <c r="Q305" s="95">
        <v>88</v>
      </c>
      <c r="R305" s="94"/>
      <c r="S305" s="94"/>
      <c r="T305" s="94"/>
      <c r="U305" s="94"/>
      <c r="V305" s="94"/>
      <c r="W305" s="94"/>
      <c r="X305" s="94"/>
      <c r="Y305" s="94"/>
      <c r="Z305" s="69">
        <f t="shared" si="36"/>
        <v>1459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209</v>
      </c>
      <c r="C306" s="317" t="s">
        <v>299</v>
      </c>
      <c r="D306" s="317"/>
      <c r="E306" s="317"/>
      <c r="F306" s="317"/>
      <c r="G306" s="317"/>
      <c r="H306" s="317"/>
      <c r="I306" s="317"/>
      <c r="J306" s="317"/>
      <c r="K306" s="95">
        <v>262</v>
      </c>
      <c r="L306" s="95">
        <v>1245</v>
      </c>
      <c r="M306" s="95">
        <v>304</v>
      </c>
      <c r="N306" s="95">
        <v>434</v>
      </c>
      <c r="O306" s="95">
        <v>1960</v>
      </c>
      <c r="P306" s="95">
        <v>24650</v>
      </c>
      <c r="Q306" s="95">
        <v>2353</v>
      </c>
      <c r="R306" s="94"/>
      <c r="S306" s="94"/>
      <c r="T306" s="94"/>
      <c r="U306" s="94"/>
      <c r="V306" s="94"/>
      <c r="W306" s="94"/>
      <c r="X306" s="94"/>
      <c r="Y306" s="94"/>
      <c r="Z306" s="69">
        <f t="shared" si="36"/>
        <v>31208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88"/>
      <c r="C307" s="318"/>
      <c r="D307" s="317"/>
      <c r="E307" s="317"/>
      <c r="F307" s="317"/>
      <c r="G307" s="317"/>
      <c r="H307" s="317"/>
      <c r="I307" s="317"/>
      <c r="J307" s="317"/>
      <c r="K307" s="88" t="s">
        <v>211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211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211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354</v>
      </c>
      <c r="C310" s="297"/>
      <c r="D310" s="297"/>
      <c r="E310" s="297"/>
      <c r="F310" s="297"/>
      <c r="G310" s="297"/>
      <c r="H310" s="297"/>
      <c r="I310" s="297"/>
      <c r="J310" s="297"/>
      <c r="K310" s="70">
        <f t="shared" ref="K310:Q310" si="37">SUM(K299:K309)</f>
        <v>16870</v>
      </c>
      <c r="L310" s="70">
        <f t="shared" si="37"/>
        <v>31345</v>
      </c>
      <c r="M310" s="70">
        <f t="shared" si="37"/>
        <v>18639</v>
      </c>
      <c r="N310" s="70">
        <f t="shared" si="37"/>
        <v>11722</v>
      </c>
      <c r="O310" s="70">
        <f t="shared" si="37"/>
        <v>39695</v>
      </c>
      <c r="P310" s="70">
        <f t="shared" si="37"/>
        <v>63927</v>
      </c>
      <c r="Q310" s="70">
        <f t="shared" si="37"/>
        <v>17414</v>
      </c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199612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361</v>
      </c>
      <c r="C313" s="321"/>
      <c r="D313" s="322"/>
      <c r="E313" s="320" t="s">
        <v>362</v>
      </c>
      <c r="F313" s="321"/>
      <c r="G313" s="322"/>
      <c r="H313" s="320" t="s">
        <v>363</v>
      </c>
      <c r="I313" s="321"/>
      <c r="J313" s="322"/>
      <c r="K313" s="326" t="s">
        <v>364</v>
      </c>
      <c r="L313" s="328" t="s">
        <v>365</v>
      </c>
      <c r="M313" s="328" t="s">
        <v>366</v>
      </c>
      <c r="N313" s="330" t="s">
        <v>367</v>
      </c>
      <c r="O313" s="176" t="s">
        <v>361</v>
      </c>
      <c r="P313" s="177" t="s">
        <v>362</v>
      </c>
      <c r="Q313" s="178" t="s">
        <v>363</v>
      </c>
      <c r="R313" s="179" t="s">
        <v>364</v>
      </c>
      <c r="S313" s="62"/>
      <c r="T313" s="180" t="s">
        <v>365</v>
      </c>
      <c r="U313" s="62"/>
      <c r="V313" s="181" t="s">
        <v>366</v>
      </c>
      <c r="W313" s="62"/>
      <c r="X313" s="182" t="s">
        <v>367</v>
      </c>
      <c r="Y313" s="183" t="s">
        <v>368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369</v>
      </c>
      <c r="P314" s="185" t="s">
        <v>370</v>
      </c>
      <c r="Q314" s="186" t="s">
        <v>371</v>
      </c>
      <c r="R314" s="187" t="s">
        <v>372</v>
      </c>
      <c r="S314" s="63"/>
      <c r="T314" s="188" t="s">
        <v>373</v>
      </c>
      <c r="U314" s="63"/>
      <c r="V314" s="189" t="s">
        <v>374</v>
      </c>
      <c r="W314" s="63"/>
      <c r="X314" s="190" t="s">
        <v>375</v>
      </c>
      <c r="Y314" s="191" t="s">
        <v>376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346</v>
      </c>
      <c r="AH316" s="93" t="s">
        <v>358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328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357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329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346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347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94"/>
      <c r="S324" s="94"/>
      <c r="T324" s="94"/>
      <c r="U324" s="94"/>
      <c r="V324" s="94"/>
      <c r="W324" s="94"/>
      <c r="X324" s="94"/>
      <c r="Y324" s="94"/>
      <c r="Z324" s="15" t="s">
        <v>197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300</v>
      </c>
      <c r="C327" s="315" t="s">
        <v>301</v>
      </c>
      <c r="D327" s="315"/>
      <c r="E327" s="315"/>
      <c r="F327" s="315"/>
      <c r="G327" s="315"/>
      <c r="H327" s="315"/>
      <c r="I327" s="315"/>
      <c r="J327" s="316"/>
      <c r="K327" s="95">
        <v>333</v>
      </c>
      <c r="L327" s="95">
        <v>701</v>
      </c>
      <c r="M327" s="95">
        <v>731</v>
      </c>
      <c r="N327" s="95">
        <v>1931</v>
      </c>
      <c r="O327" s="95">
        <v>1032</v>
      </c>
      <c r="P327" s="95">
        <v>1853</v>
      </c>
      <c r="Q327" s="95">
        <v>734</v>
      </c>
      <c r="R327" s="94"/>
      <c r="S327" s="94"/>
      <c r="T327" s="94"/>
      <c r="U327" s="94"/>
      <c r="V327" s="94"/>
      <c r="W327" s="94"/>
      <c r="X327" s="94"/>
      <c r="Y327" s="94"/>
      <c r="Z327" s="69">
        <f t="shared" ref="Z327:Z332" si="38">SUM(K327:Y327)</f>
        <v>7315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302</v>
      </c>
      <c r="D328" s="317"/>
      <c r="E328" s="317"/>
      <c r="F328" s="317"/>
      <c r="G328" s="317"/>
      <c r="H328" s="317"/>
      <c r="I328" s="317"/>
      <c r="J328" s="317"/>
      <c r="K328" s="95">
        <v>455</v>
      </c>
      <c r="L328" s="95">
        <v>7377</v>
      </c>
      <c r="M328" s="95">
        <v>6064</v>
      </c>
      <c r="N328" s="95">
        <v>4563</v>
      </c>
      <c r="O328" s="95">
        <v>5274</v>
      </c>
      <c r="P328" s="95">
        <v>10161</v>
      </c>
      <c r="Q328" s="95">
        <v>3064</v>
      </c>
      <c r="R328" s="94"/>
      <c r="S328" s="94"/>
      <c r="T328" s="94"/>
      <c r="U328" s="94"/>
      <c r="V328" s="94"/>
      <c r="W328" s="94"/>
      <c r="X328" s="94"/>
      <c r="Y328" s="94"/>
      <c r="Z328" s="69">
        <f t="shared" si="38"/>
        <v>36958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303</v>
      </c>
      <c r="D329" s="317"/>
      <c r="E329" s="317"/>
      <c r="F329" s="317"/>
      <c r="G329" s="317"/>
      <c r="H329" s="317"/>
      <c r="I329" s="317"/>
      <c r="J329" s="317"/>
      <c r="K329" s="95">
        <v>352</v>
      </c>
      <c r="L329" s="95">
        <v>527</v>
      </c>
      <c r="M329" s="95">
        <v>268</v>
      </c>
      <c r="N329" s="95">
        <v>1045</v>
      </c>
      <c r="O329" s="95">
        <v>573</v>
      </c>
      <c r="P329" s="95">
        <v>934</v>
      </c>
      <c r="Q329" s="95">
        <v>1433</v>
      </c>
      <c r="R329" s="94"/>
      <c r="S329" s="94"/>
      <c r="T329" s="94"/>
      <c r="U329" s="94"/>
      <c r="V329" s="94"/>
      <c r="W329" s="94"/>
      <c r="X329" s="94"/>
      <c r="Y329" s="94"/>
      <c r="Z329" s="69">
        <f t="shared" si="38"/>
        <v>5132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201</v>
      </c>
      <c r="C330" s="317" t="s">
        <v>304</v>
      </c>
      <c r="D330" s="317"/>
      <c r="E330" s="317"/>
      <c r="F330" s="317"/>
      <c r="G330" s="317"/>
      <c r="H330" s="317"/>
      <c r="I330" s="317"/>
      <c r="J330" s="317"/>
      <c r="K330" s="95">
        <v>90</v>
      </c>
      <c r="L330" s="95">
        <v>144</v>
      </c>
      <c r="M330" s="95">
        <v>145</v>
      </c>
      <c r="N330" s="95">
        <v>542</v>
      </c>
      <c r="O330" s="95">
        <v>196</v>
      </c>
      <c r="P330" s="95">
        <v>614</v>
      </c>
      <c r="Q330" s="95">
        <v>180</v>
      </c>
      <c r="R330" s="94"/>
      <c r="S330" s="94"/>
      <c r="T330" s="94"/>
      <c r="U330" s="94"/>
      <c r="V330" s="94"/>
      <c r="W330" s="94"/>
      <c r="X330" s="94"/>
      <c r="Y330" s="94"/>
      <c r="Z330" s="69">
        <f t="shared" si="38"/>
        <v>1911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203</v>
      </c>
      <c r="C331" s="317" t="s">
        <v>305</v>
      </c>
      <c r="D331" s="317"/>
      <c r="E331" s="317"/>
      <c r="F331" s="317"/>
      <c r="G331" s="317"/>
      <c r="H331" s="317"/>
      <c r="I331" s="317"/>
      <c r="J331" s="317"/>
      <c r="K331" s="95">
        <v>102</v>
      </c>
      <c r="L331" s="95">
        <v>83</v>
      </c>
      <c r="M331" s="95">
        <v>101</v>
      </c>
      <c r="N331" s="95">
        <v>248</v>
      </c>
      <c r="O331" s="95">
        <v>122</v>
      </c>
      <c r="P331" s="95">
        <v>417</v>
      </c>
      <c r="Q331" s="95">
        <v>112</v>
      </c>
      <c r="R331" s="94"/>
      <c r="S331" s="94"/>
      <c r="T331" s="94"/>
      <c r="U331" s="94"/>
      <c r="V331" s="94"/>
      <c r="W331" s="94"/>
      <c r="X331" s="94"/>
      <c r="Y331" s="94"/>
      <c r="Z331" s="69">
        <f t="shared" si="38"/>
        <v>1185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205</v>
      </c>
      <c r="C332" s="317" t="s">
        <v>306</v>
      </c>
      <c r="D332" s="317"/>
      <c r="E332" s="317"/>
      <c r="F332" s="317"/>
      <c r="G332" s="317"/>
      <c r="H332" s="317"/>
      <c r="I332" s="317"/>
      <c r="J332" s="317"/>
      <c r="K332" s="95">
        <v>34</v>
      </c>
      <c r="L332" s="95">
        <v>405</v>
      </c>
      <c r="M332" s="95">
        <v>369</v>
      </c>
      <c r="N332" s="95">
        <v>2254</v>
      </c>
      <c r="O332" s="95">
        <v>1417</v>
      </c>
      <c r="P332" s="95">
        <v>450</v>
      </c>
      <c r="Q332" s="95">
        <v>346</v>
      </c>
      <c r="R332" s="94"/>
      <c r="S332" s="94"/>
      <c r="T332" s="94"/>
      <c r="U332" s="94"/>
      <c r="V332" s="94"/>
      <c r="W332" s="94"/>
      <c r="X332" s="94"/>
      <c r="Y332" s="94"/>
      <c r="Z332" s="69">
        <f t="shared" si="38"/>
        <v>5275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89"/>
      <c r="C333" s="318"/>
      <c r="D333" s="317"/>
      <c r="E333" s="317"/>
      <c r="F333" s="317"/>
      <c r="G333" s="317"/>
      <c r="H333" s="317"/>
      <c r="I333" s="317"/>
      <c r="J333" s="317"/>
      <c r="K333" s="89" t="s">
        <v>211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211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211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211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211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354</v>
      </c>
      <c r="C338" s="297"/>
      <c r="D338" s="297"/>
      <c r="E338" s="297"/>
      <c r="F338" s="297"/>
      <c r="G338" s="297"/>
      <c r="H338" s="297"/>
      <c r="I338" s="297"/>
      <c r="J338" s="297"/>
      <c r="K338" s="70">
        <f t="shared" ref="K338:Q338" si="39">SUM(K327:K337)</f>
        <v>1366</v>
      </c>
      <c r="L338" s="70">
        <f t="shared" si="39"/>
        <v>9237</v>
      </c>
      <c r="M338" s="70">
        <f t="shared" si="39"/>
        <v>7678</v>
      </c>
      <c r="N338" s="70">
        <f t="shared" si="39"/>
        <v>10583</v>
      </c>
      <c r="O338" s="70">
        <f t="shared" si="39"/>
        <v>8614</v>
      </c>
      <c r="P338" s="70">
        <f t="shared" si="39"/>
        <v>14429</v>
      </c>
      <c r="Q338" s="70">
        <f t="shared" si="39"/>
        <v>5869</v>
      </c>
      <c r="R338" s="94"/>
      <c r="S338" s="94"/>
      <c r="T338" s="94"/>
      <c r="U338" s="94"/>
      <c r="V338" s="94"/>
      <c r="W338" s="94"/>
      <c r="X338" s="94"/>
      <c r="Y338" s="94"/>
      <c r="Z338" s="70">
        <f t="shared" ref="Z338:Z346" si="40">SUM(K338:Y338)</f>
        <v>57776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307</v>
      </c>
      <c r="C339" s="315" t="s">
        <v>308</v>
      </c>
      <c r="D339" s="315"/>
      <c r="E339" s="315"/>
      <c r="F339" s="315"/>
      <c r="G339" s="315"/>
      <c r="H339" s="315"/>
      <c r="I339" s="315"/>
      <c r="J339" s="316"/>
      <c r="K339" s="95">
        <v>1167</v>
      </c>
      <c r="L339" s="95">
        <v>3386</v>
      </c>
      <c r="M339" s="95">
        <v>3609</v>
      </c>
      <c r="N339" s="95">
        <v>4490</v>
      </c>
      <c r="O339" s="95">
        <v>3101</v>
      </c>
      <c r="P339" s="95">
        <v>11877</v>
      </c>
      <c r="Q339" s="95">
        <v>2990</v>
      </c>
      <c r="R339" s="94"/>
      <c r="S339" s="94"/>
      <c r="T339" s="94"/>
      <c r="U339" s="94"/>
      <c r="V339" s="94"/>
      <c r="W339" s="94"/>
      <c r="X339" s="94"/>
      <c r="Y339" s="94"/>
      <c r="Z339" s="69">
        <f t="shared" si="40"/>
        <v>30620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309</v>
      </c>
      <c r="D340" s="317"/>
      <c r="E340" s="317"/>
      <c r="F340" s="317"/>
      <c r="G340" s="317"/>
      <c r="H340" s="317"/>
      <c r="I340" s="317"/>
      <c r="J340" s="317"/>
      <c r="K340" s="95">
        <v>982</v>
      </c>
      <c r="L340" s="95">
        <v>4314</v>
      </c>
      <c r="M340" s="95">
        <v>5161</v>
      </c>
      <c r="N340" s="95">
        <v>4155</v>
      </c>
      <c r="O340" s="95">
        <v>2946</v>
      </c>
      <c r="P340" s="95">
        <v>6023</v>
      </c>
      <c r="Q340" s="95">
        <v>1720</v>
      </c>
      <c r="R340" s="94"/>
      <c r="S340" s="94"/>
      <c r="T340" s="94"/>
      <c r="U340" s="94"/>
      <c r="V340" s="94"/>
      <c r="W340" s="94"/>
      <c r="X340" s="94"/>
      <c r="Y340" s="94"/>
      <c r="Z340" s="69">
        <f t="shared" si="40"/>
        <v>25301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310</v>
      </c>
      <c r="D341" s="317"/>
      <c r="E341" s="317"/>
      <c r="F341" s="317"/>
      <c r="G341" s="317"/>
      <c r="H341" s="317"/>
      <c r="I341" s="317"/>
      <c r="J341" s="317"/>
      <c r="K341" s="95">
        <v>1925</v>
      </c>
      <c r="L341" s="95">
        <v>4963</v>
      </c>
      <c r="M341" s="95">
        <v>2868</v>
      </c>
      <c r="N341" s="95">
        <v>2108</v>
      </c>
      <c r="O341" s="95">
        <v>7132</v>
      </c>
      <c r="P341" s="95">
        <v>21787</v>
      </c>
      <c r="Q341" s="95">
        <v>5129</v>
      </c>
      <c r="R341" s="94"/>
      <c r="S341" s="94"/>
      <c r="T341" s="94"/>
      <c r="U341" s="94"/>
      <c r="V341" s="94"/>
      <c r="W341" s="94"/>
      <c r="X341" s="94"/>
      <c r="Y341" s="94"/>
      <c r="Z341" s="69">
        <f t="shared" si="40"/>
        <v>45912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201</v>
      </c>
      <c r="C342" s="317" t="s">
        <v>311</v>
      </c>
      <c r="D342" s="317"/>
      <c r="E342" s="317"/>
      <c r="F342" s="317"/>
      <c r="G342" s="317"/>
      <c r="H342" s="317"/>
      <c r="I342" s="317"/>
      <c r="J342" s="317"/>
      <c r="K342" s="95">
        <v>441</v>
      </c>
      <c r="L342" s="95">
        <v>1396</v>
      </c>
      <c r="M342" s="95">
        <v>1695</v>
      </c>
      <c r="N342" s="95">
        <v>1719</v>
      </c>
      <c r="O342" s="95">
        <v>847</v>
      </c>
      <c r="P342" s="95">
        <v>5360</v>
      </c>
      <c r="Q342" s="95">
        <v>1224</v>
      </c>
      <c r="R342" s="94"/>
      <c r="S342" s="94"/>
      <c r="T342" s="94"/>
      <c r="U342" s="94"/>
      <c r="V342" s="94"/>
      <c r="W342" s="94"/>
      <c r="X342" s="94"/>
      <c r="Y342" s="94"/>
      <c r="Z342" s="69">
        <f t="shared" si="40"/>
        <v>12682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203</v>
      </c>
      <c r="C343" s="317" t="s">
        <v>312</v>
      </c>
      <c r="D343" s="317"/>
      <c r="E343" s="317"/>
      <c r="F343" s="317"/>
      <c r="G343" s="317"/>
      <c r="H343" s="317"/>
      <c r="I343" s="317"/>
      <c r="J343" s="317"/>
      <c r="K343" s="95">
        <v>276</v>
      </c>
      <c r="L343" s="95">
        <v>1632</v>
      </c>
      <c r="M343" s="95">
        <v>59689</v>
      </c>
      <c r="N343" s="95">
        <v>2020</v>
      </c>
      <c r="O343" s="95">
        <v>839</v>
      </c>
      <c r="P343" s="95">
        <v>11652</v>
      </c>
      <c r="Q343" s="95">
        <v>1216</v>
      </c>
      <c r="R343" s="94"/>
      <c r="S343" s="94"/>
      <c r="T343" s="94"/>
      <c r="U343" s="94"/>
      <c r="V343" s="94"/>
      <c r="W343" s="94"/>
      <c r="X343" s="94"/>
      <c r="Y343" s="94"/>
      <c r="Z343" s="69">
        <f t="shared" si="40"/>
        <v>77324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205</v>
      </c>
      <c r="C344" s="317" t="s">
        <v>313</v>
      </c>
      <c r="D344" s="317"/>
      <c r="E344" s="317"/>
      <c r="F344" s="317"/>
      <c r="G344" s="317"/>
      <c r="H344" s="317"/>
      <c r="I344" s="317"/>
      <c r="J344" s="317"/>
      <c r="K344" s="95">
        <v>346</v>
      </c>
      <c r="L344" s="95">
        <v>1273</v>
      </c>
      <c r="M344" s="95">
        <v>1136</v>
      </c>
      <c r="N344" s="95">
        <v>1189</v>
      </c>
      <c r="O344" s="95">
        <v>10478</v>
      </c>
      <c r="P344" s="95">
        <v>1781</v>
      </c>
      <c r="Q344" s="95">
        <v>933</v>
      </c>
      <c r="R344" s="94"/>
      <c r="S344" s="94"/>
      <c r="T344" s="94"/>
      <c r="U344" s="94"/>
      <c r="V344" s="94"/>
      <c r="W344" s="94"/>
      <c r="X344" s="94"/>
      <c r="Y344" s="94"/>
      <c r="Z344" s="69">
        <f t="shared" si="40"/>
        <v>17136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207</v>
      </c>
      <c r="C345" s="317" t="s">
        <v>314</v>
      </c>
      <c r="D345" s="317"/>
      <c r="E345" s="317"/>
      <c r="F345" s="317"/>
      <c r="G345" s="317"/>
      <c r="H345" s="317"/>
      <c r="I345" s="317"/>
      <c r="J345" s="317"/>
      <c r="K345" s="95">
        <v>86</v>
      </c>
      <c r="L345" s="95">
        <v>286</v>
      </c>
      <c r="M345" s="95">
        <v>187</v>
      </c>
      <c r="N345" s="95">
        <v>353</v>
      </c>
      <c r="O345" s="95">
        <v>241</v>
      </c>
      <c r="P345" s="95">
        <v>1428</v>
      </c>
      <c r="Q345" s="95">
        <v>341</v>
      </c>
      <c r="R345" s="94"/>
      <c r="S345" s="94"/>
      <c r="T345" s="94"/>
      <c r="U345" s="94"/>
      <c r="V345" s="94"/>
      <c r="W345" s="94"/>
      <c r="X345" s="94"/>
      <c r="Y345" s="94"/>
      <c r="Z345" s="69">
        <f t="shared" si="40"/>
        <v>2922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209</v>
      </c>
      <c r="C346" s="317" t="s">
        <v>315</v>
      </c>
      <c r="D346" s="317"/>
      <c r="E346" s="317"/>
      <c r="F346" s="317"/>
      <c r="G346" s="317"/>
      <c r="H346" s="317"/>
      <c r="I346" s="317"/>
      <c r="J346" s="317"/>
      <c r="K346" s="95">
        <v>176</v>
      </c>
      <c r="L346" s="95">
        <v>358</v>
      </c>
      <c r="M346" s="95">
        <v>195</v>
      </c>
      <c r="N346" s="95">
        <v>502</v>
      </c>
      <c r="O346" s="95">
        <v>210</v>
      </c>
      <c r="P346" s="95">
        <v>996</v>
      </c>
      <c r="Q346" s="95">
        <v>369</v>
      </c>
      <c r="R346" s="94"/>
      <c r="S346" s="94"/>
      <c r="T346" s="94"/>
      <c r="U346" s="94"/>
      <c r="V346" s="94"/>
      <c r="W346" s="94"/>
      <c r="X346" s="94"/>
      <c r="Y346" s="94"/>
      <c r="Z346" s="69">
        <f t="shared" si="40"/>
        <v>2806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90"/>
      <c r="C347" s="318"/>
      <c r="D347" s="317"/>
      <c r="E347" s="317"/>
      <c r="F347" s="317"/>
      <c r="G347" s="317"/>
      <c r="H347" s="317"/>
      <c r="I347" s="317"/>
      <c r="J347" s="317"/>
      <c r="K347" s="90" t="s">
        <v>211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211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211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354</v>
      </c>
      <c r="C350" s="297"/>
      <c r="D350" s="297"/>
      <c r="E350" s="297"/>
      <c r="F350" s="297"/>
      <c r="G350" s="297"/>
      <c r="H350" s="297"/>
      <c r="I350" s="297"/>
      <c r="J350" s="297"/>
      <c r="K350" s="70">
        <f t="shared" ref="K350:Q350" si="41">SUM(K339:K349)</f>
        <v>5399</v>
      </c>
      <c r="L350" s="70">
        <f t="shared" si="41"/>
        <v>17608</v>
      </c>
      <c r="M350" s="70">
        <f t="shared" si="41"/>
        <v>74540</v>
      </c>
      <c r="N350" s="70">
        <f t="shared" si="41"/>
        <v>16536</v>
      </c>
      <c r="O350" s="70">
        <f t="shared" si="41"/>
        <v>25794</v>
      </c>
      <c r="P350" s="70">
        <f t="shared" si="41"/>
        <v>60904</v>
      </c>
      <c r="Q350" s="70">
        <f t="shared" si="41"/>
        <v>13922</v>
      </c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214703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361</v>
      </c>
      <c r="C353" s="321"/>
      <c r="D353" s="322"/>
      <c r="E353" s="320" t="s">
        <v>362</v>
      </c>
      <c r="F353" s="321"/>
      <c r="G353" s="322"/>
      <c r="H353" s="320" t="s">
        <v>363</v>
      </c>
      <c r="I353" s="321"/>
      <c r="J353" s="322"/>
      <c r="K353" s="326" t="s">
        <v>364</v>
      </c>
      <c r="L353" s="328" t="s">
        <v>365</v>
      </c>
      <c r="M353" s="328" t="s">
        <v>366</v>
      </c>
      <c r="N353" s="330" t="s">
        <v>367</v>
      </c>
      <c r="O353" s="192" t="s">
        <v>361</v>
      </c>
      <c r="P353" s="193" t="s">
        <v>362</v>
      </c>
      <c r="Q353" s="194" t="s">
        <v>363</v>
      </c>
      <c r="R353" s="195" t="s">
        <v>364</v>
      </c>
      <c r="S353" s="62"/>
      <c r="T353" s="196" t="s">
        <v>365</v>
      </c>
      <c r="U353" s="62"/>
      <c r="V353" s="197" t="s">
        <v>366</v>
      </c>
      <c r="W353" s="62"/>
      <c r="X353" s="198" t="s">
        <v>367</v>
      </c>
      <c r="Y353" s="199" t="s">
        <v>368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369</v>
      </c>
      <c r="P354" s="201" t="s">
        <v>370</v>
      </c>
      <c r="Q354" s="202" t="s">
        <v>371</v>
      </c>
      <c r="R354" s="203" t="s">
        <v>372</v>
      </c>
      <c r="S354" s="63"/>
      <c r="T354" s="204" t="s">
        <v>373</v>
      </c>
      <c r="U354" s="63"/>
      <c r="V354" s="205" t="s">
        <v>374</v>
      </c>
      <c r="W354" s="63"/>
      <c r="X354" s="206" t="s">
        <v>375</v>
      </c>
      <c r="Y354" s="207" t="s">
        <v>376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348</v>
      </c>
      <c r="AH356" s="93" t="s">
        <v>358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328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357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329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348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349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94"/>
      <c r="S364" s="94"/>
      <c r="T364" s="94"/>
      <c r="U364" s="94"/>
      <c r="V364" s="94"/>
      <c r="W364" s="94"/>
      <c r="X364" s="94"/>
      <c r="Y364" s="94"/>
      <c r="Z364" s="15" t="s">
        <v>197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316</v>
      </c>
      <c r="C367" s="315" t="s">
        <v>317</v>
      </c>
      <c r="D367" s="315"/>
      <c r="E367" s="315"/>
      <c r="F367" s="315"/>
      <c r="G367" s="315"/>
      <c r="H367" s="315"/>
      <c r="I367" s="315"/>
      <c r="J367" s="316"/>
      <c r="K367" s="95">
        <v>277</v>
      </c>
      <c r="L367" s="95">
        <v>802</v>
      </c>
      <c r="M367" s="95">
        <v>420</v>
      </c>
      <c r="N367" s="95">
        <v>622</v>
      </c>
      <c r="O367" s="95">
        <v>499</v>
      </c>
      <c r="P367" s="95">
        <v>784</v>
      </c>
      <c r="Q367" s="95">
        <v>554</v>
      </c>
      <c r="R367" s="94"/>
      <c r="S367" s="94"/>
      <c r="T367" s="94"/>
      <c r="U367" s="94"/>
      <c r="V367" s="94"/>
      <c r="W367" s="94"/>
      <c r="X367" s="94"/>
      <c r="Y367" s="94"/>
      <c r="Z367" s="69">
        <f t="shared" ref="Z367:Z374" si="42">SUM(K367:Y367)</f>
        <v>3958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318</v>
      </c>
      <c r="D368" s="317"/>
      <c r="E368" s="317"/>
      <c r="F368" s="317"/>
      <c r="G368" s="317"/>
      <c r="H368" s="317"/>
      <c r="I368" s="317"/>
      <c r="J368" s="317"/>
      <c r="K368" s="95">
        <v>332</v>
      </c>
      <c r="L368" s="95">
        <v>809</v>
      </c>
      <c r="M368" s="95">
        <v>366</v>
      </c>
      <c r="N368" s="95">
        <v>531</v>
      </c>
      <c r="O368" s="95">
        <v>372</v>
      </c>
      <c r="P368" s="95">
        <v>1104</v>
      </c>
      <c r="Q368" s="95">
        <v>588</v>
      </c>
      <c r="R368" s="94"/>
      <c r="S368" s="94"/>
      <c r="T368" s="94"/>
      <c r="U368" s="94"/>
      <c r="V368" s="94"/>
      <c r="W368" s="94"/>
      <c r="X368" s="94"/>
      <c r="Y368" s="94"/>
      <c r="Z368" s="69">
        <f t="shared" si="42"/>
        <v>4102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319</v>
      </c>
      <c r="D369" s="317"/>
      <c r="E369" s="317"/>
      <c r="F369" s="317"/>
      <c r="G369" s="317"/>
      <c r="H369" s="317"/>
      <c r="I369" s="317"/>
      <c r="J369" s="317"/>
      <c r="K369" s="95">
        <v>111</v>
      </c>
      <c r="L369" s="95">
        <v>488</v>
      </c>
      <c r="M369" s="95">
        <v>200</v>
      </c>
      <c r="N369" s="95">
        <v>266</v>
      </c>
      <c r="O369" s="95">
        <v>483</v>
      </c>
      <c r="P369" s="95">
        <v>1181</v>
      </c>
      <c r="Q369" s="95">
        <v>260</v>
      </c>
      <c r="R369" s="94"/>
      <c r="S369" s="94"/>
      <c r="T369" s="94"/>
      <c r="U369" s="94"/>
      <c r="V369" s="94"/>
      <c r="W369" s="94"/>
      <c r="X369" s="94"/>
      <c r="Y369" s="94"/>
      <c r="Z369" s="69">
        <f t="shared" si="42"/>
        <v>2989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201</v>
      </c>
      <c r="C370" s="317" t="s">
        <v>320</v>
      </c>
      <c r="D370" s="317"/>
      <c r="E370" s="317"/>
      <c r="F370" s="317"/>
      <c r="G370" s="317"/>
      <c r="H370" s="317"/>
      <c r="I370" s="317"/>
      <c r="J370" s="317"/>
      <c r="K370" s="95">
        <v>38</v>
      </c>
      <c r="L370" s="95">
        <v>229</v>
      </c>
      <c r="M370" s="95">
        <v>89</v>
      </c>
      <c r="N370" s="95">
        <v>166</v>
      </c>
      <c r="O370" s="95">
        <v>157</v>
      </c>
      <c r="P370" s="95">
        <v>168</v>
      </c>
      <c r="Q370" s="95">
        <v>154</v>
      </c>
      <c r="R370" s="94"/>
      <c r="S370" s="94"/>
      <c r="T370" s="94"/>
      <c r="U370" s="94"/>
      <c r="V370" s="94"/>
      <c r="W370" s="94"/>
      <c r="X370" s="94"/>
      <c r="Y370" s="94"/>
      <c r="Z370" s="69">
        <f t="shared" si="42"/>
        <v>1001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203</v>
      </c>
      <c r="C371" s="317" t="s">
        <v>321</v>
      </c>
      <c r="D371" s="317"/>
      <c r="E371" s="317"/>
      <c r="F371" s="317"/>
      <c r="G371" s="317"/>
      <c r="H371" s="317"/>
      <c r="I371" s="317"/>
      <c r="J371" s="317"/>
      <c r="K371" s="95">
        <v>47</v>
      </c>
      <c r="L371" s="95">
        <v>220</v>
      </c>
      <c r="M371" s="95">
        <v>156</v>
      </c>
      <c r="N371" s="95">
        <v>143</v>
      </c>
      <c r="O371" s="95">
        <v>79</v>
      </c>
      <c r="P371" s="95">
        <v>571</v>
      </c>
      <c r="Q371" s="95">
        <v>115</v>
      </c>
      <c r="R371" s="94"/>
      <c r="S371" s="94"/>
      <c r="T371" s="94"/>
      <c r="U371" s="94"/>
      <c r="V371" s="94"/>
      <c r="W371" s="94"/>
      <c r="X371" s="94"/>
      <c r="Y371" s="94"/>
      <c r="Z371" s="69">
        <f t="shared" si="42"/>
        <v>1331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205</v>
      </c>
      <c r="C372" s="317" t="s">
        <v>322</v>
      </c>
      <c r="D372" s="317"/>
      <c r="E372" s="317"/>
      <c r="F372" s="317"/>
      <c r="G372" s="317"/>
      <c r="H372" s="317"/>
      <c r="I372" s="317"/>
      <c r="J372" s="317"/>
      <c r="K372" s="95">
        <v>16</v>
      </c>
      <c r="L372" s="95">
        <v>85</v>
      </c>
      <c r="M372" s="95">
        <v>346</v>
      </c>
      <c r="N372" s="95">
        <v>62</v>
      </c>
      <c r="O372" s="95">
        <v>56</v>
      </c>
      <c r="P372" s="95">
        <v>55</v>
      </c>
      <c r="Q372" s="95">
        <v>29</v>
      </c>
      <c r="R372" s="94"/>
      <c r="S372" s="94"/>
      <c r="T372" s="94"/>
      <c r="U372" s="94"/>
      <c r="V372" s="94"/>
      <c r="W372" s="94"/>
      <c r="X372" s="94"/>
      <c r="Y372" s="94"/>
      <c r="Z372" s="69">
        <f t="shared" si="42"/>
        <v>649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207</v>
      </c>
      <c r="C373" s="317" t="s">
        <v>323</v>
      </c>
      <c r="D373" s="317"/>
      <c r="E373" s="317"/>
      <c r="F373" s="317"/>
      <c r="G373" s="317"/>
      <c r="H373" s="317"/>
      <c r="I373" s="317"/>
      <c r="J373" s="317"/>
      <c r="K373" s="95">
        <v>66</v>
      </c>
      <c r="L373" s="95">
        <v>916</v>
      </c>
      <c r="M373" s="95">
        <v>49</v>
      </c>
      <c r="N373" s="95">
        <v>172</v>
      </c>
      <c r="O373" s="95">
        <v>125</v>
      </c>
      <c r="P373" s="95">
        <v>110</v>
      </c>
      <c r="Q373" s="95">
        <v>54</v>
      </c>
      <c r="R373" s="94"/>
      <c r="S373" s="94"/>
      <c r="T373" s="94"/>
      <c r="U373" s="94"/>
      <c r="V373" s="94"/>
      <c r="W373" s="94"/>
      <c r="X373" s="94"/>
      <c r="Y373" s="94"/>
      <c r="Z373" s="69">
        <f t="shared" si="42"/>
        <v>1492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24" t="s">
        <v>209</v>
      </c>
      <c r="C374" s="317" t="s">
        <v>324</v>
      </c>
      <c r="D374" s="317"/>
      <c r="E374" s="317"/>
      <c r="F374" s="317"/>
      <c r="G374" s="317"/>
      <c r="H374" s="317"/>
      <c r="I374" s="317"/>
      <c r="J374" s="317"/>
      <c r="K374" s="95">
        <v>15</v>
      </c>
      <c r="L374" s="95">
        <v>43</v>
      </c>
      <c r="M374" s="95">
        <v>14</v>
      </c>
      <c r="N374" s="95">
        <v>70</v>
      </c>
      <c r="O374" s="95">
        <v>25</v>
      </c>
      <c r="P374" s="95">
        <v>49</v>
      </c>
      <c r="Q374" s="95">
        <v>47</v>
      </c>
      <c r="R374" s="94"/>
      <c r="S374" s="94"/>
      <c r="T374" s="94"/>
      <c r="U374" s="94"/>
      <c r="V374" s="94"/>
      <c r="W374" s="94"/>
      <c r="X374" s="94"/>
      <c r="Y374" s="94"/>
      <c r="Z374" s="69">
        <f t="shared" si="42"/>
        <v>263</v>
      </c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211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211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211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354</v>
      </c>
      <c r="C378" s="297"/>
      <c r="D378" s="297"/>
      <c r="E378" s="297"/>
      <c r="F378" s="297"/>
      <c r="G378" s="297"/>
      <c r="H378" s="297"/>
      <c r="I378" s="297"/>
      <c r="J378" s="297"/>
      <c r="K378" s="70">
        <f t="shared" ref="K378:Q378" si="43">SUM(K367:K377)</f>
        <v>902</v>
      </c>
      <c r="L378" s="70">
        <f t="shared" si="43"/>
        <v>3592</v>
      </c>
      <c r="M378" s="70">
        <f t="shared" si="43"/>
        <v>1640</v>
      </c>
      <c r="N378" s="70">
        <f t="shared" si="43"/>
        <v>2032</v>
      </c>
      <c r="O378" s="70">
        <f t="shared" si="43"/>
        <v>1796</v>
      </c>
      <c r="P378" s="70">
        <f t="shared" si="43"/>
        <v>4022</v>
      </c>
      <c r="Q378" s="70">
        <f t="shared" si="43"/>
        <v>1801</v>
      </c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15785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325</v>
      </c>
      <c r="C379" s="315" t="s">
        <v>326</v>
      </c>
      <c r="D379" s="315"/>
      <c r="E379" s="315"/>
      <c r="F379" s="315"/>
      <c r="G379" s="315"/>
      <c r="H379" s="315"/>
      <c r="I379" s="315"/>
      <c r="J379" s="316"/>
      <c r="K379" s="95">
        <v>99</v>
      </c>
      <c r="L379" s="95">
        <v>217</v>
      </c>
      <c r="M379" s="95">
        <v>105</v>
      </c>
      <c r="N379" s="95">
        <v>208</v>
      </c>
      <c r="O379" s="95">
        <v>167</v>
      </c>
      <c r="P379" s="95">
        <v>214</v>
      </c>
      <c r="Q379" s="95">
        <v>106</v>
      </c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1116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17" t="s">
        <v>327</v>
      </c>
      <c r="D380" s="317"/>
      <c r="E380" s="317"/>
      <c r="F380" s="317"/>
      <c r="G380" s="317"/>
      <c r="H380" s="317"/>
      <c r="I380" s="317"/>
      <c r="J380" s="317"/>
      <c r="K380" s="95">
        <v>98</v>
      </c>
      <c r="L380" s="95">
        <v>338</v>
      </c>
      <c r="M380" s="95">
        <v>192</v>
      </c>
      <c r="N380" s="95">
        <v>311</v>
      </c>
      <c r="O380" s="95">
        <v>167</v>
      </c>
      <c r="P380" s="95">
        <v>336</v>
      </c>
      <c r="Q380" s="95">
        <v>166</v>
      </c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1608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211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211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211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211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211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211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211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211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211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354</v>
      </c>
      <c r="C390" s="297"/>
      <c r="D390" s="297"/>
      <c r="E390" s="297"/>
      <c r="F390" s="297"/>
      <c r="G390" s="297"/>
      <c r="H390" s="297"/>
      <c r="I390" s="297"/>
      <c r="J390" s="297"/>
      <c r="K390" s="70">
        <f t="shared" ref="K390:Q390" si="44">SUM(K379:K389)</f>
        <v>197</v>
      </c>
      <c r="L390" s="70">
        <f t="shared" si="44"/>
        <v>555</v>
      </c>
      <c r="M390" s="70">
        <f t="shared" si="44"/>
        <v>297</v>
      </c>
      <c r="N390" s="70">
        <f t="shared" si="44"/>
        <v>519</v>
      </c>
      <c r="O390" s="70">
        <f t="shared" si="44"/>
        <v>334</v>
      </c>
      <c r="P390" s="70">
        <f t="shared" si="44"/>
        <v>550</v>
      </c>
      <c r="Q390" s="70">
        <f t="shared" si="44"/>
        <v>272</v>
      </c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2724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361</v>
      </c>
      <c r="C393" s="321"/>
      <c r="D393" s="322"/>
      <c r="E393" s="320" t="s">
        <v>362</v>
      </c>
      <c r="F393" s="321"/>
      <c r="G393" s="322"/>
      <c r="H393" s="320" t="s">
        <v>363</v>
      </c>
      <c r="I393" s="321"/>
      <c r="J393" s="322"/>
      <c r="K393" s="326" t="s">
        <v>364</v>
      </c>
      <c r="L393" s="328" t="s">
        <v>365</v>
      </c>
      <c r="M393" s="328" t="s">
        <v>366</v>
      </c>
      <c r="N393" s="330" t="s">
        <v>367</v>
      </c>
      <c r="O393" s="208" t="s">
        <v>361</v>
      </c>
      <c r="P393" s="209" t="s">
        <v>362</v>
      </c>
      <c r="Q393" s="210" t="s">
        <v>363</v>
      </c>
      <c r="R393" s="211" t="s">
        <v>364</v>
      </c>
      <c r="S393" s="62"/>
      <c r="T393" s="212" t="s">
        <v>365</v>
      </c>
      <c r="U393" s="62"/>
      <c r="V393" s="213" t="s">
        <v>366</v>
      </c>
      <c r="W393" s="62"/>
      <c r="X393" s="214" t="s">
        <v>367</v>
      </c>
      <c r="Y393" s="215" t="s">
        <v>368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369</v>
      </c>
      <c r="P394" s="217" t="s">
        <v>370</v>
      </c>
      <c r="Q394" s="218" t="s">
        <v>371</v>
      </c>
      <c r="R394" s="219" t="s">
        <v>372</v>
      </c>
      <c r="S394" s="63"/>
      <c r="T394" s="220" t="s">
        <v>373</v>
      </c>
      <c r="U394" s="63"/>
      <c r="V394" s="221" t="s">
        <v>374</v>
      </c>
      <c r="W394" s="63"/>
      <c r="X394" s="222" t="s">
        <v>375</v>
      </c>
      <c r="Y394" s="223" t="s">
        <v>376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350</v>
      </c>
      <c r="AH396" s="93" t="s">
        <v>358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328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357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329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350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351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94"/>
      <c r="S404" s="94"/>
      <c r="T404" s="94"/>
      <c r="U404" s="94"/>
      <c r="V404" s="94"/>
      <c r="W404" s="94"/>
      <c r="X404" s="94"/>
      <c r="Y404" s="94"/>
      <c r="Z404" s="15" t="s">
        <v>197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355</v>
      </c>
      <c r="C406" s="333"/>
      <c r="D406" s="333"/>
      <c r="E406" s="333"/>
      <c r="F406" s="333"/>
      <c r="G406" s="333"/>
      <c r="H406" s="333"/>
      <c r="I406" s="333"/>
      <c r="J406" s="334"/>
      <c r="K406" s="71">
        <f t="shared" ref="K406:Q406" si="45">K98+K110+K138+K150+K178+K190+K218+K230+K258+K270+K298+K310+K338+K350+K378+K390</f>
        <v>92800</v>
      </c>
      <c r="L406" s="71">
        <f t="shared" si="45"/>
        <v>287889</v>
      </c>
      <c r="M406" s="71">
        <f t="shared" si="45"/>
        <v>247127</v>
      </c>
      <c r="N406" s="71">
        <f t="shared" si="45"/>
        <v>280295</v>
      </c>
      <c r="O406" s="71">
        <f t="shared" si="45"/>
        <v>207309</v>
      </c>
      <c r="P406" s="71">
        <f t="shared" si="45"/>
        <v>442993</v>
      </c>
      <c r="Q406" s="71">
        <f t="shared" si="45"/>
        <v>144192</v>
      </c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1702605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13059</v>
      </c>
      <c r="L407" s="95">
        <v>31666</v>
      </c>
      <c r="M407" s="95">
        <v>28932</v>
      </c>
      <c r="N407" s="95">
        <v>37908</v>
      </c>
      <c r="O407" s="95">
        <v>26174</v>
      </c>
      <c r="P407" s="95">
        <v>34695</v>
      </c>
      <c r="Q407" s="95">
        <v>15950</v>
      </c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188384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356</v>
      </c>
      <c r="C408" s="333"/>
      <c r="D408" s="333"/>
      <c r="E408" s="333"/>
      <c r="F408" s="333"/>
      <c r="G408" s="333"/>
      <c r="H408" s="333"/>
      <c r="I408" s="333"/>
      <c r="J408" s="334"/>
      <c r="K408" s="71">
        <f t="shared" ref="K408:Q408" si="46">K406+K407</f>
        <v>105859</v>
      </c>
      <c r="L408" s="71">
        <f t="shared" si="46"/>
        <v>319555</v>
      </c>
      <c r="M408" s="71">
        <f t="shared" si="46"/>
        <v>276059</v>
      </c>
      <c r="N408" s="71">
        <f t="shared" si="46"/>
        <v>318203</v>
      </c>
      <c r="O408" s="71">
        <f t="shared" si="46"/>
        <v>233483</v>
      </c>
      <c r="P408" s="71">
        <f t="shared" si="46"/>
        <v>477688</v>
      </c>
      <c r="Q408" s="71">
        <f t="shared" si="46"/>
        <v>160142</v>
      </c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1890989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360</v>
      </c>
      <c r="D414" s="339"/>
      <c r="E414" s="339"/>
      <c r="F414" s="339"/>
      <c r="G414" s="338" t="s">
        <v>360</v>
      </c>
      <c r="H414" s="339"/>
      <c r="I414" s="339"/>
      <c r="J414" s="339"/>
      <c r="K414" s="338" t="s">
        <v>360</v>
      </c>
      <c r="L414" s="339"/>
      <c r="M414" s="339"/>
      <c r="N414" s="338" t="s">
        <v>360</v>
      </c>
      <c r="O414" s="339"/>
      <c r="P414" s="339"/>
      <c r="Q414" s="338" t="s">
        <v>360</v>
      </c>
      <c r="R414" s="339"/>
      <c r="S414" s="339"/>
      <c r="T414" s="338" t="s">
        <v>360</v>
      </c>
      <c r="U414" s="339"/>
      <c r="V414" s="339"/>
      <c r="W414" s="338" t="s">
        <v>360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360</v>
      </c>
      <c r="D418" s="346"/>
      <c r="E418" s="346"/>
      <c r="F418" s="346"/>
      <c r="G418" s="345" t="s">
        <v>360</v>
      </c>
      <c r="H418" s="346"/>
      <c r="I418" s="346"/>
      <c r="J418" s="346"/>
      <c r="K418" s="347" t="s">
        <v>360</v>
      </c>
      <c r="L418" s="348"/>
      <c r="M418" s="348"/>
      <c r="N418" s="349" t="s">
        <v>360</v>
      </c>
      <c r="O418" s="350"/>
      <c r="P418" s="350"/>
      <c r="Q418" s="347" t="s">
        <v>360</v>
      </c>
      <c r="R418" s="348"/>
      <c r="S418" s="348"/>
      <c r="T418" s="349" t="s">
        <v>360</v>
      </c>
      <c r="U418" s="350"/>
      <c r="V418" s="347" t="s">
        <v>360</v>
      </c>
      <c r="W418" s="348"/>
      <c r="X418" s="347" t="s">
        <v>360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360</v>
      </c>
      <c r="D421" s="346"/>
      <c r="E421" s="346"/>
      <c r="F421" s="346"/>
      <c r="G421" s="345" t="s">
        <v>360</v>
      </c>
      <c r="H421" s="346"/>
      <c r="I421" s="346"/>
      <c r="J421" s="346"/>
      <c r="K421" s="347" t="s">
        <v>360</v>
      </c>
      <c r="L421" s="348"/>
      <c r="M421" s="348"/>
      <c r="N421" s="349" t="s">
        <v>360</v>
      </c>
      <c r="O421" s="350"/>
      <c r="P421" s="350"/>
      <c r="Q421" s="347" t="s">
        <v>360</v>
      </c>
      <c r="R421" s="348"/>
      <c r="S421" s="348"/>
      <c r="T421" s="349" t="s">
        <v>360</v>
      </c>
      <c r="U421" s="350"/>
      <c r="V421" s="347" t="s">
        <v>360</v>
      </c>
      <c r="W421" s="348"/>
      <c r="X421" s="347" t="s">
        <v>360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365" priority="174">
      <formula>ISBLANK(INDIRECT(ADDRESS(ROW(), COLUMN())))</formula>
    </cfRule>
  </conditionalFormatting>
  <conditionalFormatting sqref="P410:Q410 S410:T410 V410:Y410">
    <cfRule type="cellIs" dxfId="364" priority="175" operator="lessThan">
      <formula>0</formula>
    </cfRule>
  </conditionalFormatting>
  <conditionalFormatting sqref="P410:Q410 S410:T410 V410:Y410">
    <cfRule type="cellIs" dxfId="363" priority="176" operator="greaterThan">
      <formula>9</formula>
    </cfRule>
  </conditionalFormatting>
  <conditionalFormatting sqref="P410:Q410 S410:T410 V410:Y410">
    <cfRule type="expression" dxfId="362" priority="177">
      <formula>ISBLANK(INDIRECT(ADDRESS(ROW(), COLUMN())))</formula>
    </cfRule>
  </conditionalFormatting>
  <conditionalFormatting sqref="P410:Q410 S410:T410 V410:Y410">
    <cfRule type="expression" dxfId="361" priority="178">
      <formula>ISTEXT(INDIRECT(ADDRESS(ROW(), COLUMN())))</formula>
    </cfRule>
  </conditionalFormatting>
  <conditionalFormatting sqref="R14:Y15 R17:Y18 R20:Y21 R27:Y28 R30:Y31 R33:Y34 R57:Y58 R60:Y61 R64:Y66 L95:Y97 L107:Y109 L135:Y137 L147:Y149 L175:Y177 L182:Y189 L215:Y217 L227:Y229 L255:Y257 L267:Y269 L295:Y297 L307:Y309 L333:Y337 L347:Y349 L375:Y377 L381:Y389 R407:Y407 R87:Y94 R99:Y106 R127:Y134 R139:Y146 R167:Y174 R179:Y181 R207:Y214 R219:Y226 R247:Y254 R259:Y266 R287:Y294 R299:Y306 R327:Y332 R339:Y346 R367:Y374 R379:Y380">
    <cfRule type="expression" dxfId="360" priority="179">
      <formula>CELL("Protect",INDIRECT(ADDRESS(ROW(), COLUMN())))</formula>
    </cfRule>
  </conditionalFormatting>
  <conditionalFormatting sqref="R14:Y15 R17:Y18 R20:Y21 R27:Y28 R30:Y31 R33:Y34 R57:Y58 R60:Y61 R64:Y66 K95:Y97 K107:Y109 K135:Y137 K147:Y149 K175:Y177 K182:Y189 K215:Y217 K227:Y229 K255:Y257 K267:Y269 K295:Y297 K307:Y309 K333:Y337 K347:Y349 K375:Y377 K381:Y389 R407:Y407 R87:Y94 R99:Y106 R127:Y134 R139:Y146 R167:Y174 R179:Y181 R207:Y214 R219:Y226 R247:Y254 R259:Y266 R287:Y294 R299:Y306 R327:Y332 R339:Y346 R367:Y374 R379:Y380">
    <cfRule type="cellIs" dxfId="359" priority="180" operator="equal">
      <formula>"   "</formula>
    </cfRule>
    <cfRule type="expression" dxfId="358" priority="181">
      <formula>ISBLANK(INDIRECT(ADDRESS(ROW(), COLUMN())))</formula>
    </cfRule>
  </conditionalFormatting>
  <conditionalFormatting sqref="R14:Y15 R17:Y18 R20:Y21 R27:Y28 R30:Y31 R33:Y34 R57:Y58 R60:Y61 R64:Y66 K95:Y97 K107:Y109 K135:Y137 K147:Y149 K175:Y177 K182:Y189 K215:Y217 K227:Y229 K255:Y257 K267:Y269 K295:Y297 K307:Y309 K333:Y337 K347:Y349 K375:Y377 K381:Y389 R407:Y407 R87:Y94 R99:Y106 R127:Y134 R139:Y146 R167:Y174 R179:Y181 R207:Y214 R219:Y226 R247:Y254 R259:Y266 R287:Y294 R299:Y306 R327:Y332 R339:Y346 R367:Y374 R379:Y380">
    <cfRule type="cellIs" dxfId="357" priority="182" operator="equal">
      <formula>"   "</formula>
    </cfRule>
    <cfRule type="cellIs" dxfId="356" priority="183" operator="lessThan">
      <formula>0</formula>
    </cfRule>
    <cfRule type="expression" dxfId="355" priority="184">
      <formula>ISTEXT(INDIRECT(ADDRESS(ROW(), COLUMN())))</formula>
    </cfRule>
  </conditionalFormatting>
  <conditionalFormatting sqref="K29:Y29 R27:Y28 K32:Y32 R30:Y31 K35:Y38 R33:Y34">
    <cfRule type="cellIs" dxfId="354" priority="185" operator="greaterThan">
      <formula>K14</formula>
    </cfRule>
  </conditionalFormatting>
  <conditionalFormatting sqref="K59:Y59 R57:Y58">
    <cfRule type="cellIs" dxfId="353" priority="186" operator="greaterThan">
      <formula>K23</formula>
    </cfRule>
  </conditionalFormatting>
  <conditionalFormatting sqref="K62:Y62 R60:Y61">
    <cfRule type="cellIs" dxfId="352" priority="187" operator="greaterThan">
      <formula>K36</formula>
    </cfRule>
  </conditionalFormatting>
  <conditionalFormatting sqref="K38:Y38">
    <cfRule type="expression" dxfId="351" priority="188">
      <formula>IF(K67&gt;0,INDIRECT(ADDRESS(ROW(), COLUMN()))&lt;&gt;K67,0)</formula>
    </cfRule>
    <cfRule type="expression" dxfId="350" priority="189">
      <formula>IF(K408&gt;0,INDIRECT(ADDRESS(ROW(), COLUMN()))&lt;&gt;K408,0)</formula>
    </cfRule>
  </conditionalFormatting>
  <conditionalFormatting sqref="K67:Y67">
    <cfRule type="expression" dxfId="349" priority="190">
      <formula>IF(K408&gt;0,INDIRECT(ADDRESS(ROW(), COLUMN()))&lt;&gt;K408,0)</formula>
    </cfRule>
    <cfRule type="cellIs" dxfId="348" priority="191" operator="notEqual">
      <formula>K38</formula>
    </cfRule>
  </conditionalFormatting>
  <conditionalFormatting sqref="K408:Y408">
    <cfRule type="cellIs" dxfId="347" priority="192" operator="notEqual">
      <formula>K38</formula>
    </cfRule>
    <cfRule type="cellIs" dxfId="346" priority="193" operator="notEqual">
      <formula>K67</formula>
    </cfRule>
  </conditionalFormatting>
  <conditionalFormatting sqref="L14:Q15">
    <cfRule type="expression" dxfId="345" priority="168">
      <formula>CELL("Protect",INDIRECT(ADDRESS(ROW(), COLUMN())))</formula>
    </cfRule>
  </conditionalFormatting>
  <conditionalFormatting sqref="K14:Q15">
    <cfRule type="cellIs" dxfId="343" priority="169" operator="equal">
      <formula>"   "</formula>
    </cfRule>
    <cfRule type="expression" dxfId="342" priority="170">
      <formula>ISBLANK(INDIRECT(ADDRESS(ROW(), COLUMN())))</formula>
    </cfRule>
  </conditionalFormatting>
  <conditionalFormatting sqref="K14:Q15">
    <cfRule type="cellIs" dxfId="339" priority="171" operator="equal">
      <formula>"   "</formula>
    </cfRule>
    <cfRule type="cellIs" dxfId="338" priority="172" operator="lessThan">
      <formula>0</formula>
    </cfRule>
    <cfRule type="expression" dxfId="337" priority="173">
      <formula>ISTEXT(INDIRECT(ADDRESS(ROW(), COLUMN())))</formula>
    </cfRule>
  </conditionalFormatting>
  <conditionalFormatting sqref="L17:O18 Q17:Q18">
    <cfRule type="expression" dxfId="333" priority="162">
      <formula>CELL("Protect",INDIRECT(ADDRESS(ROW(), COLUMN())))</formula>
    </cfRule>
  </conditionalFormatting>
  <conditionalFormatting sqref="K17:O18 Q17:Q18">
    <cfRule type="cellIs" dxfId="331" priority="163" operator="equal">
      <formula>"   "</formula>
    </cfRule>
    <cfRule type="expression" dxfId="330" priority="164">
      <formula>ISBLANK(INDIRECT(ADDRESS(ROW(), COLUMN())))</formula>
    </cfRule>
  </conditionalFormatting>
  <conditionalFormatting sqref="K17:O18 Q17:Q18">
    <cfRule type="cellIs" dxfId="327" priority="165" operator="equal">
      <formula>"   "</formula>
    </cfRule>
    <cfRule type="cellIs" dxfId="326" priority="166" operator="lessThan">
      <formula>0</formula>
    </cfRule>
    <cfRule type="expression" dxfId="325" priority="167">
      <formula>ISTEXT(INDIRECT(ADDRESS(ROW(), COLUMN())))</formula>
    </cfRule>
  </conditionalFormatting>
  <conditionalFormatting sqref="P17:P18">
    <cfRule type="expression" dxfId="321" priority="156">
      <formula>CELL("Protect",INDIRECT(ADDRESS(ROW(), COLUMN())))</formula>
    </cfRule>
  </conditionalFormatting>
  <conditionalFormatting sqref="P17:P18">
    <cfRule type="cellIs" dxfId="319" priority="157" operator="equal">
      <formula>"   "</formula>
    </cfRule>
    <cfRule type="expression" dxfId="318" priority="158">
      <formula>ISBLANK(INDIRECT(ADDRESS(ROW(), COLUMN())))</formula>
    </cfRule>
  </conditionalFormatting>
  <conditionalFormatting sqref="P17:P18">
    <cfRule type="cellIs" dxfId="315" priority="159" operator="equal">
      <formula>"   "</formula>
    </cfRule>
    <cfRule type="cellIs" dxfId="314" priority="160" operator="lessThan">
      <formula>0</formula>
    </cfRule>
    <cfRule type="expression" dxfId="313" priority="161">
      <formula>ISTEXT(INDIRECT(ADDRESS(ROW(), COLUMN())))</formula>
    </cfRule>
  </conditionalFormatting>
  <conditionalFormatting sqref="L20:O21 Q20:Q21">
    <cfRule type="expression" dxfId="309" priority="150">
      <formula>CELL("Protect",INDIRECT(ADDRESS(ROW(), COLUMN())))</formula>
    </cfRule>
  </conditionalFormatting>
  <conditionalFormatting sqref="K20:O21 Q20:Q21">
    <cfRule type="cellIs" dxfId="307" priority="151" operator="equal">
      <formula>"   "</formula>
    </cfRule>
    <cfRule type="expression" dxfId="306" priority="152">
      <formula>ISBLANK(INDIRECT(ADDRESS(ROW(), COLUMN())))</formula>
    </cfRule>
  </conditionalFormatting>
  <conditionalFormatting sqref="K20:O21 Q20:Q21">
    <cfRule type="cellIs" dxfId="303" priority="153" operator="equal">
      <formula>"   "</formula>
    </cfRule>
    <cfRule type="cellIs" dxfId="302" priority="154" operator="lessThan">
      <formula>0</formula>
    </cfRule>
    <cfRule type="expression" dxfId="301" priority="155">
      <formula>ISTEXT(INDIRECT(ADDRESS(ROW(), COLUMN())))</formula>
    </cfRule>
  </conditionalFormatting>
  <conditionalFormatting sqref="P20:P21">
    <cfRule type="expression" dxfId="297" priority="144">
      <formula>CELL("Protect",INDIRECT(ADDRESS(ROW(), COLUMN())))</formula>
    </cfRule>
  </conditionalFormatting>
  <conditionalFormatting sqref="P20:P21">
    <cfRule type="cellIs" dxfId="295" priority="145" operator="equal">
      <formula>"   "</formula>
    </cfRule>
    <cfRule type="expression" dxfId="294" priority="146">
      <formula>ISBLANK(INDIRECT(ADDRESS(ROW(), COLUMN())))</formula>
    </cfRule>
  </conditionalFormatting>
  <conditionalFormatting sqref="P20:P21">
    <cfRule type="cellIs" dxfId="291" priority="147" operator="equal">
      <formula>"   "</formula>
    </cfRule>
    <cfRule type="cellIs" dxfId="290" priority="148" operator="lessThan">
      <formula>0</formula>
    </cfRule>
    <cfRule type="expression" dxfId="289" priority="149">
      <formula>ISTEXT(INDIRECT(ADDRESS(ROW(), COLUMN())))</formula>
    </cfRule>
  </conditionalFormatting>
  <conditionalFormatting sqref="L27:Q28">
    <cfRule type="expression" dxfId="285" priority="137">
      <formula>CELL("Protect",INDIRECT(ADDRESS(ROW(), COLUMN())))</formula>
    </cfRule>
  </conditionalFormatting>
  <conditionalFormatting sqref="K27:Q28">
    <cfRule type="cellIs" dxfId="283" priority="138" operator="equal">
      <formula>"   "</formula>
    </cfRule>
    <cfRule type="expression" dxfId="282" priority="139">
      <formula>ISBLANK(INDIRECT(ADDRESS(ROW(), COLUMN())))</formula>
    </cfRule>
  </conditionalFormatting>
  <conditionalFormatting sqref="K27:Q28">
    <cfRule type="cellIs" dxfId="279" priority="140" operator="equal">
      <formula>"   "</formula>
    </cfRule>
    <cfRule type="cellIs" dxfId="278" priority="141" operator="lessThan">
      <formula>0</formula>
    </cfRule>
    <cfRule type="expression" dxfId="277" priority="142">
      <formula>ISTEXT(INDIRECT(ADDRESS(ROW(), COLUMN())))</formula>
    </cfRule>
  </conditionalFormatting>
  <conditionalFormatting sqref="K27:Q28">
    <cfRule type="cellIs" dxfId="273" priority="143" operator="greaterThan">
      <formula>K14</formula>
    </cfRule>
  </conditionalFormatting>
  <conditionalFormatting sqref="L30:Q31">
    <cfRule type="expression" dxfId="271" priority="130">
      <formula>CELL("Protect",INDIRECT(ADDRESS(ROW(), COLUMN())))</formula>
    </cfRule>
  </conditionalFormatting>
  <conditionalFormatting sqref="K30:Q31">
    <cfRule type="cellIs" dxfId="269" priority="131" operator="equal">
      <formula>"   "</formula>
    </cfRule>
    <cfRule type="expression" dxfId="268" priority="132">
      <formula>ISBLANK(INDIRECT(ADDRESS(ROW(), COLUMN())))</formula>
    </cfRule>
  </conditionalFormatting>
  <conditionalFormatting sqref="K30:Q31">
    <cfRule type="cellIs" dxfId="265" priority="133" operator="equal">
      <formula>"   "</formula>
    </cfRule>
    <cfRule type="cellIs" dxfId="264" priority="134" operator="lessThan">
      <formula>0</formula>
    </cfRule>
    <cfRule type="expression" dxfId="263" priority="135">
      <formula>ISTEXT(INDIRECT(ADDRESS(ROW(), COLUMN())))</formula>
    </cfRule>
  </conditionalFormatting>
  <conditionalFormatting sqref="K30:Q31">
    <cfRule type="cellIs" dxfId="259" priority="136" operator="greaterThan">
      <formula>K17</formula>
    </cfRule>
  </conditionalFormatting>
  <conditionalFormatting sqref="L33:Q34">
    <cfRule type="expression" dxfId="257" priority="123">
      <formula>CELL("Protect",INDIRECT(ADDRESS(ROW(), COLUMN())))</formula>
    </cfRule>
  </conditionalFormatting>
  <conditionalFormatting sqref="K33:Q34">
    <cfRule type="cellIs" dxfId="255" priority="124" operator="equal">
      <formula>"   "</formula>
    </cfRule>
    <cfRule type="expression" dxfId="254" priority="125">
      <formula>ISBLANK(INDIRECT(ADDRESS(ROW(), COLUMN())))</formula>
    </cfRule>
  </conditionalFormatting>
  <conditionalFormatting sqref="K33:Q34">
    <cfRule type="cellIs" dxfId="251" priority="126" operator="equal">
      <formula>"   "</formula>
    </cfRule>
    <cfRule type="cellIs" dxfId="250" priority="127" operator="lessThan">
      <formula>0</formula>
    </cfRule>
    <cfRule type="expression" dxfId="249" priority="128">
      <formula>ISTEXT(INDIRECT(ADDRESS(ROW(), COLUMN())))</formula>
    </cfRule>
  </conditionalFormatting>
  <conditionalFormatting sqref="K33:Q34">
    <cfRule type="cellIs" dxfId="245" priority="129" operator="greaterThan">
      <formula>K20</formula>
    </cfRule>
  </conditionalFormatting>
  <conditionalFormatting sqref="L57:Q58">
    <cfRule type="expression" dxfId="243" priority="116">
      <formula>CELL("Protect",INDIRECT(ADDRESS(ROW(), COLUMN())))</formula>
    </cfRule>
  </conditionalFormatting>
  <conditionalFormatting sqref="K57:Q58">
    <cfRule type="cellIs" dxfId="241" priority="117" operator="equal">
      <formula>"   "</formula>
    </cfRule>
    <cfRule type="expression" dxfId="240" priority="118">
      <formula>ISBLANK(INDIRECT(ADDRESS(ROW(), COLUMN())))</formula>
    </cfRule>
  </conditionalFormatting>
  <conditionalFormatting sqref="K57:Q58">
    <cfRule type="cellIs" dxfId="237" priority="119" operator="equal">
      <formula>"   "</formula>
    </cfRule>
    <cfRule type="cellIs" dxfId="236" priority="120" operator="lessThan">
      <formula>0</formula>
    </cfRule>
    <cfRule type="expression" dxfId="235" priority="121">
      <formula>ISTEXT(INDIRECT(ADDRESS(ROW(), COLUMN())))</formula>
    </cfRule>
  </conditionalFormatting>
  <conditionalFormatting sqref="K57:Q58">
    <cfRule type="cellIs" dxfId="231" priority="122" operator="greaterThan">
      <formula>K23</formula>
    </cfRule>
  </conditionalFormatting>
  <conditionalFormatting sqref="L60:Q61">
    <cfRule type="expression" dxfId="229" priority="109">
      <formula>CELL("Protect",INDIRECT(ADDRESS(ROW(), COLUMN())))</formula>
    </cfRule>
  </conditionalFormatting>
  <conditionalFormatting sqref="K60:Q61">
    <cfRule type="cellIs" dxfId="227" priority="110" operator="equal">
      <formula>"   "</formula>
    </cfRule>
    <cfRule type="expression" dxfId="226" priority="111">
      <formula>ISBLANK(INDIRECT(ADDRESS(ROW(), COLUMN())))</formula>
    </cfRule>
  </conditionalFormatting>
  <conditionalFormatting sqref="K60:Q61">
    <cfRule type="cellIs" dxfId="223" priority="112" operator="equal">
      <formula>"   "</formula>
    </cfRule>
    <cfRule type="cellIs" dxfId="222" priority="113" operator="lessThan">
      <formula>0</formula>
    </cfRule>
    <cfRule type="expression" dxfId="221" priority="114">
      <formula>ISTEXT(INDIRECT(ADDRESS(ROW(), COLUMN())))</formula>
    </cfRule>
  </conditionalFormatting>
  <conditionalFormatting sqref="K60:Q61">
    <cfRule type="cellIs" dxfId="217" priority="115" operator="greaterThan">
      <formula>K36</formula>
    </cfRule>
  </conditionalFormatting>
  <conditionalFormatting sqref="L64:Q66">
    <cfRule type="expression" dxfId="215" priority="103">
      <formula>CELL("Protect",INDIRECT(ADDRESS(ROW(), COLUMN())))</formula>
    </cfRule>
  </conditionalFormatting>
  <conditionalFormatting sqref="K64:Q66">
    <cfRule type="cellIs" dxfId="213" priority="104" operator="equal">
      <formula>"   "</formula>
    </cfRule>
    <cfRule type="expression" dxfId="212" priority="105">
      <formula>ISBLANK(INDIRECT(ADDRESS(ROW(), COLUMN())))</formula>
    </cfRule>
  </conditionalFormatting>
  <conditionalFormatting sqref="K64:Q66">
    <cfRule type="cellIs" dxfId="209" priority="106" operator="equal">
      <formula>"   "</formula>
    </cfRule>
    <cfRule type="cellIs" dxfId="208" priority="107" operator="lessThan">
      <formula>0</formula>
    </cfRule>
    <cfRule type="expression" dxfId="207" priority="108">
      <formula>ISTEXT(INDIRECT(ADDRESS(ROW(), COLUMN())))</formula>
    </cfRule>
  </conditionalFormatting>
  <conditionalFormatting sqref="L87:Q94">
    <cfRule type="expression" dxfId="203" priority="97">
      <formula>CELL("Protect",INDIRECT(ADDRESS(ROW(), COLUMN())))</formula>
    </cfRule>
  </conditionalFormatting>
  <conditionalFormatting sqref="K87:Q94">
    <cfRule type="cellIs" dxfId="201" priority="98" operator="equal">
      <formula>"   "</formula>
    </cfRule>
    <cfRule type="expression" dxfId="200" priority="99">
      <formula>ISBLANK(INDIRECT(ADDRESS(ROW(), COLUMN())))</formula>
    </cfRule>
  </conditionalFormatting>
  <conditionalFormatting sqref="K87:Q94">
    <cfRule type="cellIs" dxfId="197" priority="100" operator="equal">
      <formula>"   "</formula>
    </cfRule>
    <cfRule type="cellIs" dxfId="196" priority="101" operator="lessThan">
      <formula>0</formula>
    </cfRule>
    <cfRule type="expression" dxfId="195" priority="102">
      <formula>ISTEXT(INDIRECT(ADDRESS(ROW(), COLUMN())))</formula>
    </cfRule>
  </conditionalFormatting>
  <conditionalFormatting sqref="L99:Q106">
    <cfRule type="expression" dxfId="191" priority="91">
      <formula>CELL("Protect",INDIRECT(ADDRESS(ROW(), COLUMN())))</formula>
    </cfRule>
  </conditionalFormatting>
  <conditionalFormatting sqref="K99:Q106">
    <cfRule type="cellIs" dxfId="189" priority="92" operator="equal">
      <formula>"   "</formula>
    </cfRule>
    <cfRule type="expression" dxfId="188" priority="93">
      <formula>ISBLANK(INDIRECT(ADDRESS(ROW(), COLUMN())))</formula>
    </cfRule>
  </conditionalFormatting>
  <conditionalFormatting sqref="K99:Q106">
    <cfRule type="cellIs" dxfId="185" priority="94" operator="equal">
      <formula>"   "</formula>
    </cfRule>
    <cfRule type="cellIs" dxfId="184" priority="95" operator="lessThan">
      <formula>0</formula>
    </cfRule>
    <cfRule type="expression" dxfId="183" priority="96">
      <formula>ISTEXT(INDIRECT(ADDRESS(ROW(), COLUMN())))</formula>
    </cfRule>
  </conditionalFormatting>
  <conditionalFormatting sqref="L127:Q134">
    <cfRule type="expression" dxfId="179" priority="85">
      <formula>CELL("Protect",INDIRECT(ADDRESS(ROW(), COLUMN())))</formula>
    </cfRule>
  </conditionalFormatting>
  <conditionalFormatting sqref="K127:Q134">
    <cfRule type="cellIs" dxfId="177" priority="86" operator="equal">
      <formula>"   "</formula>
    </cfRule>
    <cfRule type="expression" dxfId="176" priority="87">
      <formula>ISBLANK(INDIRECT(ADDRESS(ROW(), COLUMN())))</formula>
    </cfRule>
  </conditionalFormatting>
  <conditionalFormatting sqref="K127:Q134">
    <cfRule type="cellIs" dxfId="173" priority="88" operator="equal">
      <formula>"   "</formula>
    </cfRule>
    <cfRule type="cellIs" dxfId="172" priority="89" operator="lessThan">
      <formula>0</formula>
    </cfRule>
    <cfRule type="expression" dxfId="171" priority="90">
      <formula>ISTEXT(INDIRECT(ADDRESS(ROW(), COLUMN())))</formula>
    </cfRule>
  </conditionalFormatting>
  <conditionalFormatting sqref="L139:Q146">
    <cfRule type="expression" dxfId="167" priority="79">
      <formula>CELL("Protect",INDIRECT(ADDRESS(ROW(), COLUMN())))</formula>
    </cfRule>
  </conditionalFormatting>
  <conditionalFormatting sqref="K139:Q146">
    <cfRule type="cellIs" dxfId="165" priority="80" operator="equal">
      <formula>"   "</formula>
    </cfRule>
    <cfRule type="expression" dxfId="164" priority="81">
      <formula>ISBLANK(INDIRECT(ADDRESS(ROW(), COLUMN())))</formula>
    </cfRule>
  </conditionalFormatting>
  <conditionalFormatting sqref="K139:Q146">
    <cfRule type="cellIs" dxfId="161" priority="82" operator="equal">
      <formula>"   "</formula>
    </cfRule>
    <cfRule type="cellIs" dxfId="160" priority="83" operator="lessThan">
      <formula>0</formula>
    </cfRule>
    <cfRule type="expression" dxfId="159" priority="84">
      <formula>ISTEXT(INDIRECT(ADDRESS(ROW(), COLUMN())))</formula>
    </cfRule>
  </conditionalFormatting>
  <conditionalFormatting sqref="L167:Q174">
    <cfRule type="expression" dxfId="155" priority="73">
      <formula>CELL("Protect",INDIRECT(ADDRESS(ROW(), COLUMN())))</formula>
    </cfRule>
  </conditionalFormatting>
  <conditionalFormatting sqref="K167:Q174">
    <cfRule type="cellIs" dxfId="153" priority="74" operator="equal">
      <formula>"   "</formula>
    </cfRule>
    <cfRule type="expression" dxfId="152" priority="75">
      <formula>ISBLANK(INDIRECT(ADDRESS(ROW(), COLUMN())))</formula>
    </cfRule>
  </conditionalFormatting>
  <conditionalFormatting sqref="K167:Q174">
    <cfRule type="cellIs" dxfId="149" priority="76" operator="equal">
      <formula>"   "</formula>
    </cfRule>
    <cfRule type="cellIs" dxfId="148" priority="77" operator="lessThan">
      <formula>0</formula>
    </cfRule>
    <cfRule type="expression" dxfId="147" priority="78">
      <formula>ISTEXT(INDIRECT(ADDRESS(ROW(), COLUMN())))</formula>
    </cfRule>
  </conditionalFormatting>
  <conditionalFormatting sqref="L179:Q181">
    <cfRule type="expression" dxfId="143" priority="67">
      <formula>CELL("Protect",INDIRECT(ADDRESS(ROW(), COLUMN())))</formula>
    </cfRule>
  </conditionalFormatting>
  <conditionalFormatting sqref="K179:Q181">
    <cfRule type="cellIs" dxfId="141" priority="68" operator="equal">
      <formula>"   "</formula>
    </cfRule>
    <cfRule type="expression" dxfId="140" priority="69">
      <formula>ISBLANK(INDIRECT(ADDRESS(ROW(), COLUMN())))</formula>
    </cfRule>
  </conditionalFormatting>
  <conditionalFormatting sqref="K179:Q181">
    <cfRule type="cellIs" dxfId="137" priority="70" operator="equal">
      <formula>"   "</formula>
    </cfRule>
    <cfRule type="cellIs" dxfId="136" priority="71" operator="lessThan">
      <formula>0</formula>
    </cfRule>
    <cfRule type="expression" dxfId="135" priority="72">
      <formula>ISTEXT(INDIRECT(ADDRESS(ROW(), COLUMN())))</formula>
    </cfRule>
  </conditionalFormatting>
  <conditionalFormatting sqref="L207:Q214">
    <cfRule type="expression" dxfId="131" priority="61">
      <formula>CELL("Protect",INDIRECT(ADDRESS(ROW(), COLUMN())))</formula>
    </cfRule>
  </conditionalFormatting>
  <conditionalFormatting sqref="K207:Q214">
    <cfRule type="cellIs" dxfId="129" priority="62" operator="equal">
      <formula>"   "</formula>
    </cfRule>
    <cfRule type="expression" dxfId="128" priority="63">
      <formula>ISBLANK(INDIRECT(ADDRESS(ROW(), COLUMN())))</formula>
    </cfRule>
  </conditionalFormatting>
  <conditionalFormatting sqref="K207:Q214">
    <cfRule type="cellIs" dxfId="125" priority="64" operator="equal">
      <formula>"   "</formula>
    </cfRule>
    <cfRule type="cellIs" dxfId="124" priority="65" operator="lessThan">
      <formula>0</formula>
    </cfRule>
    <cfRule type="expression" dxfId="123" priority="66">
      <formula>ISTEXT(INDIRECT(ADDRESS(ROW(), COLUMN())))</formula>
    </cfRule>
  </conditionalFormatting>
  <conditionalFormatting sqref="L219:Q226">
    <cfRule type="expression" dxfId="119" priority="55">
      <formula>CELL("Protect",INDIRECT(ADDRESS(ROW(), COLUMN())))</formula>
    </cfRule>
  </conditionalFormatting>
  <conditionalFormatting sqref="K219:Q226">
    <cfRule type="cellIs" dxfId="117" priority="56" operator="equal">
      <formula>"   "</formula>
    </cfRule>
    <cfRule type="expression" dxfId="116" priority="57">
      <formula>ISBLANK(INDIRECT(ADDRESS(ROW(), COLUMN())))</formula>
    </cfRule>
  </conditionalFormatting>
  <conditionalFormatting sqref="K219:Q226">
    <cfRule type="cellIs" dxfId="113" priority="58" operator="equal">
      <formula>"   "</formula>
    </cfRule>
    <cfRule type="cellIs" dxfId="112" priority="59" operator="lessThan">
      <formula>0</formula>
    </cfRule>
    <cfRule type="expression" dxfId="111" priority="60">
      <formula>ISTEXT(INDIRECT(ADDRESS(ROW(), COLUMN())))</formula>
    </cfRule>
  </conditionalFormatting>
  <conditionalFormatting sqref="L247:Q254">
    <cfRule type="expression" dxfId="107" priority="49">
      <formula>CELL("Protect",INDIRECT(ADDRESS(ROW(), COLUMN())))</formula>
    </cfRule>
  </conditionalFormatting>
  <conditionalFormatting sqref="K247:Q254">
    <cfRule type="cellIs" dxfId="105" priority="50" operator="equal">
      <formula>"   "</formula>
    </cfRule>
    <cfRule type="expression" dxfId="104" priority="51">
      <formula>ISBLANK(INDIRECT(ADDRESS(ROW(), COLUMN())))</formula>
    </cfRule>
  </conditionalFormatting>
  <conditionalFormatting sqref="K247:Q254">
    <cfRule type="cellIs" dxfId="101" priority="52" operator="equal">
      <formula>"   "</formula>
    </cfRule>
    <cfRule type="cellIs" dxfId="100" priority="53" operator="lessThan">
      <formula>0</formula>
    </cfRule>
    <cfRule type="expression" dxfId="99" priority="54">
      <formula>ISTEXT(INDIRECT(ADDRESS(ROW(), COLUMN())))</formula>
    </cfRule>
  </conditionalFormatting>
  <conditionalFormatting sqref="L259:Q266">
    <cfRule type="expression" dxfId="95" priority="43">
      <formula>CELL("Protect",INDIRECT(ADDRESS(ROW(), COLUMN())))</formula>
    </cfRule>
  </conditionalFormatting>
  <conditionalFormatting sqref="K259:Q266">
    <cfRule type="cellIs" dxfId="93" priority="44" operator="equal">
      <formula>"   "</formula>
    </cfRule>
    <cfRule type="expression" dxfId="92" priority="45">
      <formula>ISBLANK(INDIRECT(ADDRESS(ROW(), COLUMN())))</formula>
    </cfRule>
  </conditionalFormatting>
  <conditionalFormatting sqref="K259:Q266">
    <cfRule type="cellIs" dxfId="89" priority="46" operator="equal">
      <formula>"   "</formula>
    </cfRule>
    <cfRule type="cellIs" dxfId="88" priority="47" operator="lessThan">
      <formula>0</formula>
    </cfRule>
    <cfRule type="expression" dxfId="87" priority="48">
      <formula>ISTEXT(INDIRECT(ADDRESS(ROW(), COLUMN())))</formula>
    </cfRule>
  </conditionalFormatting>
  <conditionalFormatting sqref="L287:Q294">
    <cfRule type="expression" dxfId="83" priority="37">
      <formula>CELL("Protect",INDIRECT(ADDRESS(ROW(), COLUMN())))</formula>
    </cfRule>
  </conditionalFormatting>
  <conditionalFormatting sqref="K287:Q294">
    <cfRule type="cellIs" dxfId="81" priority="38" operator="equal">
      <formula>"   "</formula>
    </cfRule>
    <cfRule type="expression" dxfId="80" priority="39">
      <formula>ISBLANK(INDIRECT(ADDRESS(ROW(), COLUMN())))</formula>
    </cfRule>
  </conditionalFormatting>
  <conditionalFormatting sqref="K287:Q294">
    <cfRule type="cellIs" dxfId="77" priority="40" operator="equal">
      <formula>"   "</formula>
    </cfRule>
    <cfRule type="cellIs" dxfId="76" priority="41" operator="lessThan">
      <formula>0</formula>
    </cfRule>
    <cfRule type="expression" dxfId="75" priority="42">
      <formula>ISTEXT(INDIRECT(ADDRESS(ROW(), COLUMN())))</formula>
    </cfRule>
  </conditionalFormatting>
  <conditionalFormatting sqref="L299:Q306">
    <cfRule type="expression" dxfId="71" priority="31">
      <formula>CELL("Protect",INDIRECT(ADDRESS(ROW(), COLUMN())))</formula>
    </cfRule>
  </conditionalFormatting>
  <conditionalFormatting sqref="K299:Q306">
    <cfRule type="cellIs" dxfId="69" priority="32" operator="equal">
      <formula>"   "</formula>
    </cfRule>
    <cfRule type="expression" dxfId="68" priority="33">
      <formula>ISBLANK(INDIRECT(ADDRESS(ROW(), COLUMN())))</formula>
    </cfRule>
  </conditionalFormatting>
  <conditionalFormatting sqref="K299:Q306">
    <cfRule type="cellIs" dxfId="65" priority="34" operator="equal">
      <formula>"   "</formula>
    </cfRule>
    <cfRule type="cellIs" dxfId="64" priority="35" operator="lessThan">
      <formula>0</formula>
    </cfRule>
    <cfRule type="expression" dxfId="63" priority="36">
      <formula>ISTEXT(INDIRECT(ADDRESS(ROW(), COLUMN())))</formula>
    </cfRule>
  </conditionalFormatting>
  <conditionalFormatting sqref="L327:Q332">
    <cfRule type="expression" dxfId="59" priority="25">
      <formula>CELL("Protect",INDIRECT(ADDRESS(ROW(), COLUMN())))</formula>
    </cfRule>
  </conditionalFormatting>
  <conditionalFormatting sqref="K327:Q332">
    <cfRule type="cellIs" dxfId="57" priority="26" operator="equal">
      <formula>"   "</formula>
    </cfRule>
    <cfRule type="expression" dxfId="56" priority="27">
      <formula>ISBLANK(INDIRECT(ADDRESS(ROW(), COLUMN())))</formula>
    </cfRule>
  </conditionalFormatting>
  <conditionalFormatting sqref="K327:Q332">
    <cfRule type="cellIs" dxfId="53" priority="28" operator="equal">
      <formula>"   "</formula>
    </cfRule>
    <cfRule type="cellIs" dxfId="52" priority="29" operator="lessThan">
      <formula>0</formula>
    </cfRule>
    <cfRule type="expression" dxfId="51" priority="30">
      <formula>ISTEXT(INDIRECT(ADDRESS(ROW(), COLUMN())))</formula>
    </cfRule>
  </conditionalFormatting>
  <conditionalFormatting sqref="L339:Q346">
    <cfRule type="expression" dxfId="47" priority="19">
      <formula>CELL("Protect",INDIRECT(ADDRESS(ROW(), COLUMN())))</formula>
    </cfRule>
  </conditionalFormatting>
  <conditionalFormatting sqref="K339:Q346">
    <cfRule type="cellIs" dxfId="45" priority="20" operator="equal">
      <formula>"   "</formula>
    </cfRule>
    <cfRule type="expression" dxfId="44" priority="21">
      <formula>ISBLANK(INDIRECT(ADDRESS(ROW(), COLUMN())))</formula>
    </cfRule>
  </conditionalFormatting>
  <conditionalFormatting sqref="K339:Q346">
    <cfRule type="cellIs" dxfId="41" priority="22" operator="equal">
      <formula>"   "</formula>
    </cfRule>
    <cfRule type="cellIs" dxfId="40" priority="23" operator="lessThan">
      <formula>0</formula>
    </cfRule>
    <cfRule type="expression" dxfId="39" priority="24">
      <formula>ISTEXT(INDIRECT(ADDRESS(ROW(), COLUMN())))</formula>
    </cfRule>
  </conditionalFormatting>
  <conditionalFormatting sqref="L367:Q374">
    <cfRule type="expression" dxfId="35" priority="13">
      <formula>CELL("Protect",INDIRECT(ADDRESS(ROW(), COLUMN())))</formula>
    </cfRule>
  </conditionalFormatting>
  <conditionalFormatting sqref="K367:Q374">
    <cfRule type="cellIs" dxfId="33" priority="14" operator="equal">
      <formula>"   "</formula>
    </cfRule>
    <cfRule type="expression" dxfId="32" priority="15">
      <formula>ISBLANK(INDIRECT(ADDRESS(ROW(), COLUMN())))</formula>
    </cfRule>
  </conditionalFormatting>
  <conditionalFormatting sqref="K367:Q374">
    <cfRule type="cellIs" dxfId="29" priority="16" operator="equal">
      <formula>"   "</formula>
    </cfRule>
    <cfRule type="cellIs" dxfId="28" priority="17" operator="lessThan">
      <formula>0</formula>
    </cfRule>
    <cfRule type="expression" dxfId="27" priority="18">
      <formula>ISTEXT(INDIRECT(ADDRESS(ROW(), COLUMN())))</formula>
    </cfRule>
  </conditionalFormatting>
  <conditionalFormatting sqref="L379:Q380">
    <cfRule type="expression" dxfId="23" priority="7">
      <formula>CELL("Protect",INDIRECT(ADDRESS(ROW(), COLUMN())))</formula>
    </cfRule>
  </conditionalFormatting>
  <conditionalFormatting sqref="K379:Q380">
    <cfRule type="cellIs" dxfId="21" priority="8" operator="equal">
      <formula>"   "</formula>
    </cfRule>
    <cfRule type="expression" dxfId="20" priority="9">
      <formula>ISBLANK(INDIRECT(ADDRESS(ROW(), COLUMN())))</formula>
    </cfRule>
  </conditionalFormatting>
  <conditionalFormatting sqref="K379:Q380">
    <cfRule type="cellIs" dxfId="17" priority="10" operator="equal">
      <formula>"   "</formula>
    </cfRule>
    <cfRule type="cellIs" dxfId="16" priority="11" operator="lessThan">
      <formula>0</formula>
    </cfRule>
    <cfRule type="expression" dxfId="15" priority="12">
      <formula>ISTEXT(INDIRECT(ADDRESS(ROW(), COLUMN())))</formula>
    </cfRule>
  </conditionalFormatting>
  <conditionalFormatting sqref="L407:Q407">
    <cfRule type="expression" dxfId="11" priority="1">
      <formula>CELL("Protect",INDIRECT(ADDRESS(ROW(), COLUMN())))</formula>
    </cfRule>
  </conditionalFormatting>
  <conditionalFormatting sqref="K407:Q407">
    <cfRule type="cellIs" dxfId="9" priority="2" operator="equal">
      <formula>"   "</formula>
    </cfRule>
    <cfRule type="expression" dxfId="8" priority="3">
      <formula>ISBLANK(INDIRECT(ADDRESS(ROW(), COLUMN())))</formula>
    </cfRule>
  </conditionalFormatting>
  <conditionalFormatting sqref="K407:Q407">
    <cfRule type="cellIs" dxfId="5" priority="4" operator="equal">
      <formula>"   "</formula>
    </cfRule>
    <cfRule type="cellIs" dxfId="4" priority="5" operator="lessThan">
      <formula>0</formula>
    </cfRule>
    <cfRule type="expression" dxfId="3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MODEL_DD1_DPR_14086_RIAU_DAPIL_RIAU_I.xlsx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rki</cp:lastModifiedBy>
  <cp:revision>103</cp:revision>
  <dcterms:created xsi:type="dcterms:W3CDTF">2019-05-10T04:26:09Z</dcterms:created>
  <dcterms:modified xsi:type="dcterms:W3CDTF">2019-05-19T17:24:50Z</dcterms:modified>
</cp:coreProperties>
</file>