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5040" windowWidth="24030" windowHeight="510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L390"/>
  <c r="K390"/>
  <c r="Z390" s="1"/>
  <c r="Z382"/>
  <c r="Z381"/>
  <c r="Z380"/>
  <c r="Z379"/>
  <c r="L378"/>
  <c r="K378"/>
  <c r="Z378" s="1"/>
  <c r="Z373"/>
  <c r="Z372"/>
  <c r="Z371"/>
  <c r="Z370"/>
  <c r="Z369"/>
  <c r="Z368"/>
  <c r="Z367"/>
  <c r="L350"/>
  <c r="K350"/>
  <c r="Z350" s="1"/>
  <c r="Z345"/>
  <c r="Z344"/>
  <c r="Z343"/>
  <c r="Z342"/>
  <c r="Z341"/>
  <c r="Z340"/>
  <c r="Z339"/>
  <c r="L338"/>
  <c r="Z338" s="1"/>
  <c r="K338"/>
  <c r="Z332"/>
  <c r="Z331"/>
  <c r="Z330"/>
  <c r="Z329"/>
  <c r="Z328"/>
  <c r="Z327"/>
  <c r="L310"/>
  <c r="K310"/>
  <c r="Z305"/>
  <c r="Z304"/>
  <c r="Z303"/>
  <c r="Z302"/>
  <c r="Z301"/>
  <c r="Z300"/>
  <c r="Z299"/>
  <c r="L298"/>
  <c r="K298"/>
  <c r="Z293"/>
  <c r="Z292"/>
  <c r="Z291"/>
  <c r="Z290"/>
  <c r="Z289"/>
  <c r="Z288"/>
  <c r="Z287"/>
  <c r="L270"/>
  <c r="K270"/>
  <c r="Z270" s="1"/>
  <c r="Z265"/>
  <c r="Z264"/>
  <c r="Z263"/>
  <c r="Z262"/>
  <c r="Z261"/>
  <c r="Z260"/>
  <c r="Z259"/>
  <c r="L258"/>
  <c r="K258"/>
  <c r="Z253"/>
  <c r="Z252"/>
  <c r="Z251"/>
  <c r="Z250"/>
  <c r="Z249"/>
  <c r="Z248"/>
  <c r="Z247"/>
  <c r="L230"/>
  <c r="K230"/>
  <c r="Z225"/>
  <c r="Z224"/>
  <c r="Z223"/>
  <c r="Z222"/>
  <c r="Z221"/>
  <c r="Z220"/>
  <c r="Z219"/>
  <c r="L218"/>
  <c r="K218"/>
  <c r="Z213"/>
  <c r="Z212"/>
  <c r="Z211"/>
  <c r="Z210"/>
  <c r="Z209"/>
  <c r="Z208"/>
  <c r="Z207"/>
  <c r="L190"/>
  <c r="K190"/>
  <c r="Z190" s="1"/>
  <c r="Z179"/>
  <c r="L178"/>
  <c r="K178"/>
  <c r="Z178" s="1"/>
  <c r="Z173"/>
  <c r="Z172"/>
  <c r="Z171"/>
  <c r="Z170"/>
  <c r="Z169"/>
  <c r="Z168"/>
  <c r="Z167"/>
  <c r="L150"/>
  <c r="K150"/>
  <c r="Z145"/>
  <c r="Z144"/>
  <c r="Z143"/>
  <c r="Z142"/>
  <c r="Z141"/>
  <c r="Z140"/>
  <c r="Z139"/>
  <c r="L138"/>
  <c r="K138"/>
  <c r="Z138" s="1"/>
  <c r="Z133"/>
  <c r="Z132"/>
  <c r="Z131"/>
  <c r="Z130"/>
  <c r="Z129"/>
  <c r="Z128"/>
  <c r="Z127"/>
  <c r="L110"/>
  <c r="Z110" s="1"/>
  <c r="K110"/>
  <c r="Z105"/>
  <c r="Z104"/>
  <c r="Z103"/>
  <c r="Z102"/>
  <c r="Z101"/>
  <c r="Z100"/>
  <c r="Z99"/>
  <c r="L98"/>
  <c r="K98"/>
  <c r="Z93"/>
  <c r="Z92"/>
  <c r="Z91"/>
  <c r="Z90"/>
  <c r="Z89"/>
  <c r="Z88"/>
  <c r="Z87"/>
  <c r="L67"/>
  <c r="K67"/>
  <c r="Z66"/>
  <c r="Z65"/>
  <c r="Z64"/>
  <c r="L62"/>
  <c r="K62"/>
  <c r="Z62" s="1"/>
  <c r="Z61"/>
  <c r="Z60"/>
  <c r="L59"/>
  <c r="K59"/>
  <c r="Z59" s="1"/>
  <c r="Z58"/>
  <c r="Z57"/>
  <c r="L38"/>
  <c r="L37"/>
  <c r="K37"/>
  <c r="L36"/>
  <c r="K36"/>
  <c r="Z35"/>
  <c r="L35"/>
  <c r="K35"/>
  <c r="Z34"/>
  <c r="Z33"/>
  <c r="L32"/>
  <c r="K32"/>
  <c r="Z32" s="1"/>
  <c r="Z31"/>
  <c r="Z30"/>
  <c r="L29"/>
  <c r="K29"/>
  <c r="Z29" s="1"/>
  <c r="Z28"/>
  <c r="Z27"/>
  <c r="Z36" s="1"/>
  <c r="L24"/>
  <c r="K24"/>
  <c r="L23"/>
  <c r="K23"/>
  <c r="L22"/>
  <c r="K22"/>
  <c r="Z22" s="1"/>
  <c r="Z21"/>
  <c r="Z20"/>
  <c r="L19"/>
  <c r="K19"/>
  <c r="Z19" s="1"/>
  <c r="Z18"/>
  <c r="Z17"/>
  <c r="L16"/>
  <c r="L25" s="1"/>
  <c r="K16"/>
  <c r="K25" s="1"/>
  <c r="Z15"/>
  <c r="Z14"/>
  <c r="Z23" s="1"/>
  <c r="Z310" l="1"/>
  <c r="Z298"/>
  <c r="Z258"/>
  <c r="Z230"/>
  <c r="Z218"/>
  <c r="Z150"/>
  <c r="K406"/>
  <c r="K408" s="1"/>
  <c r="Z67"/>
  <c r="Z38"/>
  <c r="Z37"/>
  <c r="Z24"/>
  <c r="L406"/>
  <c r="L408" s="1"/>
  <c r="Z16"/>
  <c r="Z25" s="1"/>
  <c r="K38"/>
  <c r="Z98"/>
  <c r="Z406" l="1"/>
  <c r="Z408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<sst xmlns="http://schemas.openxmlformats.org/spreadsheetml/2006/main" count="1624" uniqueCount="354">
  <si>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</si>
  <si>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</si>
  <si>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</si>
  <si>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</si>
  <si>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</si>
  <si>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</si>
  <si>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</si>
  <si>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</si>
  <si>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</si>
  <si>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</si>
  <si>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</si>
  <si>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</si>
  <si>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</si>
  <si>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</si>
  <si>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</si>
  <si>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</si>
  <si>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</si>
  <si>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</si>
  <si>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</si>
  <si>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</si>
  <si>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</si>
  <si>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</si>
  <si>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</si>
  <si>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</si>
  <si>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</si>
  <si>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</si>
  <si>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</si>
  <si>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</si>
  <si>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</si>
  <si>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</si>
  <si>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</si>
  <si>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</si>
  <si>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</si>
  <si>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</si>
  <si>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</si>
  <si>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</si>
  <si>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</si>
  <si>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</si>
  <si>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</si>
  <si>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</si>
  <si>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</si>
  <si>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</si>
  <si>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</si>
  <si>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</si>
  <si>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</si>
  <si>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</si>
  <si>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</si>
  <si>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</si>
  <si>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</si>
  <si>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</si>
  <si>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</si>
  <si>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</si>
  <si>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</si>
  <si>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</si>
  <si>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</si>
  <si>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</si>
  <si>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</si>
  <si>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</si>
  <si>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</si>
  <si>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</si>
  <si>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</si>
  <si>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</si>
  <si>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</si>
  <si>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</si>
  <si>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</si>
  <si>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</si>
  <si>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</si>
  <si>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</si>
  <si>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</si>
  <si>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</si>
  <si>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</si>
  <si>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</si>
  <si>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</si>
  <si>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</si>
  <si>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</si>
  <si>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</si>
  <si>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</si>
  <si>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</si>
  <si>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</si>
  <si>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</si>
  <si>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</si>
  <si>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</si>
  <si>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</si>
  <si>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</si>
  <si>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</si>
  <si>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</si>
  <si>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</si>
  <si>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</si>
  <si>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</si>
  <si>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</si>
  <si>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</si>
  <si>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</si>
  <si>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</si>
  <si>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</si>
  <si>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</si>
  <si>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</si>
  <si>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</si>
  <si>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</si>
  <si>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</si>
  <si>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</si>
  <si>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</si>
  <si>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</si>
  <si>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</si>
  <si>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</si>
  <si>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</si>
  <si>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</si>
  <si>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</si>
  <si>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</si>
  <si>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</si>
  <si>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</si>
  <si>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</si>
  <si>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</si>
  <si>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</si>
  <si>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</si>
  <si>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</si>
  <si>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</si>
  <si>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</si>
  <si>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</si>
  <si>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</si>
  <si>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</si>
  <si>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</si>
  <si>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</si>
  <si>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</si>
  <si>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</si>
  <si>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</si>
  <si>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</si>
  <si>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</si>
  <si>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</si>
  <si>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</si>
  <si>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</si>
  <si>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</si>
  <si>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</si>
  <si>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</si>
  <si>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</si>
  <si>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</si>
  <si>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</si>
  <si>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</si>
  <si>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</si>
  <si>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</si>
  <si>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</si>
  <si>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</si>
  <si>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</si>
  <si>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</si>
  <si>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</si>
  <si>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</si>
  <si>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</si>
  <si>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</si>
  <si>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</si>
  <si>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</si>
  <si>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</si>
  <si>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</si>
  <si>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</si>
  <si>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</si>
  <si>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</si>
  <si>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</si>
  <si>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</si>
  <si>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</si>
  <si>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</si>
  <si>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</si>
  <si>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</si>
  <si>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</si>
  <si>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</si>
  <si>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</si>
  <si>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</si>
  <si>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</si>
  <si>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</si>
  <si>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</si>
  <si>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</si>
  <si>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</si>
  <si>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</si>
  <si>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</si>
  <si>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</si>
  <si>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</si>
  <si>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</si>
  <si>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</si>
  <si>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</si>
  <si>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</si>
  <si>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</si>
  <si>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</si>
  <si>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</si>
  <si>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</si>
  <si>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</si>
  <si>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</si>
  <si>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26611</t>
  </si>
  <si>
    <t>SUKABUMI</t>
  </si>
  <si>
    <t>32152</t>
  </si>
  <si>
    <t>KOTA SUKABUMI</t>
  </si>
  <si>
    <t>JUMLAH AKHIR</t>
  </si>
  <si>
    <t>Partai Kebangkitan Bangsa</t>
  </si>
  <si>
    <t>DRS. H RASTA WIGUNA, M.SI</t>
  </si>
  <si>
    <t>H. ADE YUSUP, M.AG</t>
  </si>
  <si>
    <t>3</t>
  </si>
  <si>
    <t>SULIS SETIOWATI</t>
  </si>
  <si>
    <t>4</t>
  </si>
  <si>
    <t>DRS. H. ENDANG DJAKATELA, MM MSI</t>
  </si>
  <si>
    <t>5</t>
  </si>
  <si>
    <t>SUPRIATNO, S.T</t>
  </si>
  <si>
    <t>6</t>
  </si>
  <si>
    <t>MANZILA MARIA RETNO</t>
  </si>
  <si>
    <t xml:space="preserve">   </t>
  </si>
  <si>
    <t>Partai Gerakan Indonesia Raya</t>
  </si>
  <si>
    <t>HERI GUNAWAN</t>
  </si>
  <si>
    <t>NEVI HERIYANTI</t>
  </si>
  <si>
    <t>MUSTOFA, SE</t>
  </si>
  <si>
    <t>MAYANG RUKMI</t>
  </si>
  <si>
    <t>MODI TITAN PRASETYO, SE</t>
  </si>
  <si>
    <t>MOCHAMAD DJUANDA, ST</t>
  </si>
  <si>
    <t>Partai Demokrasi Indonesia Perjuangan</t>
  </si>
  <si>
    <t>dr. RIBKA TJIPTANING PROLETARIYATI, A.AK</t>
  </si>
  <si>
    <t>KH. M NOVA ANDIKA, S.E., M.E.</t>
  </si>
  <si>
    <t>KIKI TAHER</t>
  </si>
  <si>
    <t>Dr. Iur. LIONA NANANG SUPRIATNA, S.H., M.Hum</t>
  </si>
  <si>
    <t>Ir. A. BAGUS PEKIK. H</t>
  </si>
  <si>
    <t>MARSILIA ST KRENATA</t>
  </si>
  <si>
    <t>Partai Golongan Karya</t>
  </si>
  <si>
    <t>HJ. DEWI ASMARA, S.H., M.H.</t>
  </si>
  <si>
    <t>HERU HERLAMBANG, S.AP</t>
  </si>
  <si>
    <t>Dr. drg. TONNY APRILANI, M.Sc</t>
  </si>
  <si>
    <t>H.HEROL AL HUDRI, S.I.P</t>
  </si>
  <si>
    <t>RADITYA DWI PUTRA KAGISWANA, S.E</t>
  </si>
  <si>
    <t>DINA WAHYUNINGRUM, S.E</t>
  </si>
  <si>
    <t>Partai Nasdem</t>
  </si>
  <si>
    <t>Drs. PUDJI HARTANTO, M.M</t>
  </si>
  <si>
    <t>HJ. LISDAWATY M PERMANA, S.E.</t>
  </si>
  <si>
    <t>MASKUR MASHUDI</t>
  </si>
  <si>
    <t>SYAIFUL BAHARI</t>
  </si>
  <si>
    <t>OLLA RAMLAN TISSA</t>
  </si>
  <si>
    <t>IMAM SYAFII</t>
  </si>
  <si>
    <t>Partai Gerakan Perubahan Indonesia</t>
  </si>
  <si>
    <t>7</t>
  </si>
  <si>
    <t>Partai Berkarya</t>
  </si>
  <si>
    <t>RITA IRAWATI PRIATNA</t>
  </si>
  <si>
    <t>MUHAMAD ARAFAH</t>
  </si>
  <si>
    <t>EDDY MUNZIRRIAN</t>
  </si>
  <si>
    <t>VIDYA WIDYASTUTI</t>
  </si>
  <si>
    <t>ERWIN S.H., MH</t>
  </si>
  <si>
    <t>Dr. dr. MARULI MANGUNSONG, SpS, M.Epid</t>
  </si>
  <si>
    <t>8</t>
  </si>
  <si>
    <t>Partai Keadilan Sejahtera</t>
  </si>
  <si>
    <t>drh. H. SLAMET</t>
  </si>
  <si>
    <t>FITRI HAYATI, S.Ag</t>
  </si>
  <si>
    <t>DR. H. SUKMAWIJAYA, MM</t>
  </si>
  <si>
    <t>MUH. NURI</t>
  </si>
  <si>
    <t>Hj. ZAKIAH SYAMSUDIN</t>
  </si>
  <si>
    <t>Drs. H. SUPARDI, M.Pd.</t>
  </si>
  <si>
    <t>9</t>
  </si>
  <si>
    <t>Partai Persatuan Indonesia</t>
  </si>
  <si>
    <t>WINA ARMADA, S.H, M.H</t>
  </si>
  <si>
    <t>CALVIN LAMBE, Bsc</t>
  </si>
  <si>
    <t>KRISDIYANTI</t>
  </si>
  <si>
    <t>MARLYANA SHANTY</t>
  </si>
  <si>
    <t>DADANG BAETULLAH, SE</t>
  </si>
  <si>
    <t>Drs. MUSLIM MASHUDI, MBA</t>
  </si>
  <si>
    <t>10</t>
  </si>
  <si>
    <t>Partai Persatuan Pembangunan</t>
  </si>
  <si>
    <t>Dr. HJ. RENI MARLINAWATI</t>
  </si>
  <si>
    <t>H. IKBAL ASIMUDIN ABDUL FATAH</t>
  </si>
  <si>
    <t>H. MAKKI YULIAWAN</t>
  </si>
  <si>
    <t>SILVIA RAHMAH</t>
  </si>
  <si>
    <t>DR. H. MUHAMAD SHOLEHUDIN</t>
  </si>
  <si>
    <t>TAOFIK WAHIDIN</t>
  </si>
  <si>
    <t>11</t>
  </si>
  <si>
    <t>Partai Solidaritas Indonesia</t>
  </si>
  <si>
    <t>ALLEN YULIANA ELIA, SE</t>
  </si>
  <si>
    <t>FRANS MEROGA SURUNG RAJA PANGGABEAN</t>
  </si>
  <si>
    <t>RADITYA PADMAWANGSA, S.IP</t>
  </si>
  <si>
    <t>NEVIAWATI</t>
  </si>
  <si>
    <t>YUSRIL SAPUTRA</t>
  </si>
  <si>
    <t>DERI SEPTI</t>
  </si>
  <si>
    <t>12</t>
  </si>
  <si>
    <t>Partai Amanat Nasional</t>
  </si>
  <si>
    <t>Hj. DESY RATNASARI, M.Si, M.Psi</t>
  </si>
  <si>
    <t>IMAN ADINUGRAHA, SE, . AKT, . CA</t>
  </si>
  <si>
    <t>ABDURRAHMAN TARDJO, SH</t>
  </si>
  <si>
    <t>INDRA GURU ROOSMONO</t>
  </si>
  <si>
    <t>IRMA AMALIA, S.Psi, . M.Psi</t>
  </si>
  <si>
    <t>DELIANUR</t>
  </si>
  <si>
    <t>13</t>
  </si>
  <si>
    <t>Partai Hati Nurani Rakyat</t>
  </si>
  <si>
    <t>H ICUK SUGIARTO</t>
  </si>
  <si>
    <t>MUHAMMAD ISA HARUN</t>
  </si>
  <si>
    <t>DESI DELIANA, SE</t>
  </si>
  <si>
    <t>AEH CHAERUL SALEH, SE.</t>
  </si>
  <si>
    <t>YANTI</t>
  </si>
  <si>
    <t>14</t>
  </si>
  <si>
    <t>Partai Demokrat</t>
  </si>
  <si>
    <t>H. MOHAMAD MURAZ, SH, MM</t>
  </si>
  <si>
    <t>EUIS WIDANINGSIH, SE, MM</t>
  </si>
  <si>
    <t>BUDI MUNAWAR KHUTOMI, S.Pd.I</t>
  </si>
  <si>
    <t>KUSWARA, SH</t>
  </si>
  <si>
    <t>HAMKA HALKAM, SE., MBA</t>
  </si>
  <si>
    <t>Dra. DIAN ROSANA</t>
  </si>
  <si>
    <t>19</t>
  </si>
  <si>
    <t>Partai Bulan Bintang</t>
  </si>
  <si>
    <t>Drs. H. HERMAN GURNAWIJAYA MACHFUD, M.Si</t>
  </si>
  <si>
    <t>Drs. SAHAR L HASSAN</t>
  </si>
  <si>
    <t>R LINA KURNIA SARI</t>
  </si>
  <si>
    <t>MAULANA AKBAR SYARIF</t>
  </si>
  <si>
    <t>NUR ARIFUDDIN, S.IP</t>
  </si>
  <si>
    <t>YOSY</t>
  </si>
  <si>
    <t>20</t>
  </si>
  <si>
    <t>Partai Keadilan dan Persatuan Indonesia</t>
  </si>
  <si>
    <t>RIO PRATAMA, S.Kom</t>
  </si>
  <si>
    <t>H. BESRINAWADI, SE. MM</t>
  </si>
  <si>
    <t>MITA MONICA</t>
  </si>
  <si>
    <t>: JAWA BARAT</t>
  </si>
  <si>
    <t>: JAWA BARAT IV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</si>
  <si>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</si>
  <si>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</si>
  <si>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</si>
  <si>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</si>
  <si>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</si>
  <si>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</si>
  <si>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</si>
  <si>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</si>
  <si>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</si>
  <si>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</si>
  <si>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</si>
  <si>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</si>
  <si>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</si>
  <si>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</si>
  <si>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</si>
  <si>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</si>
  <si>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</si>
  <si>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</si>
  <si>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</si>
  <si>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</si>
  <si>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</si>
  <si>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</si>
  <si>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pdpr,dd,26141,3204</t>
  </si>
  <si>
    <t>d828f5773f5392495c4901ec95c29c522370de6e66c21fe2bb07bdeb50507dc6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</si>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</sst>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view="pageBreakPreview" topLeftCell="C402" zoomScaleSheetLayoutView="10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336</v>
      </c>
      <c r="Z1" s="1"/>
      <c r="AA1" s="2" t="s">
        <v>329</v>
      </c>
      <c r="AB1" t="s">
        <v>330</v>
      </c>
      <c r="AD1" t="s">
        <v>307</v>
      </c>
      <c r="AH1" s="93" t="s">
        <v>335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334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307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305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306</v>
      </c>
      <c r="N7" s="8"/>
      <c r="O7" s="8"/>
      <c r="P7" s="8"/>
      <c r="Q7" s="8"/>
      <c r="R7" s="8"/>
      <c r="S7" s="8"/>
      <c r="T7" s="8"/>
      <c r="U7" s="8"/>
      <c r="V7" s="8"/>
      <c r="W7" s="357" t="s">
        <v>308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187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920971</v>
      </c>
      <c r="L14" s="95">
        <v>115407</v>
      </c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1036378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905040</v>
      </c>
      <c r="L15" s="95">
        <v>117284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1022324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1826011</v>
      </c>
      <c r="L16" s="68">
        <f t="shared" ref="L16" si="1">SUM(L14:L15)</f>
        <v>232691</v>
      </c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2058702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3493</v>
      </c>
      <c r="L17" s="95">
        <v>1112</v>
      </c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4605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1755</v>
      </c>
      <c r="L18" s="95">
        <v>927</v>
      </c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2682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5248</v>
      </c>
      <c r="L19" s="68">
        <f t="shared" ref="L19" si="2">SUM(L17:L18)</f>
        <v>2039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7287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21320</v>
      </c>
      <c r="L20" s="95">
        <v>3878</v>
      </c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25198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23752</v>
      </c>
      <c r="L21" s="95">
        <v>4293</v>
      </c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28045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45072</v>
      </c>
      <c r="L22" s="68">
        <f t="shared" ref="L22" si="3">SUM(L20:L21)</f>
        <v>8171</v>
      </c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53243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945784</v>
      </c>
      <c r="L23" s="68">
        <f t="shared" ref="L23:L25" si="4">L14+L17+L20</f>
        <v>120397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1066181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930547</v>
      </c>
      <c r="L24" s="68">
        <f t="shared" si="4"/>
        <v>122504</v>
      </c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1053051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1876331</v>
      </c>
      <c r="L25" s="68">
        <f t="shared" si="4"/>
        <v>242901</v>
      </c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2119232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690779</v>
      </c>
      <c r="L27" s="95">
        <v>95198</v>
      </c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785977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720054</v>
      </c>
      <c r="L28" s="95">
        <v>100542</v>
      </c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820596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1410833</v>
      </c>
      <c r="L29" s="68">
        <f t="shared" ref="L29" si="6">SUM(L27:L28)</f>
        <v>195740</v>
      </c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1606573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2245</v>
      </c>
      <c r="L30" s="95">
        <v>525</v>
      </c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2770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1106</v>
      </c>
      <c r="L31" s="95">
        <v>377</v>
      </c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1483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3351</v>
      </c>
      <c r="L32" s="68">
        <f t="shared" ref="L32" si="7">SUM(L30:L31)</f>
        <v>902</v>
      </c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4253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21320</v>
      </c>
      <c r="L33" s="95">
        <v>3878</v>
      </c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25198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23752</v>
      </c>
      <c r="L34" s="95">
        <v>4293</v>
      </c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28045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45072</v>
      </c>
      <c r="L35" s="68">
        <f t="shared" ref="L35" si="8">SUM(L33:L34)</f>
        <v>8171</v>
      </c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53243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714344</v>
      </c>
      <c r="L36" s="68">
        <f t="shared" ref="L36:L38" si="9">L27+L30+L33</f>
        <v>99601</v>
      </c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813945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744912</v>
      </c>
      <c r="L37" s="68">
        <f t="shared" si="9"/>
        <v>105212</v>
      </c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850124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1459256</v>
      </c>
      <c r="L38" s="68">
        <f t="shared" si="9"/>
        <v>204813</v>
      </c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1664069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337</v>
      </c>
      <c r="D42" s="312"/>
      <c r="E42" s="312"/>
      <c r="F42" s="312"/>
      <c r="G42" s="311" t="s">
        <v>337</v>
      </c>
      <c r="H42" s="312"/>
      <c r="I42" s="312"/>
      <c r="J42" s="312"/>
      <c r="K42" s="311" t="s">
        <v>337</v>
      </c>
      <c r="L42" s="312"/>
      <c r="M42" s="312"/>
      <c r="N42" s="311" t="s">
        <v>337</v>
      </c>
      <c r="O42" s="312"/>
      <c r="P42" s="312"/>
      <c r="Q42" s="311" t="s">
        <v>337</v>
      </c>
      <c r="R42" s="312"/>
      <c r="S42" s="312"/>
      <c r="T42" s="311" t="s">
        <v>337</v>
      </c>
      <c r="U42" s="312"/>
      <c r="V42" s="312"/>
      <c r="W42" s="311" t="s">
        <v>337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338</v>
      </c>
      <c r="D44" s="317"/>
      <c r="E44" s="317"/>
      <c r="F44" s="317"/>
      <c r="G44" s="307" t="s">
        <v>339</v>
      </c>
      <c r="H44" s="308"/>
      <c r="I44" s="308"/>
      <c r="J44" s="308"/>
      <c r="K44" s="309" t="s">
        <v>340</v>
      </c>
      <c r="L44" s="310"/>
      <c r="M44" s="310"/>
      <c r="N44" s="307" t="s">
        <v>341</v>
      </c>
      <c r="O44" s="308"/>
      <c r="P44" s="308"/>
      <c r="Q44" s="309" t="s">
        <v>342</v>
      </c>
      <c r="R44" s="310"/>
      <c r="S44" s="310"/>
      <c r="T44" s="307" t="s">
        <v>343</v>
      </c>
      <c r="U44" s="308"/>
      <c r="V44" s="309" t="s">
        <v>344</v>
      </c>
      <c r="W44" s="310"/>
      <c r="X44" s="309" t="s">
        <v>345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346</v>
      </c>
      <c r="D45" s="308"/>
      <c r="E45" s="308"/>
      <c r="F45" s="308"/>
      <c r="G45" s="307" t="s">
        <v>347</v>
      </c>
      <c r="H45" s="308"/>
      <c r="I45" s="308"/>
      <c r="J45" s="308"/>
      <c r="K45" s="309" t="s">
        <v>348</v>
      </c>
      <c r="L45" s="310"/>
      <c r="M45" s="310"/>
      <c r="N45" s="307" t="s">
        <v>349</v>
      </c>
      <c r="O45" s="308"/>
      <c r="P45" s="308"/>
      <c r="Q45" s="309" t="s">
        <v>350</v>
      </c>
      <c r="R45" s="310"/>
      <c r="S45" s="310"/>
      <c r="T45" s="307" t="s">
        <v>351</v>
      </c>
      <c r="U45" s="308"/>
      <c r="V45" s="309" t="s">
        <v>352</v>
      </c>
      <c r="W45" s="310"/>
      <c r="X45" s="309" t="s">
        <v>353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309</v>
      </c>
      <c r="AH47" s="93" t="s">
        <v>335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305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334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306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309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310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187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1350</v>
      </c>
      <c r="L57" s="95">
        <v>273</v>
      </c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1623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1404</v>
      </c>
      <c r="L58" s="95">
        <v>256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1660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>SUM(K57:K58)</f>
        <v>2754</v>
      </c>
      <c r="L59" s="68">
        <f>SUM(L57:L58)</f>
        <v>529</v>
      </c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3283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481</v>
      </c>
      <c r="L60" s="95">
        <v>119</v>
      </c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600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458</v>
      </c>
      <c r="L61" s="95">
        <v>133</v>
      </c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591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>SUM(K60:K61)</f>
        <v>939</v>
      </c>
      <c r="L62" s="68">
        <f>SUM(L60:L61)</f>
        <v>252</v>
      </c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1191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1861647</v>
      </c>
      <c r="L64" s="95">
        <v>237869</v>
      </c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2099516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1529</v>
      </c>
      <c r="L65" s="95">
        <v>215</v>
      </c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1744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400862</v>
      </c>
      <c r="L66" s="95">
        <v>32841</v>
      </c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433703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>K64-K65-K66</f>
        <v>1459256</v>
      </c>
      <c r="L67" s="233">
        <f>L64-L65-L66</f>
        <v>204813</v>
      </c>
      <c r="M67" s="234"/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1664069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337</v>
      </c>
      <c r="D71" s="312"/>
      <c r="E71" s="312"/>
      <c r="F71" s="312"/>
      <c r="G71" s="311" t="s">
        <v>337</v>
      </c>
      <c r="H71" s="312"/>
      <c r="I71" s="312"/>
      <c r="J71" s="312"/>
      <c r="K71" s="311" t="s">
        <v>337</v>
      </c>
      <c r="L71" s="312"/>
      <c r="M71" s="312"/>
      <c r="N71" s="311" t="s">
        <v>337</v>
      </c>
      <c r="O71" s="312"/>
      <c r="P71" s="312"/>
      <c r="Q71" s="311" t="s">
        <v>337</v>
      </c>
      <c r="R71" s="312"/>
      <c r="S71" s="312"/>
      <c r="T71" s="311" t="s">
        <v>337</v>
      </c>
      <c r="U71" s="312"/>
      <c r="V71" s="312"/>
      <c r="W71" s="311" t="s">
        <v>337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338</v>
      </c>
      <c r="D73" s="317"/>
      <c r="E73" s="317"/>
      <c r="F73" s="317"/>
      <c r="G73" s="307" t="s">
        <v>339</v>
      </c>
      <c r="H73" s="308"/>
      <c r="I73" s="308"/>
      <c r="J73" s="308"/>
      <c r="K73" s="309" t="s">
        <v>340</v>
      </c>
      <c r="L73" s="310"/>
      <c r="M73" s="310"/>
      <c r="N73" s="307" t="s">
        <v>341</v>
      </c>
      <c r="O73" s="308"/>
      <c r="P73" s="308"/>
      <c r="Q73" s="309" t="s">
        <v>342</v>
      </c>
      <c r="R73" s="310"/>
      <c r="S73" s="310"/>
      <c r="T73" s="307" t="s">
        <v>343</v>
      </c>
      <c r="U73" s="308"/>
      <c r="V73" s="309" t="s">
        <v>344</v>
      </c>
      <c r="W73" s="310"/>
      <c r="X73" s="309" t="s">
        <v>345</v>
      </c>
      <c r="Y73" s="310"/>
      <c r="AA73" s="36"/>
      <c r="AC73"/>
    </row>
    <row r="74" spans="1:34" ht="41.25" customHeight="1">
      <c r="A74" s="34"/>
      <c r="B74" s="35"/>
      <c r="C74" s="307" t="s">
        <v>346</v>
      </c>
      <c r="D74" s="308"/>
      <c r="E74" s="308"/>
      <c r="F74" s="308"/>
      <c r="G74" s="307" t="s">
        <v>347</v>
      </c>
      <c r="H74" s="308"/>
      <c r="I74" s="308"/>
      <c r="J74" s="308"/>
      <c r="K74" s="309" t="s">
        <v>348</v>
      </c>
      <c r="L74" s="310"/>
      <c r="M74" s="310"/>
      <c r="N74" s="307" t="s">
        <v>349</v>
      </c>
      <c r="O74" s="308"/>
      <c r="P74" s="308"/>
      <c r="Q74" s="309" t="s">
        <v>350</v>
      </c>
      <c r="R74" s="310"/>
      <c r="S74" s="310"/>
      <c r="T74" s="307" t="s">
        <v>351</v>
      </c>
      <c r="U74" s="308"/>
      <c r="V74" s="309" t="s">
        <v>352</v>
      </c>
      <c r="W74" s="310"/>
      <c r="X74" s="309" t="s">
        <v>353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311</v>
      </c>
      <c r="AH76" s="93" t="s">
        <v>335</v>
      </c>
    </row>
    <row r="77" spans="1:34" ht="22.5" customHeight="1">
      <c r="I77" s="280" t="s">
        <v>96</v>
      </c>
      <c r="J77" s="280"/>
      <c r="K77" s="280"/>
      <c r="L77" s="280"/>
      <c r="M77" s="8" t="s">
        <v>305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334</v>
      </c>
    </row>
    <row r="78" spans="1:34" ht="22.5" customHeight="1">
      <c r="I78" s="280" t="s">
        <v>2</v>
      </c>
      <c r="J78" s="280"/>
      <c r="K78" s="280"/>
      <c r="L78" s="280"/>
      <c r="M78" s="8" t="s">
        <v>306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311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312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187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188</v>
      </c>
      <c r="D87" s="301"/>
      <c r="E87" s="301"/>
      <c r="F87" s="301"/>
      <c r="G87" s="301"/>
      <c r="H87" s="301"/>
      <c r="I87" s="301"/>
      <c r="J87" s="302"/>
      <c r="K87" s="95">
        <v>37142</v>
      </c>
      <c r="L87" s="95">
        <v>1522</v>
      </c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3" si="12">SUM(K87:Y87)</f>
        <v>38664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189</v>
      </c>
      <c r="D88" s="299"/>
      <c r="E88" s="299"/>
      <c r="F88" s="299"/>
      <c r="G88" s="299"/>
      <c r="H88" s="299"/>
      <c r="I88" s="299"/>
      <c r="J88" s="299"/>
      <c r="K88" s="95">
        <v>19320</v>
      </c>
      <c r="L88" s="95">
        <v>805</v>
      </c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20125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190</v>
      </c>
      <c r="D89" s="299"/>
      <c r="E89" s="299"/>
      <c r="F89" s="299"/>
      <c r="G89" s="299"/>
      <c r="H89" s="299"/>
      <c r="I89" s="299"/>
      <c r="J89" s="299"/>
      <c r="K89" s="95">
        <v>12094</v>
      </c>
      <c r="L89" s="95">
        <v>750</v>
      </c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12844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191</v>
      </c>
      <c r="C90" s="299" t="s">
        <v>192</v>
      </c>
      <c r="D90" s="299"/>
      <c r="E90" s="299"/>
      <c r="F90" s="299"/>
      <c r="G90" s="299"/>
      <c r="H90" s="299"/>
      <c r="I90" s="299"/>
      <c r="J90" s="299"/>
      <c r="K90" s="95">
        <v>2202</v>
      </c>
      <c r="L90" s="95">
        <v>219</v>
      </c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2421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193</v>
      </c>
      <c r="C91" s="299" t="s">
        <v>194</v>
      </c>
      <c r="D91" s="299"/>
      <c r="E91" s="299"/>
      <c r="F91" s="299"/>
      <c r="G91" s="299"/>
      <c r="H91" s="299"/>
      <c r="I91" s="299"/>
      <c r="J91" s="299"/>
      <c r="K91" s="95">
        <v>3911</v>
      </c>
      <c r="L91" s="95">
        <v>523</v>
      </c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4434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195</v>
      </c>
      <c r="C92" s="299" t="s">
        <v>196</v>
      </c>
      <c r="D92" s="299"/>
      <c r="E92" s="299"/>
      <c r="F92" s="299"/>
      <c r="G92" s="299"/>
      <c r="H92" s="299"/>
      <c r="I92" s="299"/>
      <c r="J92" s="299"/>
      <c r="K92" s="95">
        <v>835</v>
      </c>
      <c r="L92" s="95">
        <v>62</v>
      </c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897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197</v>
      </c>
      <c r="C93" s="299" t="s">
        <v>198</v>
      </c>
      <c r="D93" s="299"/>
      <c r="E93" s="299"/>
      <c r="F93" s="299"/>
      <c r="G93" s="299"/>
      <c r="H93" s="299"/>
      <c r="I93" s="299"/>
      <c r="J93" s="299"/>
      <c r="K93" s="95">
        <v>447</v>
      </c>
      <c r="L93" s="95">
        <v>33</v>
      </c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480</v>
      </c>
      <c r="AA93" s="49"/>
      <c r="AC93" s="27" t="s">
        <v>82</v>
      </c>
      <c r="AD93" s="37" t="s">
        <v>114</v>
      </c>
    </row>
    <row r="94" spans="1:30" ht="15" customHeight="1">
      <c r="A94" s="47"/>
      <c r="B94" s="77"/>
      <c r="C94" s="298"/>
      <c r="D94" s="299"/>
      <c r="E94" s="299"/>
      <c r="F94" s="299"/>
      <c r="G94" s="299"/>
      <c r="H94" s="299"/>
      <c r="I94" s="299"/>
      <c r="J94" s="299"/>
      <c r="K94" s="77" t="s">
        <v>199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199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199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199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331</v>
      </c>
      <c r="C98" s="277"/>
      <c r="D98" s="277"/>
      <c r="E98" s="277"/>
      <c r="F98" s="277"/>
      <c r="G98" s="277"/>
      <c r="H98" s="277"/>
      <c r="I98" s="277"/>
      <c r="J98" s="277"/>
      <c r="K98" s="70">
        <f>SUM(K87:K97)</f>
        <v>75951</v>
      </c>
      <c r="L98" s="70">
        <f>SUM(L87:L97)</f>
        <v>3914</v>
      </c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5" si="13">SUM(K98:Y98)</f>
        <v>79865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200</v>
      </c>
      <c r="D99" s="301"/>
      <c r="E99" s="301"/>
      <c r="F99" s="301"/>
      <c r="G99" s="301"/>
      <c r="H99" s="301"/>
      <c r="I99" s="301"/>
      <c r="J99" s="302"/>
      <c r="K99" s="95">
        <v>127858</v>
      </c>
      <c r="L99" s="95">
        <v>9905</v>
      </c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137763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201</v>
      </c>
      <c r="D100" s="299"/>
      <c r="E100" s="299"/>
      <c r="F100" s="299"/>
      <c r="G100" s="299"/>
      <c r="H100" s="299"/>
      <c r="I100" s="299"/>
      <c r="J100" s="299"/>
      <c r="K100" s="95">
        <v>95621</v>
      </c>
      <c r="L100" s="95">
        <v>17859</v>
      </c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113480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202</v>
      </c>
      <c r="D101" s="299"/>
      <c r="E101" s="299"/>
      <c r="F101" s="299"/>
      <c r="G101" s="299"/>
      <c r="H101" s="299"/>
      <c r="I101" s="299"/>
      <c r="J101" s="299"/>
      <c r="K101" s="95">
        <v>14427</v>
      </c>
      <c r="L101" s="95">
        <v>1261</v>
      </c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15688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191</v>
      </c>
      <c r="C102" s="299" t="s">
        <v>203</v>
      </c>
      <c r="D102" s="299"/>
      <c r="E102" s="299"/>
      <c r="F102" s="299"/>
      <c r="G102" s="299"/>
      <c r="H102" s="299"/>
      <c r="I102" s="299"/>
      <c r="J102" s="299"/>
      <c r="K102" s="95">
        <v>23515</v>
      </c>
      <c r="L102" s="95">
        <v>4756</v>
      </c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28271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193</v>
      </c>
      <c r="C103" s="299" t="s">
        <v>204</v>
      </c>
      <c r="D103" s="299"/>
      <c r="E103" s="299"/>
      <c r="F103" s="299"/>
      <c r="G103" s="299"/>
      <c r="H103" s="299"/>
      <c r="I103" s="299"/>
      <c r="J103" s="299"/>
      <c r="K103" s="95">
        <v>3023</v>
      </c>
      <c r="L103" s="95">
        <v>420</v>
      </c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3443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195</v>
      </c>
      <c r="C104" s="299" t="s">
        <v>205</v>
      </c>
      <c r="D104" s="299"/>
      <c r="E104" s="299"/>
      <c r="F104" s="299"/>
      <c r="G104" s="299"/>
      <c r="H104" s="299"/>
      <c r="I104" s="299"/>
      <c r="J104" s="299"/>
      <c r="K104" s="95">
        <v>2167</v>
      </c>
      <c r="L104" s="95">
        <v>495</v>
      </c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2662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197</v>
      </c>
      <c r="C105" s="299" t="s">
        <v>206</v>
      </c>
      <c r="D105" s="299"/>
      <c r="E105" s="299"/>
      <c r="F105" s="299"/>
      <c r="G105" s="299"/>
      <c r="H105" s="299"/>
      <c r="I105" s="299"/>
      <c r="J105" s="299"/>
      <c r="K105" s="95">
        <v>3578</v>
      </c>
      <c r="L105" s="95">
        <v>672</v>
      </c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4250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78"/>
      <c r="C106" s="298"/>
      <c r="D106" s="299"/>
      <c r="E106" s="299"/>
      <c r="F106" s="299"/>
      <c r="G106" s="299"/>
      <c r="H106" s="299"/>
      <c r="I106" s="299"/>
      <c r="J106" s="299"/>
      <c r="K106" s="78" t="s">
        <v>199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199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199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199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331</v>
      </c>
      <c r="C110" s="277"/>
      <c r="D110" s="277"/>
      <c r="E110" s="277"/>
      <c r="F110" s="277"/>
      <c r="G110" s="277"/>
      <c r="H110" s="277"/>
      <c r="I110" s="277"/>
      <c r="J110" s="277"/>
      <c r="K110" s="70">
        <f>SUM(K99:K109)</f>
        <v>270189</v>
      </c>
      <c r="L110" s="70">
        <f>SUM(L99:L109)</f>
        <v>35368</v>
      </c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305557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338</v>
      </c>
      <c r="C113" s="287"/>
      <c r="D113" s="288"/>
      <c r="E113" s="286" t="s">
        <v>339</v>
      </c>
      <c r="F113" s="287"/>
      <c r="G113" s="288"/>
      <c r="H113" s="286" t="s">
        <v>340</v>
      </c>
      <c r="I113" s="287"/>
      <c r="J113" s="288"/>
      <c r="K113" s="292" t="s">
        <v>341</v>
      </c>
      <c r="L113" s="294" t="s">
        <v>342</v>
      </c>
      <c r="M113" s="294" t="s">
        <v>343</v>
      </c>
      <c r="N113" s="296" t="s">
        <v>344</v>
      </c>
      <c r="O113" s="96" t="s">
        <v>338</v>
      </c>
      <c r="P113" s="97" t="s">
        <v>339</v>
      </c>
      <c r="Q113" s="98" t="s">
        <v>340</v>
      </c>
      <c r="R113" s="99" t="s">
        <v>341</v>
      </c>
      <c r="S113" s="62"/>
      <c r="T113" s="100" t="s">
        <v>342</v>
      </c>
      <c r="U113" s="62"/>
      <c r="V113" s="101" t="s">
        <v>343</v>
      </c>
      <c r="W113" s="62"/>
      <c r="X113" s="102" t="s">
        <v>344</v>
      </c>
      <c r="Y113" s="103" t="s">
        <v>345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346</v>
      </c>
      <c r="P114" s="105" t="s">
        <v>347</v>
      </c>
      <c r="Q114" s="106" t="s">
        <v>348</v>
      </c>
      <c r="R114" s="107" t="s">
        <v>349</v>
      </c>
      <c r="S114" s="63"/>
      <c r="T114" s="108" t="s">
        <v>350</v>
      </c>
      <c r="U114" s="63"/>
      <c r="V114" s="109" t="s">
        <v>351</v>
      </c>
      <c r="W114" s="63"/>
      <c r="X114" s="110" t="s">
        <v>352</v>
      </c>
      <c r="Y114" s="111" t="s">
        <v>353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313</v>
      </c>
      <c r="AH116" s="93" t="s">
        <v>335</v>
      </c>
    </row>
    <row r="117" spans="1:34" ht="22.5" customHeight="1">
      <c r="I117" s="280" t="s">
        <v>96</v>
      </c>
      <c r="J117" s="280"/>
      <c r="K117" s="280"/>
      <c r="L117" s="280"/>
      <c r="M117" s="8" t="s">
        <v>305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334</v>
      </c>
    </row>
    <row r="118" spans="1:34" ht="22.5" customHeight="1">
      <c r="I118" s="280" t="s">
        <v>2</v>
      </c>
      <c r="J118" s="280"/>
      <c r="K118" s="280"/>
      <c r="L118" s="280"/>
      <c r="M118" s="8" t="s">
        <v>306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313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314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187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191</v>
      </c>
      <c r="C127" s="301" t="s">
        <v>207</v>
      </c>
      <c r="D127" s="301"/>
      <c r="E127" s="301"/>
      <c r="F127" s="301"/>
      <c r="G127" s="301"/>
      <c r="H127" s="301"/>
      <c r="I127" s="301"/>
      <c r="J127" s="302"/>
      <c r="K127" s="95">
        <v>50462</v>
      </c>
      <c r="L127" s="95">
        <v>7353</v>
      </c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3" si="14">SUM(K127:Y127)</f>
        <v>57815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208</v>
      </c>
      <c r="D128" s="299"/>
      <c r="E128" s="299"/>
      <c r="F128" s="299"/>
      <c r="G128" s="299"/>
      <c r="H128" s="299"/>
      <c r="I128" s="299"/>
      <c r="J128" s="299"/>
      <c r="K128" s="95">
        <v>30983</v>
      </c>
      <c r="L128" s="95">
        <v>7449</v>
      </c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38432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209</v>
      </c>
      <c r="D129" s="299"/>
      <c r="E129" s="299"/>
      <c r="F129" s="299"/>
      <c r="G129" s="299"/>
      <c r="H129" s="299"/>
      <c r="I129" s="299"/>
      <c r="J129" s="299"/>
      <c r="K129" s="95">
        <v>10070</v>
      </c>
      <c r="L129" s="95">
        <v>1658</v>
      </c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11728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191</v>
      </c>
      <c r="C130" s="299" t="s">
        <v>210</v>
      </c>
      <c r="D130" s="299"/>
      <c r="E130" s="299"/>
      <c r="F130" s="299"/>
      <c r="G130" s="299"/>
      <c r="H130" s="299"/>
      <c r="I130" s="299"/>
      <c r="J130" s="299"/>
      <c r="K130" s="95">
        <v>5706</v>
      </c>
      <c r="L130" s="95">
        <v>2225</v>
      </c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7931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193</v>
      </c>
      <c r="C131" s="299" t="s">
        <v>211</v>
      </c>
      <c r="D131" s="299"/>
      <c r="E131" s="299"/>
      <c r="F131" s="299"/>
      <c r="G131" s="299"/>
      <c r="H131" s="299"/>
      <c r="I131" s="299"/>
      <c r="J131" s="299"/>
      <c r="K131" s="95">
        <v>3696</v>
      </c>
      <c r="L131" s="95">
        <v>607</v>
      </c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4303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195</v>
      </c>
      <c r="C132" s="299" t="s">
        <v>212</v>
      </c>
      <c r="D132" s="299"/>
      <c r="E132" s="299"/>
      <c r="F132" s="299"/>
      <c r="G132" s="299"/>
      <c r="H132" s="299"/>
      <c r="I132" s="299"/>
      <c r="J132" s="299"/>
      <c r="K132" s="95">
        <v>4720</v>
      </c>
      <c r="L132" s="95">
        <v>2717</v>
      </c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7437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197</v>
      </c>
      <c r="C133" s="299" t="s">
        <v>213</v>
      </c>
      <c r="D133" s="299"/>
      <c r="E133" s="299"/>
      <c r="F133" s="299"/>
      <c r="G133" s="299"/>
      <c r="H133" s="299"/>
      <c r="I133" s="299"/>
      <c r="J133" s="299"/>
      <c r="K133" s="95">
        <v>951</v>
      </c>
      <c r="L133" s="95">
        <v>250</v>
      </c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1201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79"/>
      <c r="C134" s="298"/>
      <c r="D134" s="299"/>
      <c r="E134" s="299"/>
      <c r="F134" s="299"/>
      <c r="G134" s="299"/>
      <c r="H134" s="299"/>
      <c r="I134" s="299"/>
      <c r="J134" s="299"/>
      <c r="K134" s="79" t="s">
        <v>199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199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199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199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331</v>
      </c>
      <c r="C138" s="277"/>
      <c r="D138" s="277"/>
      <c r="E138" s="277"/>
      <c r="F138" s="277"/>
      <c r="G138" s="277"/>
      <c r="H138" s="277"/>
      <c r="I138" s="277"/>
      <c r="J138" s="277"/>
      <c r="K138" s="70">
        <f>SUM(K127:K137)</f>
        <v>106588</v>
      </c>
      <c r="L138" s="70">
        <f>SUM(L127:L137)</f>
        <v>22259</v>
      </c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5" si="15">SUM(K138:Y138)</f>
        <v>128847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193</v>
      </c>
      <c r="C139" s="301" t="s">
        <v>214</v>
      </c>
      <c r="D139" s="301"/>
      <c r="E139" s="301"/>
      <c r="F139" s="301"/>
      <c r="G139" s="301"/>
      <c r="H139" s="301"/>
      <c r="I139" s="301"/>
      <c r="J139" s="302"/>
      <c r="K139" s="95">
        <v>51322</v>
      </c>
      <c r="L139" s="95">
        <v>3520</v>
      </c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54842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215</v>
      </c>
      <c r="D140" s="299"/>
      <c r="E140" s="299"/>
      <c r="F140" s="299"/>
      <c r="G140" s="299"/>
      <c r="H140" s="299"/>
      <c r="I140" s="299"/>
      <c r="J140" s="299"/>
      <c r="K140" s="95">
        <v>68881</v>
      </c>
      <c r="L140" s="95">
        <v>8383</v>
      </c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77264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216</v>
      </c>
      <c r="D141" s="299"/>
      <c r="E141" s="299"/>
      <c r="F141" s="299"/>
      <c r="G141" s="299"/>
      <c r="H141" s="299"/>
      <c r="I141" s="299"/>
      <c r="J141" s="299"/>
      <c r="K141" s="95">
        <v>34924</v>
      </c>
      <c r="L141" s="95">
        <v>1488</v>
      </c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36412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191</v>
      </c>
      <c r="C142" s="299" t="s">
        <v>217</v>
      </c>
      <c r="D142" s="299"/>
      <c r="E142" s="299"/>
      <c r="F142" s="299"/>
      <c r="G142" s="299"/>
      <c r="H142" s="299"/>
      <c r="I142" s="299"/>
      <c r="J142" s="299"/>
      <c r="K142" s="95">
        <v>4088</v>
      </c>
      <c r="L142" s="95">
        <v>472</v>
      </c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4560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193</v>
      </c>
      <c r="C143" s="299" t="s">
        <v>218</v>
      </c>
      <c r="D143" s="299"/>
      <c r="E143" s="299"/>
      <c r="F143" s="299"/>
      <c r="G143" s="299"/>
      <c r="H143" s="299"/>
      <c r="I143" s="299"/>
      <c r="J143" s="299"/>
      <c r="K143" s="95">
        <v>4497</v>
      </c>
      <c r="L143" s="95">
        <v>524</v>
      </c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5021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195</v>
      </c>
      <c r="C144" s="299" t="s">
        <v>219</v>
      </c>
      <c r="D144" s="299"/>
      <c r="E144" s="299"/>
      <c r="F144" s="299"/>
      <c r="G144" s="299"/>
      <c r="H144" s="299"/>
      <c r="I144" s="299"/>
      <c r="J144" s="299"/>
      <c r="K144" s="95">
        <v>2532</v>
      </c>
      <c r="L144" s="95">
        <v>506</v>
      </c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3038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197</v>
      </c>
      <c r="C145" s="299" t="s">
        <v>220</v>
      </c>
      <c r="D145" s="299"/>
      <c r="E145" s="299"/>
      <c r="F145" s="299"/>
      <c r="G145" s="299"/>
      <c r="H145" s="299"/>
      <c r="I145" s="299"/>
      <c r="J145" s="299"/>
      <c r="K145" s="95">
        <v>1328</v>
      </c>
      <c r="L145" s="95">
        <v>212</v>
      </c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1540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80"/>
      <c r="C146" s="298"/>
      <c r="D146" s="299"/>
      <c r="E146" s="299"/>
      <c r="F146" s="299"/>
      <c r="G146" s="299"/>
      <c r="H146" s="299"/>
      <c r="I146" s="299"/>
      <c r="J146" s="299"/>
      <c r="K146" s="80" t="s">
        <v>199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199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199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199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331</v>
      </c>
      <c r="C150" s="277"/>
      <c r="D150" s="277"/>
      <c r="E150" s="277"/>
      <c r="F150" s="277"/>
      <c r="G150" s="277"/>
      <c r="H150" s="277"/>
      <c r="I150" s="277"/>
      <c r="J150" s="277"/>
      <c r="K150" s="70">
        <f>SUM(K139:K149)</f>
        <v>167572</v>
      </c>
      <c r="L150" s="70">
        <f>SUM(L139:L149)</f>
        <v>15105</v>
      </c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182677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338</v>
      </c>
      <c r="C153" s="287"/>
      <c r="D153" s="288"/>
      <c r="E153" s="286" t="s">
        <v>339</v>
      </c>
      <c r="F153" s="287"/>
      <c r="G153" s="288"/>
      <c r="H153" s="286" t="s">
        <v>340</v>
      </c>
      <c r="I153" s="287"/>
      <c r="J153" s="288"/>
      <c r="K153" s="292" t="s">
        <v>341</v>
      </c>
      <c r="L153" s="294" t="s">
        <v>342</v>
      </c>
      <c r="M153" s="294" t="s">
        <v>343</v>
      </c>
      <c r="N153" s="296" t="s">
        <v>344</v>
      </c>
      <c r="O153" s="112" t="s">
        <v>338</v>
      </c>
      <c r="P153" s="113" t="s">
        <v>339</v>
      </c>
      <c r="Q153" s="114" t="s">
        <v>340</v>
      </c>
      <c r="R153" s="115" t="s">
        <v>341</v>
      </c>
      <c r="S153" s="62"/>
      <c r="T153" s="116" t="s">
        <v>342</v>
      </c>
      <c r="U153" s="62"/>
      <c r="V153" s="117" t="s">
        <v>343</v>
      </c>
      <c r="W153" s="62"/>
      <c r="X153" s="118" t="s">
        <v>344</v>
      </c>
      <c r="Y153" s="119" t="s">
        <v>345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346</v>
      </c>
      <c r="P154" s="121" t="s">
        <v>347</v>
      </c>
      <c r="Q154" s="122" t="s">
        <v>348</v>
      </c>
      <c r="R154" s="123" t="s">
        <v>349</v>
      </c>
      <c r="S154" s="63"/>
      <c r="T154" s="124" t="s">
        <v>350</v>
      </c>
      <c r="U154" s="63"/>
      <c r="V154" s="125" t="s">
        <v>351</v>
      </c>
      <c r="W154" s="63"/>
      <c r="X154" s="126" t="s">
        <v>352</v>
      </c>
      <c r="Y154" s="127" t="s">
        <v>353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315</v>
      </c>
      <c r="AH156" s="93" t="s">
        <v>335</v>
      </c>
    </row>
    <row r="157" spans="1:34" ht="22.5" customHeight="1">
      <c r="I157" s="280" t="s">
        <v>96</v>
      </c>
      <c r="J157" s="280"/>
      <c r="K157" s="280"/>
      <c r="L157" s="280"/>
      <c r="M157" s="8" t="s">
        <v>305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334</v>
      </c>
    </row>
    <row r="158" spans="1:34" ht="22.5" customHeight="1">
      <c r="I158" s="280" t="s">
        <v>2</v>
      </c>
      <c r="J158" s="280"/>
      <c r="K158" s="280"/>
      <c r="L158" s="280"/>
      <c r="M158" s="8" t="s">
        <v>306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315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316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187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195</v>
      </c>
      <c r="C167" s="301" t="s">
        <v>221</v>
      </c>
      <c r="D167" s="301"/>
      <c r="E167" s="301"/>
      <c r="F167" s="301"/>
      <c r="G167" s="301"/>
      <c r="H167" s="301"/>
      <c r="I167" s="301"/>
      <c r="J167" s="302"/>
      <c r="K167" s="95">
        <v>17847</v>
      </c>
      <c r="L167" s="95">
        <v>1485</v>
      </c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3" si="16">SUM(K167:Y167)</f>
        <v>19332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222</v>
      </c>
      <c r="D168" s="299"/>
      <c r="E168" s="299"/>
      <c r="F168" s="299"/>
      <c r="G168" s="299"/>
      <c r="H168" s="299"/>
      <c r="I168" s="299"/>
      <c r="J168" s="299"/>
      <c r="K168" s="95">
        <v>11916</v>
      </c>
      <c r="L168" s="95">
        <v>2184</v>
      </c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14100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223</v>
      </c>
      <c r="D169" s="299"/>
      <c r="E169" s="299"/>
      <c r="F169" s="299"/>
      <c r="G169" s="299"/>
      <c r="H169" s="299"/>
      <c r="I169" s="299"/>
      <c r="J169" s="299"/>
      <c r="K169" s="95">
        <v>2889</v>
      </c>
      <c r="L169" s="95">
        <v>584</v>
      </c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3473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191</v>
      </c>
      <c r="C170" s="299" t="s">
        <v>224</v>
      </c>
      <c r="D170" s="299"/>
      <c r="E170" s="299"/>
      <c r="F170" s="299"/>
      <c r="G170" s="299"/>
      <c r="H170" s="299"/>
      <c r="I170" s="299"/>
      <c r="J170" s="299"/>
      <c r="K170" s="95">
        <v>1326</v>
      </c>
      <c r="L170" s="95">
        <v>120</v>
      </c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1446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193</v>
      </c>
      <c r="C171" s="299" t="s">
        <v>225</v>
      </c>
      <c r="D171" s="299"/>
      <c r="E171" s="299"/>
      <c r="F171" s="299"/>
      <c r="G171" s="299"/>
      <c r="H171" s="299"/>
      <c r="I171" s="299"/>
      <c r="J171" s="299"/>
      <c r="K171" s="95">
        <v>975</v>
      </c>
      <c r="L171" s="95">
        <v>132</v>
      </c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1107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195</v>
      </c>
      <c r="C172" s="299" t="s">
        <v>226</v>
      </c>
      <c r="D172" s="299"/>
      <c r="E172" s="299"/>
      <c r="F172" s="299"/>
      <c r="G172" s="299"/>
      <c r="H172" s="299"/>
      <c r="I172" s="299"/>
      <c r="J172" s="299"/>
      <c r="K172" s="95">
        <v>10547</v>
      </c>
      <c r="L172" s="95">
        <v>1052</v>
      </c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11599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197</v>
      </c>
      <c r="C173" s="299" t="s">
        <v>227</v>
      </c>
      <c r="D173" s="299"/>
      <c r="E173" s="299"/>
      <c r="F173" s="299"/>
      <c r="G173" s="299"/>
      <c r="H173" s="299"/>
      <c r="I173" s="299"/>
      <c r="J173" s="299"/>
      <c r="K173" s="95">
        <v>799</v>
      </c>
      <c r="L173" s="95">
        <v>406</v>
      </c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1205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81"/>
      <c r="C174" s="298"/>
      <c r="D174" s="299"/>
      <c r="E174" s="299"/>
      <c r="F174" s="299"/>
      <c r="G174" s="299"/>
      <c r="H174" s="299"/>
      <c r="I174" s="299"/>
      <c r="J174" s="299"/>
      <c r="K174" s="81" t="s">
        <v>199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199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199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199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331</v>
      </c>
      <c r="C178" s="277"/>
      <c r="D178" s="277"/>
      <c r="E178" s="277"/>
      <c r="F178" s="277"/>
      <c r="G178" s="277"/>
      <c r="H178" s="277"/>
      <c r="I178" s="277"/>
      <c r="J178" s="277"/>
      <c r="K178" s="70">
        <f>SUM(K167:K177)</f>
        <v>46299</v>
      </c>
      <c r="L178" s="70">
        <f>SUM(L167:L177)</f>
        <v>5963</v>
      </c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52262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197</v>
      </c>
      <c r="C179" s="301" t="s">
        <v>228</v>
      </c>
      <c r="D179" s="301"/>
      <c r="E179" s="301"/>
      <c r="F179" s="301"/>
      <c r="G179" s="301"/>
      <c r="H179" s="301"/>
      <c r="I179" s="301"/>
      <c r="J179" s="302"/>
      <c r="K179" s="95">
        <v>4140</v>
      </c>
      <c r="L179" s="95">
        <v>551</v>
      </c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4691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82"/>
      <c r="C180" s="298"/>
      <c r="D180" s="299"/>
      <c r="E180" s="299"/>
      <c r="F180" s="299"/>
      <c r="G180" s="299"/>
      <c r="H180" s="299"/>
      <c r="I180" s="299"/>
      <c r="J180" s="299"/>
      <c r="K180" s="82" t="s">
        <v>199</v>
      </c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49"/>
      <c r="AC180" s="27" t="s">
        <v>82</v>
      </c>
      <c r="AD180" s="37" t="s">
        <v>120</v>
      </c>
    </row>
    <row r="181" spans="1:30" ht="15" customHeight="1">
      <c r="A181" s="47"/>
      <c r="B181" s="82"/>
      <c r="C181" s="298"/>
      <c r="D181" s="299"/>
      <c r="E181" s="299"/>
      <c r="F181" s="299"/>
      <c r="G181" s="299"/>
      <c r="H181" s="299"/>
      <c r="I181" s="299"/>
      <c r="J181" s="299"/>
      <c r="K181" s="82" t="s">
        <v>199</v>
      </c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49"/>
      <c r="AC181" s="27" t="s">
        <v>82</v>
      </c>
      <c r="AD181" s="37" t="s">
        <v>121</v>
      </c>
    </row>
    <row r="182" spans="1:30" ht="15" customHeight="1">
      <c r="A182" s="47"/>
      <c r="B182" s="82"/>
      <c r="C182" s="298"/>
      <c r="D182" s="299"/>
      <c r="E182" s="299"/>
      <c r="F182" s="299"/>
      <c r="G182" s="299"/>
      <c r="H182" s="299"/>
      <c r="I182" s="299"/>
      <c r="J182" s="299"/>
      <c r="K182" s="82" t="s">
        <v>199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199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199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199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199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199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199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199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331</v>
      </c>
      <c r="C190" s="277"/>
      <c r="D190" s="277"/>
      <c r="E190" s="277"/>
      <c r="F190" s="277"/>
      <c r="G190" s="277"/>
      <c r="H190" s="277"/>
      <c r="I190" s="277"/>
      <c r="J190" s="277"/>
      <c r="K190" s="70">
        <f>SUM(K179:K189)</f>
        <v>4140</v>
      </c>
      <c r="L190" s="70">
        <f>SUM(L179:L189)</f>
        <v>551</v>
      </c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4691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338</v>
      </c>
      <c r="C193" s="287"/>
      <c r="D193" s="288"/>
      <c r="E193" s="286" t="s">
        <v>339</v>
      </c>
      <c r="F193" s="287"/>
      <c r="G193" s="288"/>
      <c r="H193" s="286" t="s">
        <v>340</v>
      </c>
      <c r="I193" s="287"/>
      <c r="J193" s="288"/>
      <c r="K193" s="292" t="s">
        <v>341</v>
      </c>
      <c r="L193" s="294" t="s">
        <v>342</v>
      </c>
      <c r="M193" s="294" t="s">
        <v>343</v>
      </c>
      <c r="N193" s="296" t="s">
        <v>344</v>
      </c>
      <c r="O193" s="128" t="s">
        <v>338</v>
      </c>
      <c r="P193" s="129" t="s">
        <v>339</v>
      </c>
      <c r="Q193" s="130" t="s">
        <v>340</v>
      </c>
      <c r="R193" s="131" t="s">
        <v>341</v>
      </c>
      <c r="S193" s="62"/>
      <c r="T193" s="132" t="s">
        <v>342</v>
      </c>
      <c r="U193" s="62"/>
      <c r="V193" s="133" t="s">
        <v>343</v>
      </c>
      <c r="W193" s="62"/>
      <c r="X193" s="134" t="s">
        <v>344</v>
      </c>
      <c r="Y193" s="135" t="s">
        <v>345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346</v>
      </c>
      <c r="P194" s="137" t="s">
        <v>347</v>
      </c>
      <c r="Q194" s="138" t="s">
        <v>348</v>
      </c>
      <c r="R194" s="139" t="s">
        <v>349</v>
      </c>
      <c r="S194" s="63"/>
      <c r="T194" s="140" t="s">
        <v>350</v>
      </c>
      <c r="U194" s="63"/>
      <c r="V194" s="141" t="s">
        <v>351</v>
      </c>
      <c r="W194" s="63"/>
      <c r="X194" s="142" t="s">
        <v>352</v>
      </c>
      <c r="Y194" s="143" t="s">
        <v>353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317</v>
      </c>
      <c r="AH196" s="93" t="s">
        <v>335</v>
      </c>
    </row>
    <row r="197" spans="1:34" ht="22.5" customHeight="1">
      <c r="I197" s="280" t="s">
        <v>96</v>
      </c>
      <c r="J197" s="280"/>
      <c r="K197" s="280"/>
      <c r="L197" s="280"/>
      <c r="M197" s="8" t="s">
        <v>305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334</v>
      </c>
    </row>
    <row r="198" spans="1:34" ht="22.5" customHeight="1">
      <c r="I198" s="280" t="s">
        <v>2</v>
      </c>
      <c r="J198" s="280"/>
      <c r="K198" s="280"/>
      <c r="L198" s="280"/>
      <c r="M198" s="8" t="s">
        <v>306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317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318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187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229</v>
      </c>
      <c r="C207" s="301" t="s">
        <v>230</v>
      </c>
      <c r="D207" s="301"/>
      <c r="E207" s="301"/>
      <c r="F207" s="301"/>
      <c r="G207" s="301"/>
      <c r="H207" s="301"/>
      <c r="I207" s="301"/>
      <c r="J207" s="302"/>
      <c r="K207" s="95">
        <v>15010</v>
      </c>
      <c r="L207" s="95">
        <v>942</v>
      </c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7">SUM(K207:Y207)</f>
        <v>15952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231</v>
      </c>
      <c r="D208" s="299"/>
      <c r="E208" s="299"/>
      <c r="F208" s="299"/>
      <c r="G208" s="299"/>
      <c r="H208" s="299"/>
      <c r="I208" s="299"/>
      <c r="J208" s="299"/>
      <c r="K208" s="95">
        <v>3452</v>
      </c>
      <c r="L208" s="95">
        <v>398</v>
      </c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3850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232</v>
      </c>
      <c r="D209" s="299"/>
      <c r="E209" s="299"/>
      <c r="F209" s="299"/>
      <c r="G209" s="299"/>
      <c r="H209" s="299"/>
      <c r="I209" s="299"/>
      <c r="J209" s="299"/>
      <c r="K209" s="95">
        <v>2030</v>
      </c>
      <c r="L209" s="95">
        <v>205</v>
      </c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2235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191</v>
      </c>
      <c r="C210" s="299" t="s">
        <v>233</v>
      </c>
      <c r="D210" s="299"/>
      <c r="E210" s="299"/>
      <c r="F210" s="299"/>
      <c r="G210" s="299"/>
      <c r="H210" s="299"/>
      <c r="I210" s="299"/>
      <c r="J210" s="299"/>
      <c r="K210" s="95">
        <v>1118</v>
      </c>
      <c r="L210" s="95">
        <v>142</v>
      </c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1260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193</v>
      </c>
      <c r="C211" s="299" t="s">
        <v>234</v>
      </c>
      <c r="D211" s="299"/>
      <c r="E211" s="299"/>
      <c r="F211" s="299"/>
      <c r="G211" s="299"/>
      <c r="H211" s="299"/>
      <c r="I211" s="299"/>
      <c r="J211" s="299"/>
      <c r="K211" s="95">
        <v>544</v>
      </c>
      <c r="L211" s="95">
        <v>87</v>
      </c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631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195</v>
      </c>
      <c r="C212" s="299" t="s">
        <v>235</v>
      </c>
      <c r="D212" s="299"/>
      <c r="E212" s="299"/>
      <c r="F212" s="299"/>
      <c r="G212" s="299"/>
      <c r="H212" s="299"/>
      <c r="I212" s="299"/>
      <c r="J212" s="299"/>
      <c r="K212" s="95">
        <v>2778</v>
      </c>
      <c r="L212" s="95">
        <v>352</v>
      </c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3130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197</v>
      </c>
      <c r="C213" s="299" t="s">
        <v>236</v>
      </c>
      <c r="D213" s="299"/>
      <c r="E213" s="299"/>
      <c r="F213" s="299"/>
      <c r="G213" s="299"/>
      <c r="H213" s="299"/>
      <c r="I213" s="299"/>
      <c r="J213" s="299"/>
      <c r="K213" s="95">
        <v>638</v>
      </c>
      <c r="L213" s="95">
        <v>409</v>
      </c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1047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83"/>
      <c r="C214" s="298"/>
      <c r="D214" s="299"/>
      <c r="E214" s="299"/>
      <c r="F214" s="299"/>
      <c r="G214" s="299"/>
      <c r="H214" s="299"/>
      <c r="I214" s="299"/>
      <c r="J214" s="299"/>
      <c r="K214" s="83" t="s">
        <v>199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199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199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199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331</v>
      </c>
      <c r="C218" s="277"/>
      <c r="D218" s="277"/>
      <c r="E218" s="277"/>
      <c r="F218" s="277"/>
      <c r="G218" s="277"/>
      <c r="H218" s="277"/>
      <c r="I218" s="277"/>
      <c r="J218" s="277"/>
      <c r="K218" s="70">
        <f>SUM(K207:K217)</f>
        <v>25570</v>
      </c>
      <c r="L218" s="70">
        <f>SUM(L207:L217)</f>
        <v>2535</v>
      </c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5" si="18">SUM(K218:Y218)</f>
        <v>28105</v>
      </c>
      <c r="AC218" s="27"/>
      <c r="AD218" s="37" t="s">
        <v>181</v>
      </c>
    </row>
    <row r="219" spans="1:30" ht="30" customHeight="1">
      <c r="A219" s="47" t="s">
        <v>53</v>
      </c>
      <c r="B219" s="50" t="s">
        <v>237</v>
      </c>
      <c r="C219" s="301" t="s">
        <v>238</v>
      </c>
      <c r="D219" s="301"/>
      <c r="E219" s="301"/>
      <c r="F219" s="301"/>
      <c r="G219" s="301"/>
      <c r="H219" s="301"/>
      <c r="I219" s="301"/>
      <c r="J219" s="302"/>
      <c r="K219" s="95">
        <v>53988</v>
      </c>
      <c r="L219" s="95">
        <v>7253</v>
      </c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61241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239</v>
      </c>
      <c r="D220" s="299"/>
      <c r="E220" s="299"/>
      <c r="F220" s="299"/>
      <c r="G220" s="299"/>
      <c r="H220" s="299"/>
      <c r="I220" s="299"/>
      <c r="J220" s="299"/>
      <c r="K220" s="95">
        <v>46419</v>
      </c>
      <c r="L220" s="95">
        <v>4984</v>
      </c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51403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240</v>
      </c>
      <c r="D221" s="299"/>
      <c r="E221" s="299"/>
      <c r="F221" s="299"/>
      <c r="G221" s="299"/>
      <c r="H221" s="299"/>
      <c r="I221" s="299"/>
      <c r="J221" s="299"/>
      <c r="K221" s="95">
        <v>10466</v>
      </c>
      <c r="L221" s="95">
        <v>6887</v>
      </c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17353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191</v>
      </c>
      <c r="C222" s="299" t="s">
        <v>241</v>
      </c>
      <c r="D222" s="299"/>
      <c r="E222" s="299"/>
      <c r="F222" s="299"/>
      <c r="G222" s="299"/>
      <c r="H222" s="299"/>
      <c r="I222" s="299"/>
      <c r="J222" s="299"/>
      <c r="K222" s="95">
        <v>32307</v>
      </c>
      <c r="L222" s="95">
        <v>3575</v>
      </c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35882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193</v>
      </c>
      <c r="C223" s="299" t="s">
        <v>242</v>
      </c>
      <c r="D223" s="299"/>
      <c r="E223" s="299"/>
      <c r="F223" s="299"/>
      <c r="G223" s="299"/>
      <c r="H223" s="299"/>
      <c r="I223" s="299"/>
      <c r="J223" s="299"/>
      <c r="K223" s="95">
        <v>2342</v>
      </c>
      <c r="L223" s="95">
        <v>506</v>
      </c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2848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195</v>
      </c>
      <c r="C224" s="299" t="s">
        <v>243</v>
      </c>
      <c r="D224" s="299"/>
      <c r="E224" s="299"/>
      <c r="F224" s="299"/>
      <c r="G224" s="299"/>
      <c r="H224" s="299"/>
      <c r="I224" s="299"/>
      <c r="J224" s="299"/>
      <c r="K224" s="95">
        <v>42708</v>
      </c>
      <c r="L224" s="95">
        <v>4378</v>
      </c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47086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197</v>
      </c>
      <c r="C225" s="299" t="s">
        <v>244</v>
      </c>
      <c r="D225" s="299"/>
      <c r="E225" s="299"/>
      <c r="F225" s="299"/>
      <c r="G225" s="299"/>
      <c r="H225" s="299"/>
      <c r="I225" s="299"/>
      <c r="J225" s="299"/>
      <c r="K225" s="95">
        <v>3880</v>
      </c>
      <c r="L225" s="95">
        <v>473</v>
      </c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4353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298"/>
      <c r="D226" s="299"/>
      <c r="E226" s="299"/>
      <c r="F226" s="299"/>
      <c r="G226" s="299"/>
      <c r="H226" s="299"/>
      <c r="I226" s="299"/>
      <c r="J226" s="299"/>
      <c r="K226" s="84" t="s">
        <v>199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199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199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199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331</v>
      </c>
      <c r="C230" s="277"/>
      <c r="D230" s="277"/>
      <c r="E230" s="277"/>
      <c r="F230" s="277"/>
      <c r="G230" s="277"/>
      <c r="H230" s="277"/>
      <c r="I230" s="277"/>
      <c r="J230" s="277"/>
      <c r="K230" s="70">
        <f>SUM(K219:K229)</f>
        <v>192110</v>
      </c>
      <c r="L230" s="70">
        <f>SUM(L219:L229)</f>
        <v>28056</v>
      </c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220166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338</v>
      </c>
      <c r="C233" s="287"/>
      <c r="D233" s="288"/>
      <c r="E233" s="286" t="s">
        <v>339</v>
      </c>
      <c r="F233" s="287"/>
      <c r="G233" s="288"/>
      <c r="H233" s="286" t="s">
        <v>340</v>
      </c>
      <c r="I233" s="287"/>
      <c r="J233" s="288"/>
      <c r="K233" s="292" t="s">
        <v>341</v>
      </c>
      <c r="L233" s="294" t="s">
        <v>342</v>
      </c>
      <c r="M233" s="294" t="s">
        <v>343</v>
      </c>
      <c r="N233" s="296" t="s">
        <v>344</v>
      </c>
      <c r="O233" s="144" t="s">
        <v>338</v>
      </c>
      <c r="P233" s="145" t="s">
        <v>339</v>
      </c>
      <c r="Q233" s="146" t="s">
        <v>340</v>
      </c>
      <c r="R233" s="147" t="s">
        <v>341</v>
      </c>
      <c r="S233" s="62"/>
      <c r="T233" s="148" t="s">
        <v>342</v>
      </c>
      <c r="U233" s="62"/>
      <c r="V233" s="149" t="s">
        <v>343</v>
      </c>
      <c r="W233" s="62"/>
      <c r="X233" s="150" t="s">
        <v>344</v>
      </c>
      <c r="Y233" s="151" t="s">
        <v>345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346</v>
      </c>
      <c r="P234" s="153" t="s">
        <v>347</v>
      </c>
      <c r="Q234" s="154" t="s">
        <v>348</v>
      </c>
      <c r="R234" s="155" t="s">
        <v>349</v>
      </c>
      <c r="S234" s="63"/>
      <c r="T234" s="156" t="s">
        <v>350</v>
      </c>
      <c r="U234" s="63"/>
      <c r="V234" s="157" t="s">
        <v>351</v>
      </c>
      <c r="W234" s="63"/>
      <c r="X234" s="158" t="s">
        <v>352</v>
      </c>
      <c r="Y234" s="159" t="s">
        <v>353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319</v>
      </c>
      <c r="AH236" s="93" t="s">
        <v>335</v>
      </c>
    </row>
    <row r="237" spans="1:34" ht="22.5" customHeight="1">
      <c r="I237" s="280" t="s">
        <v>96</v>
      </c>
      <c r="J237" s="280"/>
      <c r="K237" s="280"/>
      <c r="L237" s="280"/>
      <c r="M237" s="8" t="s">
        <v>305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334</v>
      </c>
    </row>
    <row r="238" spans="1:34" ht="22.5" customHeight="1">
      <c r="I238" s="280" t="s">
        <v>2</v>
      </c>
      <c r="J238" s="280"/>
      <c r="K238" s="280"/>
      <c r="L238" s="280"/>
      <c r="M238" s="8" t="s">
        <v>306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319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320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187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245</v>
      </c>
      <c r="C247" s="301" t="s">
        <v>246</v>
      </c>
      <c r="D247" s="301"/>
      <c r="E247" s="301"/>
      <c r="F247" s="301"/>
      <c r="G247" s="301"/>
      <c r="H247" s="301"/>
      <c r="I247" s="301"/>
      <c r="J247" s="302"/>
      <c r="K247" s="95">
        <v>14665</v>
      </c>
      <c r="L247" s="95">
        <v>1440</v>
      </c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3" si="19">SUM(K247:Y247)</f>
        <v>16105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247</v>
      </c>
      <c r="D248" s="299"/>
      <c r="E248" s="299"/>
      <c r="F248" s="299"/>
      <c r="G248" s="299"/>
      <c r="H248" s="299"/>
      <c r="I248" s="299"/>
      <c r="J248" s="299"/>
      <c r="K248" s="95">
        <v>4893</v>
      </c>
      <c r="L248" s="95">
        <v>966</v>
      </c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5859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248</v>
      </c>
      <c r="D249" s="299"/>
      <c r="E249" s="299"/>
      <c r="F249" s="299"/>
      <c r="G249" s="299"/>
      <c r="H249" s="299"/>
      <c r="I249" s="299"/>
      <c r="J249" s="299"/>
      <c r="K249" s="95">
        <v>1534</v>
      </c>
      <c r="L249" s="95">
        <v>220</v>
      </c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1754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191</v>
      </c>
      <c r="C250" s="299" t="s">
        <v>249</v>
      </c>
      <c r="D250" s="299"/>
      <c r="E250" s="299"/>
      <c r="F250" s="299"/>
      <c r="G250" s="299"/>
      <c r="H250" s="299"/>
      <c r="I250" s="299"/>
      <c r="J250" s="299"/>
      <c r="K250" s="95">
        <v>2279</v>
      </c>
      <c r="L250" s="95">
        <v>390</v>
      </c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2669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193</v>
      </c>
      <c r="C251" s="299" t="s">
        <v>250</v>
      </c>
      <c r="D251" s="299"/>
      <c r="E251" s="299"/>
      <c r="F251" s="299"/>
      <c r="G251" s="299"/>
      <c r="H251" s="299"/>
      <c r="I251" s="299"/>
      <c r="J251" s="299"/>
      <c r="K251" s="95">
        <v>891</v>
      </c>
      <c r="L251" s="95">
        <v>113</v>
      </c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1004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195</v>
      </c>
      <c r="C252" s="299" t="s">
        <v>251</v>
      </c>
      <c r="D252" s="299"/>
      <c r="E252" s="299"/>
      <c r="F252" s="299"/>
      <c r="G252" s="299"/>
      <c r="H252" s="299"/>
      <c r="I252" s="299"/>
      <c r="J252" s="299"/>
      <c r="K252" s="95">
        <v>844</v>
      </c>
      <c r="L252" s="95">
        <v>105</v>
      </c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949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197</v>
      </c>
      <c r="C253" s="299" t="s">
        <v>252</v>
      </c>
      <c r="D253" s="299"/>
      <c r="E253" s="299"/>
      <c r="F253" s="299"/>
      <c r="G253" s="299"/>
      <c r="H253" s="299"/>
      <c r="I253" s="299"/>
      <c r="J253" s="299"/>
      <c r="K253" s="95">
        <v>751</v>
      </c>
      <c r="L253" s="95">
        <v>151</v>
      </c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902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85"/>
      <c r="C254" s="298"/>
      <c r="D254" s="299"/>
      <c r="E254" s="299"/>
      <c r="F254" s="299"/>
      <c r="G254" s="299"/>
      <c r="H254" s="299"/>
      <c r="I254" s="299"/>
      <c r="J254" s="299"/>
      <c r="K254" s="85" t="s">
        <v>199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199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199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199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331</v>
      </c>
      <c r="C258" s="277"/>
      <c r="D258" s="277"/>
      <c r="E258" s="277"/>
      <c r="F258" s="277"/>
      <c r="G258" s="277"/>
      <c r="H258" s="277"/>
      <c r="I258" s="277"/>
      <c r="J258" s="277"/>
      <c r="K258" s="70">
        <f>SUM(K247:K257)</f>
        <v>25857</v>
      </c>
      <c r="L258" s="70">
        <f>SUM(L247:L257)</f>
        <v>3385</v>
      </c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5" si="20">SUM(K258:Y258)</f>
        <v>29242</v>
      </c>
      <c r="AC258" s="27"/>
      <c r="AD258" s="37" t="s">
        <v>181</v>
      </c>
    </row>
    <row r="259" spans="1:30" ht="30" customHeight="1">
      <c r="A259" s="47" t="s">
        <v>53</v>
      </c>
      <c r="B259" s="50" t="s">
        <v>253</v>
      </c>
      <c r="C259" s="301" t="s">
        <v>254</v>
      </c>
      <c r="D259" s="301"/>
      <c r="E259" s="301"/>
      <c r="F259" s="301"/>
      <c r="G259" s="301"/>
      <c r="H259" s="301"/>
      <c r="I259" s="301"/>
      <c r="J259" s="302"/>
      <c r="K259" s="95">
        <v>23598</v>
      </c>
      <c r="L259" s="95">
        <v>2087</v>
      </c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25685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255</v>
      </c>
      <c r="D260" s="299"/>
      <c r="E260" s="299"/>
      <c r="F260" s="299"/>
      <c r="G260" s="299"/>
      <c r="H260" s="299"/>
      <c r="I260" s="299"/>
      <c r="J260" s="299"/>
      <c r="K260" s="95">
        <v>36206</v>
      </c>
      <c r="L260" s="95">
        <v>3288</v>
      </c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39494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256</v>
      </c>
      <c r="D261" s="299"/>
      <c r="E261" s="299"/>
      <c r="F261" s="299"/>
      <c r="G261" s="299"/>
      <c r="H261" s="299"/>
      <c r="I261" s="299"/>
      <c r="J261" s="299"/>
      <c r="K261" s="95">
        <v>4428</v>
      </c>
      <c r="L261" s="95">
        <v>650</v>
      </c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5078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191</v>
      </c>
      <c r="C262" s="299" t="s">
        <v>257</v>
      </c>
      <c r="D262" s="299"/>
      <c r="E262" s="299"/>
      <c r="F262" s="299"/>
      <c r="G262" s="299"/>
      <c r="H262" s="299"/>
      <c r="I262" s="299"/>
      <c r="J262" s="299"/>
      <c r="K262" s="95">
        <v>3876</v>
      </c>
      <c r="L262" s="95">
        <v>624</v>
      </c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4500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193</v>
      </c>
      <c r="C263" s="299" t="s">
        <v>258</v>
      </c>
      <c r="D263" s="299"/>
      <c r="E263" s="299"/>
      <c r="F263" s="299"/>
      <c r="G263" s="299"/>
      <c r="H263" s="299"/>
      <c r="I263" s="299"/>
      <c r="J263" s="299"/>
      <c r="K263" s="95">
        <v>1673</v>
      </c>
      <c r="L263" s="95">
        <v>251</v>
      </c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1924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195</v>
      </c>
      <c r="C264" s="299" t="s">
        <v>259</v>
      </c>
      <c r="D264" s="299"/>
      <c r="E264" s="299"/>
      <c r="F264" s="299"/>
      <c r="G264" s="299"/>
      <c r="H264" s="299"/>
      <c r="I264" s="299"/>
      <c r="J264" s="299"/>
      <c r="K264" s="95">
        <v>1485</v>
      </c>
      <c r="L264" s="95">
        <v>316</v>
      </c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1801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197</v>
      </c>
      <c r="C265" s="299" t="s">
        <v>260</v>
      </c>
      <c r="D265" s="299"/>
      <c r="E265" s="299"/>
      <c r="F265" s="299"/>
      <c r="G265" s="299"/>
      <c r="H265" s="299"/>
      <c r="I265" s="299"/>
      <c r="J265" s="299"/>
      <c r="K265" s="95">
        <v>484</v>
      </c>
      <c r="L265" s="95">
        <v>419</v>
      </c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903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298"/>
      <c r="D266" s="299"/>
      <c r="E266" s="299"/>
      <c r="F266" s="299"/>
      <c r="G266" s="299"/>
      <c r="H266" s="299"/>
      <c r="I266" s="299"/>
      <c r="J266" s="299"/>
      <c r="K266" s="86" t="s">
        <v>199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199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199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199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331</v>
      </c>
      <c r="C270" s="277"/>
      <c r="D270" s="277"/>
      <c r="E270" s="277"/>
      <c r="F270" s="277"/>
      <c r="G270" s="277"/>
      <c r="H270" s="277"/>
      <c r="I270" s="277"/>
      <c r="J270" s="277"/>
      <c r="K270" s="70">
        <f>SUM(K259:K269)</f>
        <v>71750</v>
      </c>
      <c r="L270" s="70">
        <f>SUM(L259:L269)</f>
        <v>7635</v>
      </c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79385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338</v>
      </c>
      <c r="C273" s="287"/>
      <c r="D273" s="288"/>
      <c r="E273" s="286" t="s">
        <v>339</v>
      </c>
      <c r="F273" s="287"/>
      <c r="G273" s="288"/>
      <c r="H273" s="286" t="s">
        <v>340</v>
      </c>
      <c r="I273" s="287"/>
      <c r="J273" s="288"/>
      <c r="K273" s="292" t="s">
        <v>341</v>
      </c>
      <c r="L273" s="294" t="s">
        <v>342</v>
      </c>
      <c r="M273" s="294" t="s">
        <v>343</v>
      </c>
      <c r="N273" s="296" t="s">
        <v>344</v>
      </c>
      <c r="O273" s="160" t="s">
        <v>338</v>
      </c>
      <c r="P273" s="161" t="s">
        <v>339</v>
      </c>
      <c r="Q273" s="162" t="s">
        <v>340</v>
      </c>
      <c r="R273" s="163" t="s">
        <v>341</v>
      </c>
      <c r="S273" s="62"/>
      <c r="T273" s="164" t="s">
        <v>342</v>
      </c>
      <c r="U273" s="62"/>
      <c r="V273" s="165" t="s">
        <v>343</v>
      </c>
      <c r="W273" s="62"/>
      <c r="X273" s="166" t="s">
        <v>344</v>
      </c>
      <c r="Y273" s="167" t="s">
        <v>345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346</v>
      </c>
      <c r="P274" s="169" t="s">
        <v>347</v>
      </c>
      <c r="Q274" s="170" t="s">
        <v>348</v>
      </c>
      <c r="R274" s="171" t="s">
        <v>349</v>
      </c>
      <c r="S274" s="63"/>
      <c r="T274" s="172" t="s">
        <v>350</v>
      </c>
      <c r="U274" s="63"/>
      <c r="V274" s="173" t="s">
        <v>351</v>
      </c>
      <c r="W274" s="63"/>
      <c r="X274" s="174" t="s">
        <v>352</v>
      </c>
      <c r="Y274" s="175" t="s">
        <v>353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321</v>
      </c>
      <c r="AH276" s="93" t="s">
        <v>335</v>
      </c>
    </row>
    <row r="277" spans="1:34" ht="22.5" customHeight="1">
      <c r="I277" s="280" t="s">
        <v>96</v>
      </c>
      <c r="J277" s="280"/>
      <c r="K277" s="280"/>
      <c r="L277" s="280"/>
      <c r="M277" s="8" t="s">
        <v>305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334</v>
      </c>
    </row>
    <row r="278" spans="1:34" ht="22.5" customHeight="1">
      <c r="I278" s="280" t="s">
        <v>2</v>
      </c>
      <c r="J278" s="280"/>
      <c r="K278" s="280"/>
      <c r="L278" s="280"/>
      <c r="M278" s="8" t="s">
        <v>306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321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322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187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261</v>
      </c>
      <c r="C287" s="301" t="s">
        <v>262</v>
      </c>
      <c r="D287" s="301"/>
      <c r="E287" s="301"/>
      <c r="F287" s="301"/>
      <c r="G287" s="301"/>
      <c r="H287" s="301"/>
      <c r="I287" s="301"/>
      <c r="J287" s="302"/>
      <c r="K287" s="95">
        <v>2950</v>
      </c>
      <c r="L287" s="95">
        <v>1175</v>
      </c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3" si="21">SUM(K287:Y287)</f>
        <v>4125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263</v>
      </c>
      <c r="D288" s="299"/>
      <c r="E288" s="299"/>
      <c r="F288" s="299"/>
      <c r="G288" s="299"/>
      <c r="H288" s="299"/>
      <c r="I288" s="299"/>
      <c r="J288" s="299"/>
      <c r="K288" s="95">
        <v>1507</v>
      </c>
      <c r="L288" s="95">
        <v>1181</v>
      </c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2688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264</v>
      </c>
      <c r="D289" s="299"/>
      <c r="E289" s="299"/>
      <c r="F289" s="299"/>
      <c r="G289" s="299"/>
      <c r="H289" s="299"/>
      <c r="I289" s="299"/>
      <c r="J289" s="299"/>
      <c r="K289" s="95">
        <v>1199</v>
      </c>
      <c r="L289" s="95">
        <v>607</v>
      </c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1806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191</v>
      </c>
      <c r="C290" s="299" t="s">
        <v>265</v>
      </c>
      <c r="D290" s="299"/>
      <c r="E290" s="299"/>
      <c r="F290" s="299"/>
      <c r="G290" s="299"/>
      <c r="H290" s="299"/>
      <c r="I290" s="299"/>
      <c r="J290" s="299"/>
      <c r="K290" s="95">
        <v>479</v>
      </c>
      <c r="L290" s="95">
        <v>232</v>
      </c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711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193</v>
      </c>
      <c r="C291" s="299" t="s">
        <v>266</v>
      </c>
      <c r="D291" s="299"/>
      <c r="E291" s="299"/>
      <c r="F291" s="299"/>
      <c r="G291" s="299"/>
      <c r="H291" s="299"/>
      <c r="I291" s="299"/>
      <c r="J291" s="299"/>
      <c r="K291" s="95">
        <v>534</v>
      </c>
      <c r="L291" s="95">
        <v>117</v>
      </c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651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195</v>
      </c>
      <c r="C292" s="299" t="s">
        <v>267</v>
      </c>
      <c r="D292" s="299"/>
      <c r="E292" s="299"/>
      <c r="F292" s="299"/>
      <c r="G292" s="299"/>
      <c r="H292" s="299"/>
      <c r="I292" s="299"/>
      <c r="J292" s="299"/>
      <c r="K292" s="95">
        <v>174</v>
      </c>
      <c r="L292" s="95">
        <v>210</v>
      </c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384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197</v>
      </c>
      <c r="C293" s="299" t="s">
        <v>268</v>
      </c>
      <c r="D293" s="299"/>
      <c r="E293" s="299"/>
      <c r="F293" s="299"/>
      <c r="G293" s="299"/>
      <c r="H293" s="299"/>
      <c r="I293" s="299"/>
      <c r="J293" s="299"/>
      <c r="K293" s="95">
        <v>315</v>
      </c>
      <c r="L293" s="95">
        <v>77</v>
      </c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392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87"/>
      <c r="C294" s="298"/>
      <c r="D294" s="299"/>
      <c r="E294" s="299"/>
      <c r="F294" s="299"/>
      <c r="G294" s="299"/>
      <c r="H294" s="299"/>
      <c r="I294" s="299"/>
      <c r="J294" s="299"/>
      <c r="K294" s="87" t="s">
        <v>199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199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199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199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331</v>
      </c>
      <c r="C298" s="277"/>
      <c r="D298" s="277"/>
      <c r="E298" s="277"/>
      <c r="F298" s="277"/>
      <c r="G298" s="277"/>
      <c r="H298" s="277"/>
      <c r="I298" s="277"/>
      <c r="J298" s="277"/>
      <c r="K298" s="70">
        <f>SUM(K287:K297)</f>
        <v>7158</v>
      </c>
      <c r="L298" s="70">
        <f>SUM(L287:L297)</f>
        <v>3599</v>
      </c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5" si="22">SUM(K298:Y298)</f>
        <v>10757</v>
      </c>
      <c r="AC298" s="27"/>
      <c r="AD298" s="37" t="s">
        <v>181</v>
      </c>
    </row>
    <row r="299" spans="1:30" ht="30" customHeight="1">
      <c r="A299" s="47" t="s">
        <v>53</v>
      </c>
      <c r="B299" s="50" t="s">
        <v>269</v>
      </c>
      <c r="C299" s="301" t="s">
        <v>270</v>
      </c>
      <c r="D299" s="301"/>
      <c r="E299" s="301"/>
      <c r="F299" s="301"/>
      <c r="G299" s="301"/>
      <c r="H299" s="301"/>
      <c r="I299" s="301"/>
      <c r="J299" s="302"/>
      <c r="K299" s="95">
        <v>34560</v>
      </c>
      <c r="L299" s="95">
        <v>2816</v>
      </c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37376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271</v>
      </c>
      <c r="D300" s="299"/>
      <c r="E300" s="299"/>
      <c r="F300" s="299"/>
      <c r="G300" s="299"/>
      <c r="H300" s="299"/>
      <c r="I300" s="299"/>
      <c r="J300" s="299"/>
      <c r="K300" s="95">
        <v>66879</v>
      </c>
      <c r="L300" s="95">
        <v>19571</v>
      </c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86450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272</v>
      </c>
      <c r="D301" s="299"/>
      <c r="E301" s="299"/>
      <c r="F301" s="299"/>
      <c r="G301" s="299"/>
      <c r="H301" s="299"/>
      <c r="I301" s="299"/>
      <c r="J301" s="299"/>
      <c r="K301" s="95">
        <v>44840</v>
      </c>
      <c r="L301" s="95">
        <v>1381</v>
      </c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46221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191</v>
      </c>
      <c r="C302" s="299" t="s">
        <v>273</v>
      </c>
      <c r="D302" s="299"/>
      <c r="E302" s="299"/>
      <c r="F302" s="299"/>
      <c r="G302" s="299"/>
      <c r="H302" s="299"/>
      <c r="I302" s="299"/>
      <c r="J302" s="299"/>
      <c r="K302" s="95">
        <v>3261</v>
      </c>
      <c r="L302" s="95">
        <v>210</v>
      </c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3471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193</v>
      </c>
      <c r="C303" s="299" t="s">
        <v>274</v>
      </c>
      <c r="D303" s="299"/>
      <c r="E303" s="299"/>
      <c r="F303" s="299"/>
      <c r="G303" s="299"/>
      <c r="H303" s="299"/>
      <c r="I303" s="299"/>
      <c r="J303" s="299"/>
      <c r="K303" s="95">
        <v>1081</v>
      </c>
      <c r="L303" s="95">
        <v>109</v>
      </c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1190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195</v>
      </c>
      <c r="C304" s="299" t="s">
        <v>275</v>
      </c>
      <c r="D304" s="299"/>
      <c r="E304" s="299"/>
      <c r="F304" s="299"/>
      <c r="G304" s="299"/>
      <c r="H304" s="299"/>
      <c r="I304" s="299"/>
      <c r="J304" s="299"/>
      <c r="K304" s="95">
        <v>1247</v>
      </c>
      <c r="L304" s="95">
        <v>173</v>
      </c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1420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197</v>
      </c>
      <c r="C305" s="299" t="s">
        <v>276</v>
      </c>
      <c r="D305" s="299"/>
      <c r="E305" s="299"/>
      <c r="F305" s="299"/>
      <c r="G305" s="299"/>
      <c r="H305" s="299"/>
      <c r="I305" s="299"/>
      <c r="J305" s="299"/>
      <c r="K305" s="95">
        <v>316</v>
      </c>
      <c r="L305" s="95">
        <v>57</v>
      </c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373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88"/>
      <c r="C306" s="298"/>
      <c r="D306" s="299"/>
      <c r="E306" s="299"/>
      <c r="F306" s="299"/>
      <c r="G306" s="299"/>
      <c r="H306" s="299"/>
      <c r="I306" s="299"/>
      <c r="J306" s="299"/>
      <c r="K306" s="88" t="s">
        <v>199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199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199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199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331</v>
      </c>
      <c r="C310" s="277"/>
      <c r="D310" s="277"/>
      <c r="E310" s="277"/>
      <c r="F310" s="277"/>
      <c r="G310" s="277"/>
      <c r="H310" s="277"/>
      <c r="I310" s="277"/>
      <c r="J310" s="277"/>
      <c r="K310" s="70">
        <f>SUM(K299:K309)</f>
        <v>152184</v>
      </c>
      <c r="L310" s="70">
        <f>SUM(L299:L309)</f>
        <v>24317</v>
      </c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176501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338</v>
      </c>
      <c r="C313" s="287"/>
      <c r="D313" s="288"/>
      <c r="E313" s="286" t="s">
        <v>339</v>
      </c>
      <c r="F313" s="287"/>
      <c r="G313" s="288"/>
      <c r="H313" s="286" t="s">
        <v>340</v>
      </c>
      <c r="I313" s="287"/>
      <c r="J313" s="288"/>
      <c r="K313" s="292" t="s">
        <v>341</v>
      </c>
      <c r="L313" s="294" t="s">
        <v>342</v>
      </c>
      <c r="M313" s="294" t="s">
        <v>343</v>
      </c>
      <c r="N313" s="296" t="s">
        <v>344</v>
      </c>
      <c r="O313" s="176" t="s">
        <v>338</v>
      </c>
      <c r="P313" s="177" t="s">
        <v>339</v>
      </c>
      <c r="Q313" s="178" t="s">
        <v>340</v>
      </c>
      <c r="R313" s="179" t="s">
        <v>341</v>
      </c>
      <c r="S313" s="62"/>
      <c r="T313" s="180" t="s">
        <v>342</v>
      </c>
      <c r="U313" s="62"/>
      <c r="V313" s="181" t="s">
        <v>343</v>
      </c>
      <c r="W313" s="62"/>
      <c r="X313" s="182" t="s">
        <v>344</v>
      </c>
      <c r="Y313" s="183" t="s">
        <v>345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346</v>
      </c>
      <c r="P314" s="185" t="s">
        <v>347</v>
      </c>
      <c r="Q314" s="186" t="s">
        <v>348</v>
      </c>
      <c r="R314" s="187" t="s">
        <v>349</v>
      </c>
      <c r="S314" s="63"/>
      <c r="T314" s="188" t="s">
        <v>350</v>
      </c>
      <c r="U314" s="63"/>
      <c r="V314" s="189" t="s">
        <v>351</v>
      </c>
      <c r="W314" s="63"/>
      <c r="X314" s="190" t="s">
        <v>352</v>
      </c>
      <c r="Y314" s="191" t="s">
        <v>353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323</v>
      </c>
      <c r="AH316" s="93" t="s">
        <v>335</v>
      </c>
    </row>
    <row r="317" spans="1:34" ht="22.5" customHeight="1">
      <c r="I317" s="280" t="s">
        <v>96</v>
      </c>
      <c r="J317" s="280"/>
      <c r="K317" s="280"/>
      <c r="L317" s="280"/>
      <c r="M317" s="8" t="s">
        <v>305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334</v>
      </c>
    </row>
    <row r="318" spans="1:34" ht="22.5" customHeight="1">
      <c r="I318" s="280" t="s">
        <v>2</v>
      </c>
      <c r="J318" s="280"/>
      <c r="K318" s="280"/>
      <c r="L318" s="280"/>
      <c r="M318" s="8" t="s">
        <v>306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323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324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187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277</v>
      </c>
      <c r="C327" s="301" t="s">
        <v>278</v>
      </c>
      <c r="D327" s="301"/>
      <c r="E327" s="301"/>
      <c r="F327" s="301"/>
      <c r="G327" s="301"/>
      <c r="H327" s="301"/>
      <c r="I327" s="301"/>
      <c r="J327" s="302"/>
      <c r="K327" s="95">
        <v>4802</v>
      </c>
      <c r="L327" s="95">
        <v>664</v>
      </c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2" si="23">SUM(K327:Y327)</f>
        <v>5466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279</v>
      </c>
      <c r="D328" s="299"/>
      <c r="E328" s="299"/>
      <c r="F328" s="299"/>
      <c r="G328" s="299"/>
      <c r="H328" s="299"/>
      <c r="I328" s="299"/>
      <c r="J328" s="299"/>
      <c r="K328" s="95">
        <v>6946</v>
      </c>
      <c r="L328" s="95">
        <v>1026</v>
      </c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7972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280</v>
      </c>
      <c r="D329" s="299"/>
      <c r="E329" s="299"/>
      <c r="F329" s="299"/>
      <c r="G329" s="299"/>
      <c r="H329" s="299"/>
      <c r="I329" s="299"/>
      <c r="J329" s="299"/>
      <c r="K329" s="95">
        <v>994</v>
      </c>
      <c r="L329" s="95">
        <v>161</v>
      </c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1155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191</v>
      </c>
      <c r="C330" s="299" t="s">
        <v>281</v>
      </c>
      <c r="D330" s="299"/>
      <c r="E330" s="299"/>
      <c r="F330" s="299"/>
      <c r="G330" s="299"/>
      <c r="H330" s="299"/>
      <c r="I330" s="299"/>
      <c r="J330" s="299"/>
      <c r="K330" s="95">
        <v>817</v>
      </c>
      <c r="L330" s="95">
        <v>208</v>
      </c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1025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193</v>
      </c>
      <c r="C331" s="299" t="s">
        <v>282</v>
      </c>
      <c r="D331" s="299"/>
      <c r="E331" s="299"/>
      <c r="F331" s="299"/>
      <c r="G331" s="299"/>
      <c r="H331" s="299"/>
      <c r="I331" s="299"/>
      <c r="J331" s="299"/>
      <c r="K331" s="95">
        <v>16169</v>
      </c>
      <c r="L331" s="95">
        <v>671</v>
      </c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16840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195</v>
      </c>
      <c r="C332" s="299" t="s">
        <v>283</v>
      </c>
      <c r="D332" s="299"/>
      <c r="E332" s="299"/>
      <c r="F332" s="299"/>
      <c r="G332" s="299"/>
      <c r="H332" s="299"/>
      <c r="I332" s="299"/>
      <c r="J332" s="299"/>
      <c r="K332" s="95">
        <v>268</v>
      </c>
      <c r="L332" s="95">
        <v>77</v>
      </c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345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199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199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199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199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199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331</v>
      </c>
      <c r="C338" s="277"/>
      <c r="D338" s="277"/>
      <c r="E338" s="277"/>
      <c r="F338" s="277"/>
      <c r="G338" s="277"/>
      <c r="H338" s="277"/>
      <c r="I338" s="277"/>
      <c r="J338" s="277"/>
      <c r="K338" s="70">
        <f>SUM(K327:K337)</f>
        <v>29996</v>
      </c>
      <c r="L338" s="70">
        <f>SUM(L327:L337)</f>
        <v>2807</v>
      </c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5" si="24">SUM(K338:Y338)</f>
        <v>32803</v>
      </c>
      <c r="AC338" s="27"/>
      <c r="AD338" s="37" t="s">
        <v>181</v>
      </c>
    </row>
    <row r="339" spans="1:30" ht="30" customHeight="1">
      <c r="A339" s="47" t="s">
        <v>53</v>
      </c>
      <c r="B339" s="50" t="s">
        <v>284</v>
      </c>
      <c r="C339" s="301" t="s">
        <v>285</v>
      </c>
      <c r="D339" s="301"/>
      <c r="E339" s="301"/>
      <c r="F339" s="301"/>
      <c r="G339" s="301"/>
      <c r="H339" s="301"/>
      <c r="I339" s="301"/>
      <c r="J339" s="302"/>
      <c r="K339" s="95">
        <v>32553</v>
      </c>
      <c r="L339" s="95">
        <v>4035</v>
      </c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36588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286</v>
      </c>
      <c r="D340" s="299"/>
      <c r="E340" s="299"/>
      <c r="F340" s="299"/>
      <c r="G340" s="299"/>
      <c r="H340" s="299"/>
      <c r="I340" s="299"/>
      <c r="J340" s="299"/>
      <c r="K340" s="95">
        <v>24482</v>
      </c>
      <c r="L340" s="95">
        <v>17648</v>
      </c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42130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287</v>
      </c>
      <c r="D341" s="299"/>
      <c r="E341" s="299"/>
      <c r="F341" s="299"/>
      <c r="G341" s="299"/>
      <c r="H341" s="299"/>
      <c r="I341" s="299"/>
      <c r="J341" s="299"/>
      <c r="K341" s="95">
        <v>14890</v>
      </c>
      <c r="L341" s="95">
        <v>863</v>
      </c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15753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191</v>
      </c>
      <c r="C342" s="299" t="s">
        <v>288</v>
      </c>
      <c r="D342" s="299"/>
      <c r="E342" s="299"/>
      <c r="F342" s="299"/>
      <c r="G342" s="299"/>
      <c r="H342" s="299"/>
      <c r="I342" s="299"/>
      <c r="J342" s="299"/>
      <c r="K342" s="95">
        <v>6986</v>
      </c>
      <c r="L342" s="95">
        <v>413</v>
      </c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7399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193</v>
      </c>
      <c r="C343" s="299" t="s">
        <v>289</v>
      </c>
      <c r="D343" s="299"/>
      <c r="E343" s="299"/>
      <c r="F343" s="299"/>
      <c r="G343" s="299"/>
      <c r="H343" s="299"/>
      <c r="I343" s="299"/>
      <c r="J343" s="299"/>
      <c r="K343" s="95">
        <v>7288</v>
      </c>
      <c r="L343" s="95">
        <v>693</v>
      </c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7981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195</v>
      </c>
      <c r="C344" s="299" t="s">
        <v>290</v>
      </c>
      <c r="D344" s="299"/>
      <c r="E344" s="299"/>
      <c r="F344" s="299"/>
      <c r="G344" s="299"/>
      <c r="H344" s="299"/>
      <c r="I344" s="299"/>
      <c r="J344" s="299"/>
      <c r="K344" s="95">
        <v>746</v>
      </c>
      <c r="L344" s="95">
        <v>166</v>
      </c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912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197</v>
      </c>
      <c r="C345" s="299" t="s">
        <v>291</v>
      </c>
      <c r="D345" s="299"/>
      <c r="E345" s="299"/>
      <c r="F345" s="299"/>
      <c r="G345" s="299"/>
      <c r="H345" s="299"/>
      <c r="I345" s="299"/>
      <c r="J345" s="299"/>
      <c r="K345" s="95">
        <v>557</v>
      </c>
      <c r="L345" s="95">
        <v>132</v>
      </c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689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90"/>
      <c r="C346" s="298"/>
      <c r="D346" s="299"/>
      <c r="E346" s="299"/>
      <c r="F346" s="299"/>
      <c r="G346" s="299"/>
      <c r="H346" s="299"/>
      <c r="I346" s="299"/>
      <c r="J346" s="299"/>
      <c r="K346" s="90" t="s">
        <v>199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199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199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199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331</v>
      </c>
      <c r="C350" s="277"/>
      <c r="D350" s="277"/>
      <c r="E350" s="277"/>
      <c r="F350" s="277"/>
      <c r="G350" s="277"/>
      <c r="H350" s="277"/>
      <c r="I350" s="277"/>
      <c r="J350" s="277"/>
      <c r="K350" s="70">
        <f>SUM(K339:K349)</f>
        <v>87502</v>
      </c>
      <c r="L350" s="70">
        <f>SUM(L339:L349)</f>
        <v>23950</v>
      </c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111452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338</v>
      </c>
      <c r="C353" s="287"/>
      <c r="D353" s="288"/>
      <c r="E353" s="286" t="s">
        <v>339</v>
      </c>
      <c r="F353" s="287"/>
      <c r="G353" s="288"/>
      <c r="H353" s="286" t="s">
        <v>340</v>
      </c>
      <c r="I353" s="287"/>
      <c r="J353" s="288"/>
      <c r="K353" s="292" t="s">
        <v>341</v>
      </c>
      <c r="L353" s="294" t="s">
        <v>342</v>
      </c>
      <c r="M353" s="294" t="s">
        <v>343</v>
      </c>
      <c r="N353" s="296" t="s">
        <v>344</v>
      </c>
      <c r="O353" s="192" t="s">
        <v>338</v>
      </c>
      <c r="P353" s="193" t="s">
        <v>339</v>
      </c>
      <c r="Q353" s="194" t="s">
        <v>340</v>
      </c>
      <c r="R353" s="195" t="s">
        <v>341</v>
      </c>
      <c r="S353" s="62"/>
      <c r="T353" s="196" t="s">
        <v>342</v>
      </c>
      <c r="U353" s="62"/>
      <c r="V353" s="197" t="s">
        <v>343</v>
      </c>
      <c r="W353" s="62"/>
      <c r="X353" s="198" t="s">
        <v>344</v>
      </c>
      <c r="Y353" s="199" t="s">
        <v>345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346</v>
      </c>
      <c r="P354" s="201" t="s">
        <v>347</v>
      </c>
      <c r="Q354" s="202" t="s">
        <v>348</v>
      </c>
      <c r="R354" s="203" t="s">
        <v>349</v>
      </c>
      <c r="S354" s="63"/>
      <c r="T354" s="204" t="s">
        <v>350</v>
      </c>
      <c r="U354" s="63"/>
      <c r="V354" s="205" t="s">
        <v>351</v>
      </c>
      <c r="W354" s="63"/>
      <c r="X354" s="206" t="s">
        <v>352</v>
      </c>
      <c r="Y354" s="207" t="s">
        <v>353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325</v>
      </c>
      <c r="AH356" s="93" t="s">
        <v>335</v>
      </c>
    </row>
    <row r="357" spans="1:34" ht="22.5" customHeight="1">
      <c r="I357" s="280" t="s">
        <v>96</v>
      </c>
      <c r="J357" s="280"/>
      <c r="K357" s="280"/>
      <c r="L357" s="280"/>
      <c r="M357" s="8" t="s">
        <v>305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334</v>
      </c>
    </row>
    <row r="358" spans="1:34" ht="22.5" customHeight="1">
      <c r="I358" s="280" t="s">
        <v>2</v>
      </c>
      <c r="J358" s="280"/>
      <c r="K358" s="280"/>
      <c r="L358" s="280"/>
      <c r="M358" s="8" t="s">
        <v>306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325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326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187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292</v>
      </c>
      <c r="C367" s="301" t="s">
        <v>293</v>
      </c>
      <c r="D367" s="301"/>
      <c r="E367" s="301"/>
      <c r="F367" s="301"/>
      <c r="G367" s="301"/>
      <c r="H367" s="301"/>
      <c r="I367" s="301"/>
      <c r="J367" s="302"/>
      <c r="K367" s="95">
        <v>3118</v>
      </c>
      <c r="L367" s="95">
        <v>728</v>
      </c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5">SUM(K367:Y367)</f>
        <v>3846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294</v>
      </c>
      <c r="D368" s="299"/>
      <c r="E368" s="299"/>
      <c r="F368" s="299"/>
      <c r="G368" s="299"/>
      <c r="H368" s="299"/>
      <c r="I368" s="299"/>
      <c r="J368" s="299"/>
      <c r="K368" s="95">
        <v>1087</v>
      </c>
      <c r="L368" s="95">
        <v>667</v>
      </c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1754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295</v>
      </c>
      <c r="D369" s="299"/>
      <c r="E369" s="299"/>
      <c r="F369" s="299"/>
      <c r="G369" s="299"/>
      <c r="H369" s="299"/>
      <c r="I369" s="299"/>
      <c r="J369" s="299"/>
      <c r="K369" s="95">
        <v>513</v>
      </c>
      <c r="L369" s="95">
        <v>133</v>
      </c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646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191</v>
      </c>
      <c r="C370" s="299" t="s">
        <v>296</v>
      </c>
      <c r="D370" s="299"/>
      <c r="E370" s="299"/>
      <c r="F370" s="299"/>
      <c r="G370" s="299"/>
      <c r="H370" s="299"/>
      <c r="I370" s="299"/>
      <c r="J370" s="299"/>
      <c r="K370" s="95">
        <v>372</v>
      </c>
      <c r="L370" s="95">
        <v>95</v>
      </c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467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193</v>
      </c>
      <c r="C371" s="299" t="s">
        <v>297</v>
      </c>
      <c r="D371" s="299"/>
      <c r="E371" s="299"/>
      <c r="F371" s="299"/>
      <c r="G371" s="299"/>
      <c r="H371" s="299"/>
      <c r="I371" s="299"/>
      <c r="J371" s="299"/>
      <c r="K371" s="95">
        <v>687</v>
      </c>
      <c r="L371" s="95">
        <v>65</v>
      </c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752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195</v>
      </c>
      <c r="C372" s="299" t="s">
        <v>298</v>
      </c>
      <c r="D372" s="299"/>
      <c r="E372" s="299"/>
      <c r="F372" s="299"/>
      <c r="G372" s="299"/>
      <c r="H372" s="299"/>
      <c r="I372" s="299"/>
      <c r="J372" s="299"/>
      <c r="K372" s="95">
        <v>109</v>
      </c>
      <c r="L372" s="95">
        <v>35</v>
      </c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144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197</v>
      </c>
      <c r="C373" s="299" t="s">
        <v>299</v>
      </c>
      <c r="D373" s="299"/>
      <c r="E373" s="299"/>
      <c r="F373" s="299"/>
      <c r="G373" s="299"/>
      <c r="H373" s="299"/>
      <c r="I373" s="299"/>
      <c r="J373" s="299"/>
      <c r="K373" s="95">
        <v>39</v>
      </c>
      <c r="L373" s="95">
        <v>26</v>
      </c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65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199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199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199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199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331</v>
      </c>
      <c r="C378" s="277"/>
      <c r="D378" s="277"/>
      <c r="E378" s="277"/>
      <c r="F378" s="277"/>
      <c r="G378" s="277"/>
      <c r="H378" s="277"/>
      <c r="I378" s="277"/>
      <c r="J378" s="277"/>
      <c r="K378" s="70">
        <f>SUM(K367:K377)</f>
        <v>5925</v>
      </c>
      <c r="L378" s="70">
        <f>SUM(L367:L377)</f>
        <v>1749</v>
      </c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7674</v>
      </c>
      <c r="AC378" s="27"/>
      <c r="AD378" s="37" t="s">
        <v>181</v>
      </c>
    </row>
    <row r="379" spans="1:30" ht="30" customHeight="1">
      <c r="A379" s="47" t="s">
        <v>53</v>
      </c>
      <c r="B379" s="50" t="s">
        <v>300</v>
      </c>
      <c r="C379" s="301" t="s">
        <v>301</v>
      </c>
      <c r="D379" s="301"/>
      <c r="E379" s="301"/>
      <c r="F379" s="301"/>
      <c r="G379" s="301"/>
      <c r="H379" s="301"/>
      <c r="I379" s="301"/>
      <c r="J379" s="302"/>
      <c r="K379" s="95">
        <v>1918</v>
      </c>
      <c r="L379" s="95">
        <v>193</v>
      </c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2111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302</v>
      </c>
      <c r="D380" s="299"/>
      <c r="E380" s="299"/>
      <c r="F380" s="299"/>
      <c r="G380" s="299"/>
      <c r="H380" s="299"/>
      <c r="I380" s="299"/>
      <c r="J380" s="299"/>
      <c r="K380" s="95">
        <v>347</v>
      </c>
      <c r="L380" s="95">
        <v>87</v>
      </c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434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99" t="s">
        <v>303</v>
      </c>
      <c r="D381" s="299"/>
      <c r="E381" s="299"/>
      <c r="F381" s="299"/>
      <c r="G381" s="299"/>
      <c r="H381" s="299"/>
      <c r="I381" s="299"/>
      <c r="J381" s="299"/>
      <c r="K381" s="95">
        <v>221</v>
      </c>
      <c r="L381" s="95">
        <v>34</v>
      </c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255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191</v>
      </c>
      <c r="C382" s="299" t="s">
        <v>304</v>
      </c>
      <c r="D382" s="299"/>
      <c r="E382" s="299"/>
      <c r="F382" s="299"/>
      <c r="G382" s="299"/>
      <c r="H382" s="299"/>
      <c r="I382" s="299"/>
      <c r="J382" s="299"/>
      <c r="K382" s="95">
        <v>165</v>
      </c>
      <c r="L382" s="95">
        <v>44</v>
      </c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>SUM(K382:Y382)</f>
        <v>209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199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199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199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199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199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199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199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331</v>
      </c>
      <c r="C390" s="277"/>
      <c r="D390" s="277"/>
      <c r="E390" s="277"/>
      <c r="F390" s="277"/>
      <c r="G390" s="277"/>
      <c r="H390" s="277"/>
      <c r="I390" s="277"/>
      <c r="J390" s="277"/>
      <c r="K390" s="70">
        <f>SUM(K379:K389)</f>
        <v>2651</v>
      </c>
      <c r="L390" s="70">
        <f>SUM(L379:L389)</f>
        <v>358</v>
      </c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3009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338</v>
      </c>
      <c r="C393" s="287"/>
      <c r="D393" s="288"/>
      <c r="E393" s="286" t="s">
        <v>339</v>
      </c>
      <c r="F393" s="287"/>
      <c r="G393" s="288"/>
      <c r="H393" s="286" t="s">
        <v>340</v>
      </c>
      <c r="I393" s="287"/>
      <c r="J393" s="288"/>
      <c r="K393" s="292" t="s">
        <v>341</v>
      </c>
      <c r="L393" s="294" t="s">
        <v>342</v>
      </c>
      <c r="M393" s="294" t="s">
        <v>343</v>
      </c>
      <c r="N393" s="296" t="s">
        <v>344</v>
      </c>
      <c r="O393" s="208" t="s">
        <v>338</v>
      </c>
      <c r="P393" s="209" t="s">
        <v>339</v>
      </c>
      <c r="Q393" s="210" t="s">
        <v>340</v>
      </c>
      <c r="R393" s="211" t="s">
        <v>341</v>
      </c>
      <c r="S393" s="62"/>
      <c r="T393" s="212" t="s">
        <v>342</v>
      </c>
      <c r="U393" s="62"/>
      <c r="V393" s="213" t="s">
        <v>343</v>
      </c>
      <c r="W393" s="62"/>
      <c r="X393" s="214" t="s">
        <v>344</v>
      </c>
      <c r="Y393" s="215" t="s">
        <v>345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346</v>
      </c>
      <c r="P394" s="217" t="s">
        <v>347</v>
      </c>
      <c r="Q394" s="218" t="s">
        <v>348</v>
      </c>
      <c r="R394" s="219" t="s">
        <v>349</v>
      </c>
      <c r="S394" s="63"/>
      <c r="T394" s="220" t="s">
        <v>350</v>
      </c>
      <c r="U394" s="63"/>
      <c r="V394" s="221" t="s">
        <v>351</v>
      </c>
      <c r="W394" s="63"/>
      <c r="X394" s="222" t="s">
        <v>352</v>
      </c>
      <c r="Y394" s="223" t="s">
        <v>353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327</v>
      </c>
      <c r="AH396" s="93" t="s">
        <v>335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305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334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306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327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328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187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332</v>
      </c>
      <c r="C406" s="271"/>
      <c r="D406" s="271"/>
      <c r="E406" s="271"/>
      <c r="F406" s="271"/>
      <c r="G406" s="271"/>
      <c r="H406" s="271"/>
      <c r="I406" s="271"/>
      <c r="J406" s="272"/>
      <c r="K406" s="71">
        <f>K98+K110+K138+K150+K178+K190+K218+K230+K258+K270+K298+K310+K338+K350+K378+K390</f>
        <v>1271442</v>
      </c>
      <c r="L406" s="71">
        <f>L98+L110+L138+L150+L178+L190+L218+L230+L258+L270+L298+L310+L338+L350+L378+L390</f>
        <v>181551</v>
      </c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1452993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187814</v>
      </c>
      <c r="L407" s="95">
        <v>23262</v>
      </c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211076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333</v>
      </c>
      <c r="C408" s="271"/>
      <c r="D408" s="271"/>
      <c r="E408" s="271"/>
      <c r="F408" s="271"/>
      <c r="G408" s="271"/>
      <c r="H408" s="271"/>
      <c r="I408" s="271"/>
      <c r="J408" s="272"/>
      <c r="K408" s="71">
        <f>K406+K407</f>
        <v>1459256</v>
      </c>
      <c r="L408" s="71">
        <f>L406+L407</f>
        <v>204813</v>
      </c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1664069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337</v>
      </c>
      <c r="D414" s="268"/>
      <c r="E414" s="268"/>
      <c r="F414" s="268"/>
      <c r="G414" s="267" t="s">
        <v>337</v>
      </c>
      <c r="H414" s="268"/>
      <c r="I414" s="268"/>
      <c r="J414" s="268"/>
      <c r="K414" s="267" t="s">
        <v>337</v>
      </c>
      <c r="L414" s="268"/>
      <c r="M414" s="268"/>
      <c r="N414" s="267" t="s">
        <v>337</v>
      </c>
      <c r="O414" s="268"/>
      <c r="P414" s="268"/>
      <c r="Q414" s="267" t="s">
        <v>337</v>
      </c>
      <c r="R414" s="268"/>
      <c r="S414" s="268"/>
      <c r="T414" s="267" t="s">
        <v>337</v>
      </c>
      <c r="U414" s="268"/>
      <c r="V414" s="268"/>
      <c r="W414" s="267" t="s">
        <v>337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337</v>
      </c>
      <c r="D418" s="254"/>
      <c r="E418" s="254"/>
      <c r="F418" s="254"/>
      <c r="G418" s="253" t="s">
        <v>337</v>
      </c>
      <c r="H418" s="254"/>
      <c r="I418" s="254"/>
      <c r="J418" s="254"/>
      <c r="K418" s="255" t="s">
        <v>337</v>
      </c>
      <c r="L418" s="256"/>
      <c r="M418" s="256"/>
      <c r="N418" s="257" t="s">
        <v>337</v>
      </c>
      <c r="O418" s="258"/>
      <c r="P418" s="258"/>
      <c r="Q418" s="255" t="s">
        <v>337</v>
      </c>
      <c r="R418" s="256"/>
      <c r="S418" s="256"/>
      <c r="T418" s="257" t="s">
        <v>337</v>
      </c>
      <c r="U418" s="258"/>
      <c r="V418" s="255" t="s">
        <v>337</v>
      </c>
      <c r="W418" s="256"/>
      <c r="X418" s="255" t="s">
        <v>337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337</v>
      </c>
      <c r="D421" s="254"/>
      <c r="E421" s="254"/>
      <c r="F421" s="254"/>
      <c r="G421" s="253" t="s">
        <v>337</v>
      </c>
      <c r="H421" s="254"/>
      <c r="I421" s="254"/>
      <c r="J421" s="254"/>
      <c r="K421" s="255" t="s">
        <v>337</v>
      </c>
      <c r="L421" s="256"/>
      <c r="M421" s="256"/>
      <c r="N421" s="257" t="s">
        <v>337</v>
      </c>
      <c r="O421" s="258"/>
      <c r="P421" s="258"/>
      <c r="Q421" s="255" t="s">
        <v>337</v>
      </c>
      <c r="R421" s="256"/>
      <c r="S421" s="256"/>
      <c r="T421" s="257" t="s">
        <v>337</v>
      </c>
      <c r="U421" s="258"/>
      <c r="V421" s="255" t="s">
        <v>337</v>
      </c>
      <c r="W421" s="256"/>
      <c r="X421" s="255" t="s">
        <v>337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M14:Y15 M17:Y18 M20:Y21 M27:Y28 M30:Y31 M33:Y34 M57:Y58 M60:Y61 M64:Y66 L94:Y97 L106:Y109 L134:Y137 L146:Y149 L174:Y177 L180:Y189 L214:Y217 L226:Y229 L254:Y257 L266:Y269 L294:Y297 L306:Y309 L333:Y337 L346:Y349 L374:Y377 L383:Y389 M407:Y407 M87:Y93 M99:Y105 M127:Y133 M139:Y145 M167:Y173 M179:Y179 M207:Y213 M219:Y225 M247:Y253 M259:Y265 M287:Y293 M299:Y305 M327:Y332 M339:Y345 M367:Y373 M379:Y382">
    <cfRule type="expression" dxfId="175" priority="167">
      <formula>CELL("Protect",INDIRECT(ADDRESS(ROW(), COLUMN())))</formula>
    </cfRule>
  </conditionalFormatting>
  <conditionalFormatting sqref="M14:Y15 M17:Y18 M20:Y21 M27:Y28 M30:Y31 M33:Y34 M57:Y58 M60:Y61 M64:Y66 K94:Y97 K106:Y109 K134:Y137 K146:Y149 K174:Y177 K180:Y189 K214:Y217 K226:Y229 K254:Y257 K266:Y269 K294:Y297 K306:Y309 K333:Y337 K346:Y349 K374:Y377 K383:Y389 M407:Y407 M87:Y93 M99:Y105 M127:Y133 M139:Y145 M167:Y173 M179:Y179 M207:Y213 M219:Y225 M247:Y253 M259:Y265 M287:Y293 M299:Y305 M327:Y332 M339:Y345 M367:Y373 M379:Y382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M14:Y15 M17:Y18 M20:Y21 M27:Y28 M30:Y31 M33:Y34 M57:Y58 M60:Y61 M64:Y66 K94:Y97 K106:Y109 K134:Y137 K146:Y149 K174:Y177 K180:Y189 K214:Y217 K226:Y229 K254:Y257 K266:Y269 K294:Y297 K306:Y309 K333:Y337 K346:Y349 K374:Y377 K383:Y389 M407:Y407 M87:Y93 M99:Y105 M127:Y133 M139:Y145 M167:Y173 M179:Y179 M207:Y213 M219:Y225 M247:Y253 M259:Y265 M287:Y293 M299:Y305 M327:Y332 M339:Y345 M367:Y373 M379:Y382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M27:Y28 K32:Y32 M30:Y31 K35:Y38 M33:Y34">
    <cfRule type="cellIs" dxfId="169" priority="173" operator="greaterThan">
      <formula>K14</formula>
    </cfRule>
  </conditionalFormatting>
  <conditionalFormatting sqref="K59:Y59 M57:Y58">
    <cfRule type="cellIs" dxfId="168" priority="174" operator="greaterThan">
      <formula>K23</formula>
    </cfRule>
  </conditionalFormatting>
  <conditionalFormatting sqref="K62:Y62 M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L15">
    <cfRule type="expression" dxfId="160" priority="156">
      <formula>CELL("Protect",INDIRECT(ADDRESS(ROW(), COLUMN())))</formula>
    </cfRule>
  </conditionalFormatting>
  <conditionalFormatting sqref="K14:L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L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L18">
    <cfRule type="expression" dxfId="154" priority="150">
      <formula>CELL("Protect",INDIRECT(ADDRESS(ROW(), COLUMN())))</formula>
    </cfRule>
  </conditionalFormatting>
  <conditionalFormatting sqref="K17:L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L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L21">
    <cfRule type="expression" dxfId="148" priority="144">
      <formula>CELL("Protect",INDIRECT(ADDRESS(ROW(), COLUMN())))</formula>
    </cfRule>
  </conditionalFormatting>
  <conditionalFormatting sqref="K20:L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L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L28">
    <cfRule type="expression" dxfId="142" priority="137">
      <formula>CELL("Protect",INDIRECT(ADDRESS(ROW(), COLUMN())))</formula>
    </cfRule>
  </conditionalFormatting>
  <conditionalFormatting sqref="K27:L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L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L28">
    <cfRule type="cellIs" dxfId="136" priority="143" operator="greaterThan">
      <formula>K14</formula>
    </cfRule>
  </conditionalFormatting>
  <conditionalFormatting sqref="L30:L31">
    <cfRule type="expression" dxfId="135" priority="130">
      <formula>CELL("Protect",INDIRECT(ADDRESS(ROW(), COLUMN())))</formula>
    </cfRule>
  </conditionalFormatting>
  <conditionalFormatting sqref="K30:L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L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L31">
    <cfRule type="cellIs" dxfId="129" priority="136" operator="greaterThan">
      <formula>K17</formula>
    </cfRule>
  </conditionalFormatting>
  <conditionalFormatting sqref="L33:L34">
    <cfRule type="expression" dxfId="128" priority="123">
      <formula>CELL("Protect",INDIRECT(ADDRESS(ROW(), COLUMN())))</formula>
    </cfRule>
  </conditionalFormatting>
  <conditionalFormatting sqref="K33:L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L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L34">
    <cfRule type="cellIs" dxfId="122" priority="129" operator="greaterThan">
      <formula>K20</formula>
    </cfRule>
  </conditionalFormatting>
  <conditionalFormatting sqref="L57:L58">
    <cfRule type="expression" dxfId="121" priority="116">
      <formula>CELL("Protect",INDIRECT(ADDRESS(ROW(), COLUMN())))</formula>
    </cfRule>
  </conditionalFormatting>
  <conditionalFormatting sqref="K57:L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L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L58">
    <cfRule type="cellIs" dxfId="115" priority="122" operator="greaterThan">
      <formula>K23</formula>
    </cfRule>
  </conditionalFormatting>
  <conditionalFormatting sqref="L60:L61">
    <cfRule type="expression" dxfId="114" priority="109">
      <formula>CELL("Protect",INDIRECT(ADDRESS(ROW(), COLUMN())))</formula>
    </cfRule>
  </conditionalFormatting>
  <conditionalFormatting sqref="K60:L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L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L61">
    <cfRule type="cellIs" dxfId="108" priority="115" operator="greaterThan">
      <formula>K36</formula>
    </cfRule>
  </conditionalFormatting>
  <conditionalFormatting sqref="L64:L66">
    <cfRule type="expression" dxfId="107" priority="103">
      <formula>CELL("Protect",INDIRECT(ADDRESS(ROW(), COLUMN())))</formula>
    </cfRule>
  </conditionalFormatting>
  <conditionalFormatting sqref="K64:L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L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L93">
    <cfRule type="expression" dxfId="101" priority="97">
      <formula>CELL("Protect",INDIRECT(ADDRESS(ROW(), COLUMN())))</formula>
    </cfRule>
  </conditionalFormatting>
  <conditionalFormatting sqref="K87:L93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L93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L105">
    <cfRule type="expression" dxfId="95" priority="91">
      <formula>CELL("Protect",INDIRECT(ADDRESS(ROW(), COLUMN())))</formula>
    </cfRule>
  </conditionalFormatting>
  <conditionalFormatting sqref="K99:L105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L105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L133">
    <cfRule type="expression" dxfId="89" priority="85">
      <formula>CELL("Protect",INDIRECT(ADDRESS(ROW(), COLUMN())))</formula>
    </cfRule>
  </conditionalFormatting>
  <conditionalFormatting sqref="K127:L133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L133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L145">
    <cfRule type="expression" dxfId="83" priority="79">
      <formula>CELL("Protect",INDIRECT(ADDRESS(ROW(), COLUMN())))</formula>
    </cfRule>
  </conditionalFormatting>
  <conditionalFormatting sqref="K139:L145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L145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L173">
    <cfRule type="expression" dxfId="77" priority="73">
      <formula>CELL("Protect",INDIRECT(ADDRESS(ROW(), COLUMN())))</formula>
    </cfRule>
  </conditionalFormatting>
  <conditionalFormatting sqref="K167:L173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L173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">
    <cfRule type="expression" dxfId="71" priority="67">
      <formula>CELL("Protect",INDIRECT(ADDRESS(ROW(), COLUMN())))</formula>
    </cfRule>
  </conditionalFormatting>
  <conditionalFormatting sqref="K179:L179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L179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L213">
    <cfRule type="expression" dxfId="65" priority="61">
      <formula>CELL("Protect",INDIRECT(ADDRESS(ROW(), COLUMN())))</formula>
    </cfRule>
  </conditionalFormatting>
  <conditionalFormatting sqref="K207:L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L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L225">
    <cfRule type="expression" dxfId="59" priority="55">
      <formula>CELL("Protect",INDIRECT(ADDRESS(ROW(), COLUMN())))</formula>
    </cfRule>
  </conditionalFormatting>
  <conditionalFormatting sqref="K219:L225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L225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L253">
    <cfRule type="expression" dxfId="53" priority="49">
      <formula>CELL("Protect",INDIRECT(ADDRESS(ROW(), COLUMN())))</formula>
    </cfRule>
  </conditionalFormatting>
  <conditionalFormatting sqref="K247:L253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L253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L265">
    <cfRule type="expression" dxfId="47" priority="43">
      <formula>CELL("Protect",INDIRECT(ADDRESS(ROW(), COLUMN())))</formula>
    </cfRule>
  </conditionalFormatting>
  <conditionalFormatting sqref="K259:L26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L26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L293">
    <cfRule type="expression" dxfId="41" priority="37">
      <formula>CELL("Protect",INDIRECT(ADDRESS(ROW(), COLUMN())))</formula>
    </cfRule>
  </conditionalFormatting>
  <conditionalFormatting sqref="K287:L29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L29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L305">
    <cfRule type="expression" dxfId="35" priority="31">
      <formula>CELL("Protect",INDIRECT(ADDRESS(ROW(), COLUMN())))</formula>
    </cfRule>
  </conditionalFormatting>
  <conditionalFormatting sqref="K299:L305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L305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L332">
    <cfRule type="expression" dxfId="29" priority="25">
      <formula>CELL("Protect",INDIRECT(ADDRESS(ROW(), COLUMN())))</formula>
    </cfRule>
  </conditionalFormatting>
  <conditionalFormatting sqref="K327:L332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L332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L345">
    <cfRule type="expression" dxfId="23" priority="19">
      <formula>CELL("Protect",INDIRECT(ADDRESS(ROW(), COLUMN())))</formula>
    </cfRule>
  </conditionalFormatting>
  <conditionalFormatting sqref="K339:L345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L345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L373">
    <cfRule type="expression" dxfId="17" priority="13">
      <formula>CELL("Protect",INDIRECT(ADDRESS(ROW(), COLUMN())))</formula>
    </cfRule>
  </conditionalFormatting>
  <conditionalFormatting sqref="K367:L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L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L382">
    <cfRule type="expression" dxfId="11" priority="7">
      <formula>CELL("Protect",INDIRECT(ADDRESS(ROW(), COLUMN())))</formula>
    </cfRule>
  </conditionalFormatting>
  <conditionalFormatting sqref="K379:L382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L382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">
    <cfRule type="expression" dxfId="5" priority="1">
      <formula>CELL("Protect",INDIRECT(ADDRESS(ROW(), COLUMN())))</formula>
    </cfRule>
  </conditionalFormatting>
  <conditionalFormatting sqref="K407:L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L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MODEL_DD1_DPR_26141_JAWA_BARAT_DAPIL_JAWA_BARAT_IV.xlsx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2019-05-08T06:05:57Z</dcterms:created>
  <dcterms:modified xsi:type="dcterms:W3CDTF">2019-05-16T09:33:27Z</dcterms:modified>
</cp:coreProperties>
</file>