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24030" windowHeight="505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4"/>
  <c r="K24"/>
  <c r="L23"/>
  <c r="Z407"/>
  <c r="L390"/>
  <c r="K390"/>
  <c r="Z390" s="1"/>
  <c r="Z383"/>
  <c r="Z382"/>
  <c r="Z381"/>
  <c r="Z380"/>
  <c r="Z379"/>
  <c r="L378"/>
  <c r="K378"/>
  <c r="Z378" s="1"/>
  <c r="Z376"/>
  <c r="Z375"/>
  <c r="Z374"/>
  <c r="Z373"/>
  <c r="Z372"/>
  <c r="Z371"/>
  <c r="Z370"/>
  <c r="Z369"/>
  <c r="Z368"/>
  <c r="Z367"/>
  <c r="L350"/>
  <c r="K350"/>
  <c r="Z348"/>
  <c r="Z347"/>
  <c r="Z346"/>
  <c r="Z345"/>
  <c r="Z344"/>
  <c r="Z343"/>
  <c r="Z342"/>
  <c r="Z341"/>
  <c r="Z340"/>
  <c r="Z339"/>
  <c r="L338"/>
  <c r="K338"/>
  <c r="Z338" s="1"/>
  <c r="Z332"/>
  <c r="Z331"/>
  <c r="Z330"/>
  <c r="Z329"/>
  <c r="Z328"/>
  <c r="Z327"/>
  <c r="L310"/>
  <c r="K310"/>
  <c r="Z308"/>
  <c r="Z307"/>
  <c r="Z306"/>
  <c r="Z305"/>
  <c r="Z304"/>
  <c r="Z303"/>
  <c r="Z302"/>
  <c r="Z301"/>
  <c r="Z300"/>
  <c r="Z299"/>
  <c r="L298"/>
  <c r="Z298" s="1"/>
  <c r="K298"/>
  <c r="Z296"/>
  <c r="Z295"/>
  <c r="Z294"/>
  <c r="Z293"/>
  <c r="Z292"/>
  <c r="Z291"/>
  <c r="Z290"/>
  <c r="Z289"/>
  <c r="Z288"/>
  <c r="Z287"/>
  <c r="L270"/>
  <c r="K270"/>
  <c r="Z268"/>
  <c r="Z267"/>
  <c r="Z266"/>
  <c r="Z265"/>
  <c r="Z264"/>
  <c r="Z263"/>
  <c r="Z262"/>
  <c r="Z261"/>
  <c r="Z260"/>
  <c r="Z259"/>
  <c r="L258"/>
  <c r="K258"/>
  <c r="Z258" s="1"/>
  <c r="Z256"/>
  <c r="Z255"/>
  <c r="Z254"/>
  <c r="Z253"/>
  <c r="Z252"/>
  <c r="Z251"/>
  <c r="Z250"/>
  <c r="Z249"/>
  <c r="Z248"/>
  <c r="Z247"/>
  <c r="L230"/>
  <c r="Z230" s="1"/>
  <c r="K230"/>
  <c r="Z228"/>
  <c r="Z227"/>
  <c r="Z226"/>
  <c r="Z225"/>
  <c r="Z224"/>
  <c r="Z223"/>
  <c r="Z222"/>
  <c r="Z221"/>
  <c r="Z220"/>
  <c r="Z219"/>
  <c r="Z218"/>
  <c r="L218"/>
  <c r="K218"/>
  <c r="Z216"/>
  <c r="Z215"/>
  <c r="Z214"/>
  <c r="Z213"/>
  <c r="Z212"/>
  <c r="Z211"/>
  <c r="Z210"/>
  <c r="Z209"/>
  <c r="Z208"/>
  <c r="Z207"/>
  <c r="L190"/>
  <c r="K190"/>
  <c r="Z190" s="1"/>
  <c r="Z182"/>
  <c r="Z181"/>
  <c r="Z180"/>
  <c r="Z179"/>
  <c r="L178"/>
  <c r="Z178" s="1"/>
  <c r="K178"/>
  <c r="Z176"/>
  <c r="Z175"/>
  <c r="Z174"/>
  <c r="Z173"/>
  <c r="Z172"/>
  <c r="Z171"/>
  <c r="Z170"/>
  <c r="Z169"/>
  <c r="Z168"/>
  <c r="Z167"/>
  <c r="L150"/>
  <c r="K150"/>
  <c r="Z148"/>
  <c r="Z147"/>
  <c r="Z146"/>
  <c r="Z145"/>
  <c r="Z144"/>
  <c r="Z143"/>
  <c r="Z142"/>
  <c r="Z141"/>
  <c r="Z140"/>
  <c r="Z139"/>
  <c r="L138"/>
  <c r="K138"/>
  <c r="Z136"/>
  <c r="Z135"/>
  <c r="Z134"/>
  <c r="Z133"/>
  <c r="Z132"/>
  <c r="Z131"/>
  <c r="Z130"/>
  <c r="Z129"/>
  <c r="Z128"/>
  <c r="Z127"/>
  <c r="L110"/>
  <c r="Z110" s="1"/>
  <c r="K110"/>
  <c r="Z108"/>
  <c r="Z107"/>
  <c r="Z106"/>
  <c r="Z105"/>
  <c r="Z104"/>
  <c r="Z103"/>
  <c r="Z102"/>
  <c r="Z101"/>
  <c r="Z100"/>
  <c r="Z99"/>
  <c r="Z98"/>
  <c r="L98"/>
  <c r="K98"/>
  <c r="Z96"/>
  <c r="Z95"/>
  <c r="Z94"/>
  <c r="Z93"/>
  <c r="Z92"/>
  <c r="Z91"/>
  <c r="Z90"/>
  <c r="Z89"/>
  <c r="Z88"/>
  <c r="Z87"/>
  <c r="L67"/>
  <c r="K67"/>
  <c r="Z67" s="1"/>
  <c r="Z66"/>
  <c r="Z65"/>
  <c r="Z64"/>
  <c r="L62"/>
  <c r="K62"/>
  <c r="Z61"/>
  <c r="Z60"/>
  <c r="L59"/>
  <c r="K59"/>
  <c r="Z59" s="1"/>
  <c r="Z58"/>
  <c r="Z57"/>
  <c r="L37"/>
  <c r="K37"/>
  <c r="L36"/>
  <c r="K36"/>
  <c r="L35"/>
  <c r="K35"/>
  <c r="Z35" s="1"/>
  <c r="Z34"/>
  <c r="Z33"/>
  <c r="L32"/>
  <c r="K32"/>
  <c r="Z32" s="1"/>
  <c r="Z31"/>
  <c r="Z30"/>
  <c r="Z29"/>
  <c r="L29"/>
  <c r="L38" s="1"/>
  <c r="K29"/>
  <c r="Z28"/>
  <c r="Z37" s="1"/>
  <c r="Z27"/>
  <c r="Z36" s="1"/>
  <c r="K23"/>
  <c r="L22"/>
  <c r="K22"/>
  <c r="Z22" s="1"/>
  <c r="Z21"/>
  <c r="Z20"/>
  <c r="L19"/>
  <c r="K19"/>
  <c r="Z19" s="1"/>
  <c r="Z18"/>
  <c r="Z17"/>
  <c r="L16"/>
  <c r="K16"/>
  <c r="Z14"/>
  <c r="Z350" l="1"/>
  <c r="Z310"/>
  <c r="Z270"/>
  <c r="K406"/>
  <c r="Z150"/>
  <c r="Z138"/>
  <c r="L406"/>
  <c r="L408" s="1"/>
  <c r="Z62"/>
  <c r="Z38"/>
  <c r="K38"/>
  <c r="K25"/>
  <c r="L25"/>
  <c r="Z23"/>
  <c r="Z16"/>
  <c r="Z25" s="1"/>
  <c r="Z15"/>
  <c r="Z24" s="1"/>
  <c r="K408"/>
  <c r="Z408" l="1"/>
  <c r="Z406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<sst xmlns="http://schemas.openxmlformats.org/spreadsheetml/2006/main" count="1667" uniqueCount="397">
  <si>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</si>
  <si>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</si>
  <si>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</si>
  <si>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</si>
  <si>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</si>
  <si>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</si>
  <si>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</si>
  <si>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</si>
  <si>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</si>
  <si>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</si>
  <si>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</si>
  <si>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</si>
  <si>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</si>
  <si>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</si>
  <si>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</si>
  <si>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</si>
  <si>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</si>
  <si>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</si>
  <si>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</si>
  <si>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</si>
  <si>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</si>
  <si>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</si>
  <si>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</si>
  <si>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</si>
  <si>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</si>
  <si>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</si>
  <si>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</si>
  <si>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</si>
  <si>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</si>
  <si>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</si>
  <si>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</si>
  <si>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</si>
  <si>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</si>
  <si>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</si>
  <si>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</si>
  <si>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</si>
  <si>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</si>
  <si>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</si>
  <si>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</si>
  <si>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</si>
  <si>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</si>
  <si>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</si>
  <si>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</si>
  <si>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</si>
  <si>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</si>
  <si>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</si>
  <si>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</si>
  <si>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</si>
  <si>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</si>
  <si>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</si>
  <si>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</si>
  <si>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</si>
  <si>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</si>
  <si>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</si>
  <si>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</si>
  <si>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</si>
  <si>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</si>
  <si>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</si>
  <si>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</si>
  <si>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</si>
  <si>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</si>
  <si>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</si>
  <si>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</si>
  <si>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</si>
  <si>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</si>
  <si>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</si>
  <si>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</si>
  <si>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</si>
  <si>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</si>
  <si>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</si>
  <si>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</si>
  <si>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</si>
  <si>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</si>
  <si>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</si>
  <si>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</si>
  <si>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</si>
  <si>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</si>
  <si>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</si>
  <si>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</si>
  <si>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</si>
  <si>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</si>
  <si>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</si>
  <si>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</si>
  <si>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</si>
  <si>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</si>
  <si>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</si>
  <si>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</si>
  <si>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</si>
  <si>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</si>
  <si>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</si>
  <si>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</si>
  <si>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</si>
  <si>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</si>
  <si>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</si>
  <si>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</si>
  <si>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</si>
  <si>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</si>
  <si>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</si>
  <si>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</si>
  <si>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</si>
  <si>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</si>
  <si>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</si>
  <si>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</si>
  <si>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</si>
  <si>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</si>
  <si>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</si>
  <si>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</si>
  <si>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</si>
  <si>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</si>
  <si>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</si>
  <si>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</si>
  <si>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</si>
  <si>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</si>
  <si>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</si>
  <si>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</si>
  <si>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</si>
  <si>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</si>
  <si>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</si>
  <si>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</si>
  <si>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</si>
  <si>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</si>
  <si>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</si>
  <si>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</si>
  <si>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</si>
  <si>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</si>
  <si>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</si>
  <si>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</si>
  <si>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</si>
  <si>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</si>
  <si>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</si>
  <si>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</si>
  <si>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</si>
  <si>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</si>
  <si>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</si>
  <si>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</si>
  <si>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</si>
  <si>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</si>
  <si>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</si>
  <si>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</si>
  <si>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</si>
  <si>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</si>
  <si>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</si>
  <si>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</si>
  <si>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</si>
  <si>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</si>
  <si>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</si>
  <si>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</si>
  <si>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</si>
  <si>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</si>
  <si>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</si>
  <si>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</si>
  <si>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</si>
  <si>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</si>
  <si>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</si>
  <si>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</si>
  <si>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</si>
  <si>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</si>
  <si>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</si>
  <si>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</si>
  <si>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</si>
  <si>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</si>
  <si>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</si>
  <si>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</si>
  <si>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</si>
  <si>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</si>
  <si>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</si>
  <si>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</si>
  <si>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</si>
  <si>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</si>
  <si>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</si>
  <si>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</si>
  <si>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</si>
  <si>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</si>
  <si>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</si>
  <si>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</si>
  <si>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</si>
  <si>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</si>
  <si>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</si>
  <si>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</si>
  <si>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</si>
  <si>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</si>
  <si>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</si>
  <si>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</si>
  <si>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27026</t>
  </si>
  <si>
    <t>CIANJUR</t>
  </si>
  <si>
    <t>32077</t>
  </si>
  <si>
    <t>KOTA BOGOR</t>
  </si>
  <si>
    <t>JUMLAH AKHIR</t>
  </si>
  <si>
    <t>Partai Kebangkitan Bangsa</t>
  </si>
  <si>
    <t>NENG EEM MARHAMAH ZULFA HIZ</t>
  </si>
  <si>
    <t>H. OTONG ABDURRAHMAN</t>
  </si>
  <si>
    <t>3</t>
  </si>
  <si>
    <t>KH. ADE ABDUL AZIZ</t>
  </si>
  <si>
    <t>4</t>
  </si>
  <si>
    <t>IR. KOKO MURDOKOWIYOTO, MM</t>
  </si>
  <si>
    <t>5</t>
  </si>
  <si>
    <t>H. BAGUS KARYANEGARA</t>
  </si>
  <si>
    <t>6</t>
  </si>
  <si>
    <t>MEI MEI MEILANI</t>
  </si>
  <si>
    <t>7</t>
  </si>
  <si>
    <t>MARIADI</t>
  </si>
  <si>
    <t>8</t>
  </si>
  <si>
    <t>DESTINAL ARMUNANTO, SH., MM</t>
  </si>
  <si>
    <t>9</t>
  </si>
  <si>
    <t>RIMA YULIA MA'LIAH</t>
  </si>
  <si>
    <t xml:space="preserve">   </t>
  </si>
  <si>
    <t>Partai Gerakan Indonesia Raya</t>
  </si>
  <si>
    <t>Ir. H. AHMAD RIZA PATRIA, MBA</t>
  </si>
  <si>
    <t>Dr. Ir. HJ. ENDANG SETYAWATI THOHARI DESS, MSC</t>
  </si>
  <si>
    <t>SJUKRIANTO YULIA, SE, M.Fin</t>
  </si>
  <si>
    <t>Ir. IRWAN ARDI HASMAN</t>
  </si>
  <si>
    <t>YAYA RUYANI, S.Sos.</t>
  </si>
  <si>
    <t>H. HASAN ZAINAL ABIDIN EZ, SE., MM</t>
  </si>
  <si>
    <t>HELMALIA JELITA PUTRI</t>
  </si>
  <si>
    <t>Ir. H. MOHAMMAD NUR SUKMA</t>
  </si>
  <si>
    <t>Dr. Ir. H. LUKMAN MALANUANG</t>
  </si>
  <si>
    <t>Partai Demokrasi Indonesia Perjuangan</t>
  </si>
  <si>
    <t>DIAH PITALOKA, S.Sos., M.Si</t>
  </si>
  <si>
    <t>H. ANTONI WIJAYA, S.H.</t>
  </si>
  <si>
    <t>Drs. BUDIYONO</t>
  </si>
  <si>
    <t>Ir. YULISTIAN IMAM TARYUDI</t>
  </si>
  <si>
    <t>SANIUS ABASTARI</t>
  </si>
  <si>
    <t>SURYANTI, S.Psi</t>
  </si>
  <si>
    <t>H. ACHMAD TEDDY RISANDI</t>
  </si>
  <si>
    <t>SOFIA YULINAR</t>
  </si>
  <si>
    <t>MARUARAR SIRAIT</t>
  </si>
  <si>
    <t>Partai Golongan Karya</t>
  </si>
  <si>
    <t>BUDHY SETIAWAN</t>
  </si>
  <si>
    <t>EKA SASTRA</t>
  </si>
  <si>
    <t>AMRIYATI AMIN, M.H</t>
  </si>
  <si>
    <t>Dr. H. DEDING ISHAK, S.H., M.M.</t>
  </si>
  <si>
    <t>Ir. LUCKY ALI MOERFIQIN, M.M</t>
  </si>
  <si>
    <t>WIEKE WIANA, M. Si</t>
  </si>
  <si>
    <t>AFRIAN BONDJOL, S.H.</t>
  </si>
  <si>
    <t>H. TB RADITYA INDRAJAYA, S.E</t>
  </si>
  <si>
    <t>Ir. HJ. METTY TRIANTIKA</t>
  </si>
  <si>
    <t>Partai Nasdem</t>
  </si>
  <si>
    <t>Drs. H. TJETJEP MUCHTAR SOLEH, MM</t>
  </si>
  <si>
    <t>ANANDA TOHPATI NR, M.Si</t>
  </si>
  <si>
    <t>IRA JUARIAH SYAHBUDIN, S.H</t>
  </si>
  <si>
    <t>ANDI ABDURRAHMAN</t>
  </si>
  <si>
    <t>LILIS HERNA YULIA</t>
  </si>
  <si>
    <t>H. APIP ISKANDAR, SH, MH, M.Si</t>
  </si>
  <si>
    <t>GUNGUN SAMBAS, SKM, SHI, SH, M.EPID</t>
  </si>
  <si>
    <t>R. PEPEN RUSTAM EFENDI, SH</t>
  </si>
  <si>
    <t>Hj. YENI NURAENI</t>
  </si>
  <si>
    <t>Partai Gerakan Perubahan Indonesia</t>
  </si>
  <si>
    <t>MIFTAHUDIN</t>
  </si>
  <si>
    <t>HANA CAROLLIN, S.I.Kom., M.I.Kom</t>
  </si>
  <si>
    <t>DWIKA BUDHYANTARA, S.E</t>
  </si>
  <si>
    <t>Partai Berkarya</t>
  </si>
  <si>
    <t>IYET RACHMAWATI, SH</t>
  </si>
  <si>
    <t/>
  </si>
  <si>
    <t>PEPPY BADRU FATAHILLAH</t>
  </si>
  <si>
    <t>R.D. NAULITA D. SIAGIAN</t>
  </si>
  <si>
    <t>DJOKO WISENO, SE</t>
  </si>
  <si>
    <t>H. ALVIN NUGRAHA, S.H., MKn., LLM</t>
  </si>
  <si>
    <t>KH. AM. SAEPUDIN, MA</t>
  </si>
  <si>
    <t>INDAH LESTARI</t>
  </si>
  <si>
    <t>MUAMAR TORIK</t>
  </si>
  <si>
    <t>Partai Keadilan Sejahtera</t>
  </si>
  <si>
    <t>H. ECKY AWAL MUCHARAM</t>
  </si>
  <si>
    <t>Ir. IIM NUROCHIMAH, M.Si</t>
  </si>
  <si>
    <t>H. NAJAMUDIN, M.PD.I</t>
  </si>
  <si>
    <t>H. GILAR BUDI RAHARJA, ST., M.SC.</t>
  </si>
  <si>
    <t>ABUZAR, SE</t>
  </si>
  <si>
    <t>HJ. HUZNI FARHANY, Lc. MA</t>
  </si>
  <si>
    <t>TEGUH RIHANANTO, S.AP</t>
  </si>
  <si>
    <t>MOHAMMAD KASIF</t>
  </si>
  <si>
    <t>R. ELA LAYLA MARDIYAH</t>
  </si>
  <si>
    <t>Partai Persatuan Indonesia</t>
  </si>
  <si>
    <t>DEBORA DEBBY WAGE, S.Sos., M.Si</t>
  </si>
  <si>
    <t>Drs. H. ANDRADJATI, MIP</t>
  </si>
  <si>
    <t>SAHAT TUMANGGOR, SE., MM.</t>
  </si>
  <si>
    <t>R. RINA SABARIA KUSUMAH, S.Sos</t>
  </si>
  <si>
    <t>H. HANDY SUCITRA, SH</t>
  </si>
  <si>
    <t>Ir. GERARD A. M. C. KALIEY</t>
  </si>
  <si>
    <t>Drs. H. AZKAR BADRI, MSi</t>
  </si>
  <si>
    <t>ANDARINI RIEKE LESTINA H</t>
  </si>
  <si>
    <t>DINI RACHMANI, SE</t>
  </si>
  <si>
    <t>10</t>
  </si>
  <si>
    <t>Partai Persatuan Pembangunan</t>
  </si>
  <si>
    <t>Ir. SIGIT HARIYANTO</t>
  </si>
  <si>
    <t>H. JOKO PURWANTO</t>
  </si>
  <si>
    <t>IRMA SUSANTI, S.Pd.I</t>
  </si>
  <si>
    <t>H. ANDI SURYA WIJAYA, S.H, M.H.</t>
  </si>
  <si>
    <t>LILIH</t>
  </si>
  <si>
    <t>MUHAMMAD BAMBANG YASMIRAL MALOKO, S.Pd.I</t>
  </si>
  <si>
    <t>EVI GUSTAMAN</t>
  </si>
  <si>
    <t>SARAH FATIMAH</t>
  </si>
  <si>
    <t>SITI JUBAEDAH QUROH, S.PD.</t>
  </si>
  <si>
    <t>11</t>
  </si>
  <si>
    <t>Partai Solidaritas Indonesia</t>
  </si>
  <si>
    <t>DANIEL SIMEON TUMIWA, S.SI</t>
  </si>
  <si>
    <t>SUCI MAYANG SARI, ST.Ars, M.M.</t>
  </si>
  <si>
    <t>THOMAS CHRISTIANO QUIKO</t>
  </si>
  <si>
    <t>ANNE SULISTIJADEWI, S.Kom, MM</t>
  </si>
  <si>
    <t>RUDY GUNAWAN, S.E</t>
  </si>
  <si>
    <t>MUHAMMAD RIFKI ARIA NUGRAHA</t>
  </si>
  <si>
    <t>REGINA TIWI SITORUS, S.P</t>
  </si>
  <si>
    <t>RONALD GANDHA PARLINDUNGAN HUTABARAT, ST</t>
  </si>
  <si>
    <t>MUSOLLINI LUBIS, S.TP</t>
  </si>
  <si>
    <t>12</t>
  </si>
  <si>
    <t>Partai Amanat Nasional</t>
  </si>
  <si>
    <t>H. EDDY SOEPARNO</t>
  </si>
  <si>
    <t>Dra. Hj. NOVIANTIKA NASUTION, M.Si</t>
  </si>
  <si>
    <t>H. DEKY PURNAMA</t>
  </si>
  <si>
    <t>Dr. H. HISBULLAH A MUKMININ, SH., M.Si</t>
  </si>
  <si>
    <t>EMI PURNAMASARI</t>
  </si>
  <si>
    <t>Hj. HAKANNA, S.Ikom</t>
  </si>
  <si>
    <t>MARDAN MUHAMMAD</t>
  </si>
  <si>
    <t>SARI MARLIA, SH</t>
  </si>
  <si>
    <t>AHMAD RIZAL</t>
  </si>
  <si>
    <t>13</t>
  </si>
  <si>
    <t>Partai Hati Nurani Rakyat</t>
  </si>
  <si>
    <t>Dr. H. DJONI ROLINDRAWAN, S.E. M.B.A</t>
  </si>
  <si>
    <t>TIKA LATIFAH, S.Sos</t>
  </si>
  <si>
    <t>SUPRIYATI</t>
  </si>
  <si>
    <t>DJOKO SULISTYONO</t>
  </si>
  <si>
    <t>WIDHA RETNO</t>
  </si>
  <si>
    <t>14</t>
  </si>
  <si>
    <t>Partai Demokrat</t>
  </si>
  <si>
    <t>Dr. H.SJARIFUDDIN HASAN, SE, MM, MBA</t>
  </si>
  <si>
    <t>WAWAN SETIAWAN SH.</t>
  </si>
  <si>
    <t>SRI HIDAYATI</t>
  </si>
  <si>
    <t>H. HEDI PERMADI BOY, SE, MM, Mec</t>
  </si>
  <si>
    <t>BOBBY BERNARD BATUBARA, ST, MBA</t>
  </si>
  <si>
    <t>dr. HJ DINA HARIJANTO M</t>
  </si>
  <si>
    <t>BARICK AHMAD SETIAWAN, , S.Si., M.A.B.</t>
  </si>
  <si>
    <t>Drs. MAMAN HERMAN, M.Si</t>
  </si>
  <si>
    <t>DINA AMALIA H</t>
  </si>
  <si>
    <t>19</t>
  </si>
  <si>
    <t>Partai Bulan Bintang</t>
  </si>
  <si>
    <t>MAYJEND TNI (PURN). TATANG ZAENUDIN</t>
  </si>
  <si>
    <t>Hj. NOVIANDRI, SE</t>
  </si>
  <si>
    <t>H. MUHAMMAD ARSJAD YUSUF, SH</t>
  </si>
  <si>
    <t>Drs. H. YUNASDI</t>
  </si>
  <si>
    <t>MAULANA YUSUF HASANUDIN, ST</t>
  </si>
  <si>
    <t>Hj. RD. RITA RITASARI, ST.Par, MM</t>
  </si>
  <si>
    <t>AHMAD NURUL FAJRI, SS</t>
  </si>
  <si>
    <t>PURWANTO JOYO MARTONO, ST</t>
  </si>
  <si>
    <t>ENDAH ROSANAH</t>
  </si>
  <si>
    <t>20</t>
  </si>
  <si>
    <t>Partai Keadilan dan Persatuan Indonesia</t>
  </si>
  <si>
    <t>AMIR HAMZAH</t>
  </si>
  <si>
    <t>EKO ABD RACHMAN, S.H.</t>
  </si>
  <si>
    <t>ANDITA SARI</t>
  </si>
  <si>
    <t>EVA YUANITA</t>
  </si>
  <si>
    <t>: JAWA BARAT</t>
  </si>
  <si>
    <t>: JAWA BARAT III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</si>
  <si>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</si>
  <si>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</si>
  <si>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</si>
  <si>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</si>
  <si>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</si>
  <si>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</si>
  <si>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</si>
  <si>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</si>
  <si>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</si>
  <si>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</si>
  <si>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</si>
  <si>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</si>
  <si>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</si>
  <si>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</si>
  <si>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</si>
  <si>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</si>
  <si>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</si>
  <si>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</si>
  <si>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</si>
  <si>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</si>
  <si>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</si>
  <si>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</si>
  <si>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pdpr,dd,26141,3203</t>
  </si>
  <si>
    <t>934dc23364aca123a250ee4c0f76da06e028e753e4491e977e27de88f1494337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</si>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</sst>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view="pageBreakPreview" topLeftCell="C395" zoomScaleSheetLayoutView="10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379</v>
      </c>
      <c r="Z1" s="1"/>
      <c r="AA1" s="2" t="s">
        <v>372</v>
      </c>
      <c r="AB1" t="s">
        <v>373</v>
      </c>
      <c r="AD1" t="s">
        <v>350</v>
      </c>
      <c r="AH1" s="93" t="s">
        <v>378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377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350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348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349</v>
      </c>
      <c r="N7" s="8"/>
      <c r="O7" s="8"/>
      <c r="P7" s="8"/>
      <c r="Q7" s="8"/>
      <c r="R7" s="8"/>
      <c r="S7" s="8"/>
      <c r="T7" s="8"/>
      <c r="U7" s="8"/>
      <c r="V7" s="8"/>
      <c r="W7" s="357" t="s">
        <v>351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187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846917</v>
      </c>
      <c r="L14" s="95">
        <v>358602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1205519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820062</v>
      </c>
      <c r="L15" s="95">
        <v>357871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1177933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1666979</v>
      </c>
      <c r="L16" s="68">
        <f t="shared" ref="L16" si="1">SUM(L14:L15)</f>
        <v>716473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2383452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2170</v>
      </c>
      <c r="L17" s="95">
        <v>5381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7551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1383</v>
      </c>
      <c r="L18" s="95">
        <v>5839</v>
      </c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7222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3553</v>
      </c>
      <c r="L19" s="68">
        <f t="shared" ref="L19" si="2">SUM(L17:L18)</f>
        <v>11220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14773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16516</v>
      </c>
      <c r="L20" s="95">
        <v>14942</v>
      </c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31458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18920</v>
      </c>
      <c r="L21" s="95">
        <v>17385</v>
      </c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36305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35436</v>
      </c>
      <c r="L22" s="68">
        <f t="shared" ref="L22" si="3">SUM(L20:L21)</f>
        <v>32327</v>
      </c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67763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865603</v>
      </c>
      <c r="L23" s="68">
        <f t="shared" ref="L23:L25" si="4">L14+L17+L20</f>
        <v>378925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1244528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840365</v>
      </c>
      <c r="L24" s="68">
        <f t="shared" si="4"/>
        <v>381095</v>
      </c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1221460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1705968</v>
      </c>
      <c r="L25" s="68">
        <f t="shared" si="4"/>
        <v>760020</v>
      </c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2465988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618946</v>
      </c>
      <c r="L27" s="95">
        <v>295768</v>
      </c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914714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631135</v>
      </c>
      <c r="L28" s="95">
        <v>305136</v>
      </c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936271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1250081</v>
      </c>
      <c r="L29" s="68">
        <f t="shared" ref="L29" si="6">SUM(L27:L28)</f>
        <v>600904</v>
      </c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1850985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1232</v>
      </c>
      <c r="L30" s="95">
        <v>2331</v>
      </c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3563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716</v>
      </c>
      <c r="L31" s="95">
        <v>2338</v>
      </c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3054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1948</v>
      </c>
      <c r="L32" s="68">
        <f t="shared" ref="L32" si="7">SUM(L30:L31)</f>
        <v>4669</v>
      </c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6617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16516</v>
      </c>
      <c r="L33" s="95">
        <v>14475</v>
      </c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30991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18920</v>
      </c>
      <c r="L34" s="95">
        <v>16870</v>
      </c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35790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35436</v>
      </c>
      <c r="L35" s="68">
        <f t="shared" ref="L35" si="8">SUM(L33:L34)</f>
        <v>31345</v>
      </c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66781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636694</v>
      </c>
      <c r="L36" s="68">
        <f t="shared" ref="L36:L38" si="9">L27+L30+L33</f>
        <v>312574</v>
      </c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949268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650771</v>
      </c>
      <c r="L37" s="68">
        <f t="shared" si="9"/>
        <v>324344</v>
      </c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975115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1287465</v>
      </c>
      <c r="L38" s="68">
        <f t="shared" si="9"/>
        <v>636918</v>
      </c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1924383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380</v>
      </c>
      <c r="D42" s="312"/>
      <c r="E42" s="312"/>
      <c r="F42" s="312"/>
      <c r="G42" s="311" t="s">
        <v>380</v>
      </c>
      <c r="H42" s="312"/>
      <c r="I42" s="312"/>
      <c r="J42" s="312"/>
      <c r="K42" s="311" t="s">
        <v>380</v>
      </c>
      <c r="L42" s="312"/>
      <c r="M42" s="312"/>
      <c r="N42" s="311" t="s">
        <v>380</v>
      </c>
      <c r="O42" s="312"/>
      <c r="P42" s="312"/>
      <c r="Q42" s="311" t="s">
        <v>380</v>
      </c>
      <c r="R42" s="312"/>
      <c r="S42" s="312"/>
      <c r="T42" s="311" t="s">
        <v>380</v>
      </c>
      <c r="U42" s="312"/>
      <c r="V42" s="312"/>
      <c r="W42" s="311" t="s">
        <v>380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381</v>
      </c>
      <c r="D44" s="317"/>
      <c r="E44" s="317"/>
      <c r="F44" s="317"/>
      <c r="G44" s="307" t="s">
        <v>382</v>
      </c>
      <c r="H44" s="308"/>
      <c r="I44" s="308"/>
      <c r="J44" s="308"/>
      <c r="K44" s="309" t="s">
        <v>383</v>
      </c>
      <c r="L44" s="310"/>
      <c r="M44" s="310"/>
      <c r="N44" s="307" t="s">
        <v>384</v>
      </c>
      <c r="O44" s="308"/>
      <c r="P44" s="308"/>
      <c r="Q44" s="309" t="s">
        <v>385</v>
      </c>
      <c r="R44" s="310"/>
      <c r="S44" s="310"/>
      <c r="T44" s="307" t="s">
        <v>386</v>
      </c>
      <c r="U44" s="308"/>
      <c r="V44" s="309" t="s">
        <v>387</v>
      </c>
      <c r="W44" s="310"/>
      <c r="X44" s="309" t="s">
        <v>388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389</v>
      </c>
      <c r="D45" s="308"/>
      <c r="E45" s="308"/>
      <c r="F45" s="308"/>
      <c r="G45" s="307" t="s">
        <v>390</v>
      </c>
      <c r="H45" s="308"/>
      <c r="I45" s="308"/>
      <c r="J45" s="308"/>
      <c r="K45" s="309" t="s">
        <v>391</v>
      </c>
      <c r="L45" s="310"/>
      <c r="M45" s="310"/>
      <c r="N45" s="307" t="s">
        <v>392</v>
      </c>
      <c r="O45" s="308"/>
      <c r="P45" s="308"/>
      <c r="Q45" s="309" t="s">
        <v>393</v>
      </c>
      <c r="R45" s="310"/>
      <c r="S45" s="310"/>
      <c r="T45" s="307" t="s">
        <v>394</v>
      </c>
      <c r="U45" s="308"/>
      <c r="V45" s="309" t="s">
        <v>395</v>
      </c>
      <c r="W45" s="310"/>
      <c r="X45" s="309" t="s">
        <v>396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352</v>
      </c>
      <c r="AH47" s="93" t="s">
        <v>378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348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377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349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352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353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187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961</v>
      </c>
      <c r="L57" s="95">
        <v>500</v>
      </c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1461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779</v>
      </c>
      <c r="L58" s="95">
        <v>524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1303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>SUM(K57:K58)</f>
        <v>1740</v>
      </c>
      <c r="L59" s="68">
        <f>SUM(L57:L58)</f>
        <v>1024</v>
      </c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2764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246</v>
      </c>
      <c r="L60" s="95">
        <v>345</v>
      </c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591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145</v>
      </c>
      <c r="L61" s="95">
        <v>363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508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>SUM(K60:K61)</f>
        <v>391</v>
      </c>
      <c r="L62" s="68">
        <f>SUM(L60:L61)</f>
        <v>708</v>
      </c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1099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1703514</v>
      </c>
      <c r="L64" s="95">
        <v>732351</v>
      </c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2435865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2446</v>
      </c>
      <c r="L65" s="95">
        <v>938</v>
      </c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3384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413603</v>
      </c>
      <c r="L66" s="95">
        <v>94495</v>
      </c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508098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>K64-K65-K66</f>
        <v>1287465</v>
      </c>
      <c r="L67" s="233">
        <f>L64-L65-L66</f>
        <v>636918</v>
      </c>
      <c r="M67" s="234"/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1924383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380</v>
      </c>
      <c r="D71" s="312"/>
      <c r="E71" s="312"/>
      <c r="F71" s="312"/>
      <c r="G71" s="311" t="s">
        <v>380</v>
      </c>
      <c r="H71" s="312"/>
      <c r="I71" s="312"/>
      <c r="J71" s="312"/>
      <c r="K71" s="311" t="s">
        <v>380</v>
      </c>
      <c r="L71" s="312"/>
      <c r="M71" s="312"/>
      <c r="N71" s="311" t="s">
        <v>380</v>
      </c>
      <c r="O71" s="312"/>
      <c r="P71" s="312"/>
      <c r="Q71" s="311" t="s">
        <v>380</v>
      </c>
      <c r="R71" s="312"/>
      <c r="S71" s="312"/>
      <c r="T71" s="311" t="s">
        <v>380</v>
      </c>
      <c r="U71" s="312"/>
      <c r="V71" s="312"/>
      <c r="W71" s="311" t="s">
        <v>380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381</v>
      </c>
      <c r="D73" s="317"/>
      <c r="E73" s="317"/>
      <c r="F73" s="317"/>
      <c r="G73" s="307" t="s">
        <v>382</v>
      </c>
      <c r="H73" s="308"/>
      <c r="I73" s="308"/>
      <c r="J73" s="308"/>
      <c r="K73" s="309" t="s">
        <v>383</v>
      </c>
      <c r="L73" s="310"/>
      <c r="M73" s="310"/>
      <c r="N73" s="307" t="s">
        <v>384</v>
      </c>
      <c r="O73" s="308"/>
      <c r="P73" s="308"/>
      <c r="Q73" s="309" t="s">
        <v>385</v>
      </c>
      <c r="R73" s="310"/>
      <c r="S73" s="310"/>
      <c r="T73" s="307" t="s">
        <v>386</v>
      </c>
      <c r="U73" s="308"/>
      <c r="V73" s="309" t="s">
        <v>387</v>
      </c>
      <c r="W73" s="310"/>
      <c r="X73" s="309" t="s">
        <v>388</v>
      </c>
      <c r="Y73" s="310"/>
      <c r="AA73" s="36"/>
      <c r="AC73"/>
    </row>
    <row r="74" spans="1:34" ht="41.25" customHeight="1">
      <c r="A74" s="34"/>
      <c r="B74" s="35"/>
      <c r="C74" s="307" t="s">
        <v>389</v>
      </c>
      <c r="D74" s="308"/>
      <c r="E74" s="308"/>
      <c r="F74" s="308"/>
      <c r="G74" s="307" t="s">
        <v>390</v>
      </c>
      <c r="H74" s="308"/>
      <c r="I74" s="308"/>
      <c r="J74" s="308"/>
      <c r="K74" s="309" t="s">
        <v>391</v>
      </c>
      <c r="L74" s="310"/>
      <c r="M74" s="310"/>
      <c r="N74" s="307" t="s">
        <v>392</v>
      </c>
      <c r="O74" s="308"/>
      <c r="P74" s="308"/>
      <c r="Q74" s="309" t="s">
        <v>393</v>
      </c>
      <c r="R74" s="310"/>
      <c r="S74" s="310"/>
      <c r="T74" s="307" t="s">
        <v>394</v>
      </c>
      <c r="U74" s="308"/>
      <c r="V74" s="309" t="s">
        <v>395</v>
      </c>
      <c r="W74" s="310"/>
      <c r="X74" s="309" t="s">
        <v>396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354</v>
      </c>
      <c r="AH76" s="93" t="s">
        <v>378</v>
      </c>
    </row>
    <row r="77" spans="1:34" ht="22.5" customHeight="1">
      <c r="I77" s="280" t="s">
        <v>96</v>
      </c>
      <c r="J77" s="280"/>
      <c r="K77" s="280"/>
      <c r="L77" s="280"/>
      <c r="M77" s="8" t="s">
        <v>348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377</v>
      </c>
    </row>
    <row r="78" spans="1:34" ht="22.5" customHeight="1">
      <c r="I78" s="280" t="s">
        <v>2</v>
      </c>
      <c r="J78" s="280"/>
      <c r="K78" s="280"/>
      <c r="L78" s="280"/>
      <c r="M78" s="8" t="s">
        <v>349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354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355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187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188</v>
      </c>
      <c r="D87" s="301"/>
      <c r="E87" s="301"/>
      <c r="F87" s="301"/>
      <c r="G87" s="301"/>
      <c r="H87" s="301"/>
      <c r="I87" s="301"/>
      <c r="J87" s="302"/>
      <c r="K87" s="95">
        <v>40472</v>
      </c>
      <c r="L87" s="95">
        <v>8549</v>
      </c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6" si="12">SUM(K87:Y87)</f>
        <v>49021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189</v>
      </c>
      <c r="D88" s="299"/>
      <c r="E88" s="299"/>
      <c r="F88" s="299"/>
      <c r="G88" s="299"/>
      <c r="H88" s="299"/>
      <c r="I88" s="299"/>
      <c r="J88" s="299"/>
      <c r="K88" s="95">
        <v>31584</v>
      </c>
      <c r="L88" s="95">
        <v>4530</v>
      </c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36114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190</v>
      </c>
      <c r="D89" s="299"/>
      <c r="E89" s="299"/>
      <c r="F89" s="299"/>
      <c r="G89" s="299"/>
      <c r="H89" s="299"/>
      <c r="I89" s="299"/>
      <c r="J89" s="299"/>
      <c r="K89" s="95">
        <v>3547</v>
      </c>
      <c r="L89" s="95">
        <v>1116</v>
      </c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4663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191</v>
      </c>
      <c r="C90" s="299" t="s">
        <v>192</v>
      </c>
      <c r="D90" s="299"/>
      <c r="E90" s="299"/>
      <c r="F90" s="299"/>
      <c r="G90" s="299"/>
      <c r="H90" s="299"/>
      <c r="I90" s="299"/>
      <c r="J90" s="299"/>
      <c r="K90" s="95">
        <v>5870</v>
      </c>
      <c r="L90" s="95">
        <v>2053</v>
      </c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7923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193</v>
      </c>
      <c r="C91" s="299" t="s">
        <v>194</v>
      </c>
      <c r="D91" s="299"/>
      <c r="E91" s="299"/>
      <c r="F91" s="299"/>
      <c r="G91" s="299"/>
      <c r="H91" s="299"/>
      <c r="I91" s="299"/>
      <c r="J91" s="299"/>
      <c r="K91" s="95">
        <v>1758</v>
      </c>
      <c r="L91" s="95">
        <v>2366</v>
      </c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4124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195</v>
      </c>
      <c r="C92" s="299" t="s">
        <v>196</v>
      </c>
      <c r="D92" s="299"/>
      <c r="E92" s="299"/>
      <c r="F92" s="299"/>
      <c r="G92" s="299"/>
      <c r="H92" s="299"/>
      <c r="I92" s="299"/>
      <c r="J92" s="299"/>
      <c r="K92" s="95">
        <v>2930</v>
      </c>
      <c r="L92" s="95">
        <v>4587</v>
      </c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7517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197</v>
      </c>
      <c r="C93" s="299" t="s">
        <v>198</v>
      </c>
      <c r="D93" s="299"/>
      <c r="E93" s="299"/>
      <c r="F93" s="299"/>
      <c r="G93" s="299"/>
      <c r="H93" s="299"/>
      <c r="I93" s="299"/>
      <c r="J93" s="299"/>
      <c r="K93" s="95">
        <v>863</v>
      </c>
      <c r="L93" s="95">
        <v>342</v>
      </c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1205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199</v>
      </c>
      <c r="C94" s="299" t="s">
        <v>200</v>
      </c>
      <c r="D94" s="299"/>
      <c r="E94" s="299"/>
      <c r="F94" s="299"/>
      <c r="G94" s="299"/>
      <c r="H94" s="299"/>
      <c r="I94" s="299"/>
      <c r="J94" s="299"/>
      <c r="K94" s="95">
        <v>317</v>
      </c>
      <c r="L94" s="95">
        <v>181</v>
      </c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498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201</v>
      </c>
      <c r="C95" s="299" t="s">
        <v>202</v>
      </c>
      <c r="D95" s="299"/>
      <c r="E95" s="299"/>
      <c r="F95" s="299"/>
      <c r="G95" s="299"/>
      <c r="H95" s="299"/>
      <c r="I95" s="299"/>
      <c r="J95" s="299"/>
      <c r="K95" s="95">
        <v>235</v>
      </c>
      <c r="L95" s="95">
        <v>218</v>
      </c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453</v>
      </c>
      <c r="AA95" s="49"/>
      <c r="AC95" s="27" t="s">
        <v>82</v>
      </c>
      <c r="AD95" s="37" t="s">
        <v>116</v>
      </c>
    </row>
    <row r="96" spans="1:30" ht="15" customHeight="1">
      <c r="A96" s="47"/>
      <c r="B96" s="24" t="s">
        <v>203</v>
      </c>
      <c r="C96" s="299" t="s">
        <v>204</v>
      </c>
      <c r="D96" s="299"/>
      <c r="E96" s="299"/>
      <c r="F96" s="299"/>
      <c r="G96" s="299"/>
      <c r="H96" s="299"/>
      <c r="I96" s="299"/>
      <c r="J96" s="299"/>
      <c r="K96" s="95">
        <v>443</v>
      </c>
      <c r="L96" s="95">
        <v>265</v>
      </c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69">
        <f t="shared" si="12"/>
        <v>708</v>
      </c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205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374</v>
      </c>
      <c r="C98" s="277"/>
      <c r="D98" s="277"/>
      <c r="E98" s="277"/>
      <c r="F98" s="277"/>
      <c r="G98" s="277"/>
      <c r="H98" s="277"/>
      <c r="I98" s="277"/>
      <c r="J98" s="277"/>
      <c r="K98" s="70">
        <f>SUM(K87:K97)</f>
        <v>88019</v>
      </c>
      <c r="L98" s="70">
        <f>SUM(L87:L97)</f>
        <v>24207</v>
      </c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8" si="13">SUM(K98:Y98)</f>
        <v>112226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206</v>
      </c>
      <c r="D99" s="301"/>
      <c r="E99" s="301"/>
      <c r="F99" s="301"/>
      <c r="G99" s="301"/>
      <c r="H99" s="301"/>
      <c r="I99" s="301"/>
      <c r="J99" s="302"/>
      <c r="K99" s="95">
        <v>101839</v>
      </c>
      <c r="L99" s="95">
        <v>44225</v>
      </c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146064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207</v>
      </c>
      <c r="D100" s="299"/>
      <c r="E100" s="299"/>
      <c r="F100" s="299"/>
      <c r="G100" s="299"/>
      <c r="H100" s="299"/>
      <c r="I100" s="299"/>
      <c r="J100" s="299"/>
      <c r="K100" s="95">
        <v>30930</v>
      </c>
      <c r="L100" s="95">
        <v>23598</v>
      </c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54528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208</v>
      </c>
      <c r="D101" s="299"/>
      <c r="E101" s="299"/>
      <c r="F101" s="299"/>
      <c r="G101" s="299"/>
      <c r="H101" s="299"/>
      <c r="I101" s="299"/>
      <c r="J101" s="299"/>
      <c r="K101" s="95">
        <v>15932</v>
      </c>
      <c r="L101" s="95">
        <v>12686</v>
      </c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28618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191</v>
      </c>
      <c r="C102" s="299" t="s">
        <v>209</v>
      </c>
      <c r="D102" s="299"/>
      <c r="E102" s="299"/>
      <c r="F102" s="299"/>
      <c r="G102" s="299"/>
      <c r="H102" s="299"/>
      <c r="I102" s="299"/>
      <c r="J102" s="299"/>
      <c r="K102" s="95">
        <v>6528</v>
      </c>
      <c r="L102" s="95">
        <v>3633</v>
      </c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10161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193</v>
      </c>
      <c r="C103" s="299" t="s">
        <v>210</v>
      </c>
      <c r="D103" s="299"/>
      <c r="E103" s="299"/>
      <c r="F103" s="299"/>
      <c r="G103" s="299"/>
      <c r="H103" s="299"/>
      <c r="I103" s="299"/>
      <c r="J103" s="299"/>
      <c r="K103" s="95">
        <v>7236</v>
      </c>
      <c r="L103" s="95">
        <v>4883</v>
      </c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12119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195</v>
      </c>
      <c r="C104" s="299" t="s">
        <v>211</v>
      </c>
      <c r="D104" s="299"/>
      <c r="E104" s="299"/>
      <c r="F104" s="299"/>
      <c r="G104" s="299"/>
      <c r="H104" s="299"/>
      <c r="I104" s="299"/>
      <c r="J104" s="299"/>
      <c r="K104" s="95">
        <v>4160</v>
      </c>
      <c r="L104" s="95">
        <v>2176</v>
      </c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6336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197</v>
      </c>
      <c r="C105" s="299" t="s">
        <v>212</v>
      </c>
      <c r="D105" s="299"/>
      <c r="E105" s="299"/>
      <c r="F105" s="299"/>
      <c r="G105" s="299"/>
      <c r="H105" s="299"/>
      <c r="I105" s="299"/>
      <c r="J105" s="299"/>
      <c r="K105" s="95">
        <v>4088</v>
      </c>
      <c r="L105" s="95">
        <v>6361</v>
      </c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10449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199</v>
      </c>
      <c r="C106" s="299" t="s">
        <v>213</v>
      </c>
      <c r="D106" s="299"/>
      <c r="E106" s="299"/>
      <c r="F106" s="299"/>
      <c r="G106" s="299"/>
      <c r="H106" s="299"/>
      <c r="I106" s="299"/>
      <c r="J106" s="299"/>
      <c r="K106" s="95">
        <v>2064</v>
      </c>
      <c r="L106" s="95">
        <v>1980</v>
      </c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4044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201</v>
      </c>
      <c r="C107" s="299" t="s">
        <v>214</v>
      </c>
      <c r="D107" s="299"/>
      <c r="E107" s="299"/>
      <c r="F107" s="299"/>
      <c r="G107" s="299"/>
      <c r="H107" s="299"/>
      <c r="I107" s="299"/>
      <c r="J107" s="299"/>
      <c r="K107" s="95">
        <v>1785</v>
      </c>
      <c r="L107" s="95">
        <v>2005</v>
      </c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3790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24" t="s">
        <v>203</v>
      </c>
      <c r="C108" s="299" t="s">
        <v>215</v>
      </c>
      <c r="D108" s="299"/>
      <c r="E108" s="299"/>
      <c r="F108" s="299"/>
      <c r="G108" s="299"/>
      <c r="H108" s="299"/>
      <c r="I108" s="299"/>
      <c r="J108" s="299"/>
      <c r="K108" s="95">
        <v>1742</v>
      </c>
      <c r="L108" s="95">
        <v>4802</v>
      </c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69">
        <f t="shared" si="13"/>
        <v>6544</v>
      </c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205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374</v>
      </c>
      <c r="C110" s="277"/>
      <c r="D110" s="277"/>
      <c r="E110" s="277"/>
      <c r="F110" s="277"/>
      <c r="G110" s="277"/>
      <c r="H110" s="277"/>
      <c r="I110" s="277"/>
      <c r="J110" s="277"/>
      <c r="K110" s="70">
        <f>SUM(K99:K109)</f>
        <v>176304</v>
      </c>
      <c r="L110" s="70">
        <f>SUM(L99:L109)</f>
        <v>106349</v>
      </c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282653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381</v>
      </c>
      <c r="C113" s="287"/>
      <c r="D113" s="288"/>
      <c r="E113" s="286" t="s">
        <v>382</v>
      </c>
      <c r="F113" s="287"/>
      <c r="G113" s="288"/>
      <c r="H113" s="286" t="s">
        <v>383</v>
      </c>
      <c r="I113" s="287"/>
      <c r="J113" s="288"/>
      <c r="K113" s="292" t="s">
        <v>384</v>
      </c>
      <c r="L113" s="294" t="s">
        <v>385</v>
      </c>
      <c r="M113" s="294" t="s">
        <v>386</v>
      </c>
      <c r="N113" s="296" t="s">
        <v>387</v>
      </c>
      <c r="O113" s="96" t="s">
        <v>381</v>
      </c>
      <c r="P113" s="97" t="s">
        <v>382</v>
      </c>
      <c r="Q113" s="98" t="s">
        <v>383</v>
      </c>
      <c r="R113" s="99" t="s">
        <v>384</v>
      </c>
      <c r="S113" s="62"/>
      <c r="T113" s="100" t="s">
        <v>385</v>
      </c>
      <c r="U113" s="62"/>
      <c r="V113" s="101" t="s">
        <v>386</v>
      </c>
      <c r="W113" s="62"/>
      <c r="X113" s="102" t="s">
        <v>387</v>
      </c>
      <c r="Y113" s="103" t="s">
        <v>388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389</v>
      </c>
      <c r="P114" s="105" t="s">
        <v>390</v>
      </c>
      <c r="Q114" s="106" t="s">
        <v>391</v>
      </c>
      <c r="R114" s="107" t="s">
        <v>392</v>
      </c>
      <c r="S114" s="63"/>
      <c r="T114" s="108" t="s">
        <v>393</v>
      </c>
      <c r="U114" s="63"/>
      <c r="V114" s="109" t="s">
        <v>394</v>
      </c>
      <c r="W114" s="63"/>
      <c r="X114" s="110" t="s">
        <v>395</v>
      </c>
      <c r="Y114" s="111" t="s">
        <v>396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356</v>
      </c>
      <c r="AH116" s="93" t="s">
        <v>378</v>
      </c>
    </row>
    <row r="117" spans="1:34" ht="22.5" customHeight="1">
      <c r="I117" s="280" t="s">
        <v>96</v>
      </c>
      <c r="J117" s="280"/>
      <c r="K117" s="280"/>
      <c r="L117" s="280"/>
      <c r="M117" s="8" t="s">
        <v>348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377</v>
      </c>
    </row>
    <row r="118" spans="1:34" ht="22.5" customHeight="1">
      <c r="I118" s="280" t="s">
        <v>2</v>
      </c>
      <c r="J118" s="280"/>
      <c r="K118" s="280"/>
      <c r="L118" s="280"/>
      <c r="M118" s="8" t="s">
        <v>349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356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357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187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191</v>
      </c>
      <c r="C127" s="301" t="s">
        <v>216</v>
      </c>
      <c r="D127" s="301"/>
      <c r="E127" s="301"/>
      <c r="F127" s="301"/>
      <c r="G127" s="301"/>
      <c r="H127" s="301"/>
      <c r="I127" s="301"/>
      <c r="J127" s="302"/>
      <c r="K127" s="95">
        <v>50583</v>
      </c>
      <c r="L127" s="95">
        <v>29637</v>
      </c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6" si="14">SUM(K127:Y127)</f>
        <v>80220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217</v>
      </c>
      <c r="D128" s="299"/>
      <c r="E128" s="299"/>
      <c r="F128" s="299"/>
      <c r="G128" s="299"/>
      <c r="H128" s="299"/>
      <c r="I128" s="299"/>
      <c r="J128" s="299"/>
      <c r="K128" s="95">
        <v>22255</v>
      </c>
      <c r="L128" s="95">
        <v>25008</v>
      </c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47263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218</v>
      </c>
      <c r="D129" s="299"/>
      <c r="E129" s="299"/>
      <c r="F129" s="299"/>
      <c r="G129" s="299"/>
      <c r="H129" s="299"/>
      <c r="I129" s="299"/>
      <c r="J129" s="299"/>
      <c r="K129" s="95">
        <v>6912</v>
      </c>
      <c r="L129" s="95">
        <v>3690</v>
      </c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10602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191</v>
      </c>
      <c r="C130" s="299" t="s">
        <v>219</v>
      </c>
      <c r="D130" s="299"/>
      <c r="E130" s="299"/>
      <c r="F130" s="299"/>
      <c r="G130" s="299"/>
      <c r="H130" s="299"/>
      <c r="I130" s="299"/>
      <c r="J130" s="299"/>
      <c r="K130" s="95">
        <v>7014</v>
      </c>
      <c r="L130" s="95">
        <v>3730</v>
      </c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10744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193</v>
      </c>
      <c r="C131" s="299" t="s">
        <v>220</v>
      </c>
      <c r="D131" s="299"/>
      <c r="E131" s="299"/>
      <c r="F131" s="299"/>
      <c r="G131" s="299"/>
      <c r="H131" s="299"/>
      <c r="I131" s="299"/>
      <c r="J131" s="299"/>
      <c r="K131" s="95">
        <v>3077</v>
      </c>
      <c r="L131" s="95">
        <v>1619</v>
      </c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4696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195</v>
      </c>
      <c r="C132" s="299" t="s">
        <v>221</v>
      </c>
      <c r="D132" s="299"/>
      <c r="E132" s="299"/>
      <c r="F132" s="299"/>
      <c r="G132" s="299"/>
      <c r="H132" s="299"/>
      <c r="I132" s="299"/>
      <c r="J132" s="299"/>
      <c r="K132" s="95">
        <v>3247</v>
      </c>
      <c r="L132" s="95">
        <v>1193</v>
      </c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4440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197</v>
      </c>
      <c r="C133" s="299" t="s">
        <v>222</v>
      </c>
      <c r="D133" s="299"/>
      <c r="E133" s="299"/>
      <c r="F133" s="299"/>
      <c r="G133" s="299"/>
      <c r="H133" s="299"/>
      <c r="I133" s="299"/>
      <c r="J133" s="299"/>
      <c r="K133" s="95">
        <v>1619</v>
      </c>
      <c r="L133" s="95">
        <v>940</v>
      </c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2559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199</v>
      </c>
      <c r="C134" s="299" t="s">
        <v>223</v>
      </c>
      <c r="D134" s="299"/>
      <c r="E134" s="299"/>
      <c r="F134" s="299"/>
      <c r="G134" s="299"/>
      <c r="H134" s="299"/>
      <c r="I134" s="299"/>
      <c r="J134" s="299"/>
      <c r="K134" s="95">
        <v>2363</v>
      </c>
      <c r="L134" s="95">
        <v>2922</v>
      </c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5285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201</v>
      </c>
      <c r="C135" s="299" t="s">
        <v>224</v>
      </c>
      <c r="D135" s="299"/>
      <c r="E135" s="299"/>
      <c r="F135" s="299"/>
      <c r="G135" s="299"/>
      <c r="H135" s="299"/>
      <c r="I135" s="299"/>
      <c r="J135" s="299"/>
      <c r="K135" s="95">
        <v>1073</v>
      </c>
      <c r="L135" s="95">
        <v>648</v>
      </c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1721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24" t="s">
        <v>203</v>
      </c>
      <c r="C136" s="299" t="s">
        <v>225</v>
      </c>
      <c r="D136" s="299"/>
      <c r="E136" s="299"/>
      <c r="F136" s="299"/>
      <c r="G136" s="299"/>
      <c r="H136" s="299"/>
      <c r="I136" s="299"/>
      <c r="J136" s="299"/>
      <c r="K136" s="95">
        <v>16819</v>
      </c>
      <c r="L136" s="95">
        <v>28617</v>
      </c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69">
        <f t="shared" si="14"/>
        <v>45436</v>
      </c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205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374</v>
      </c>
      <c r="C138" s="277"/>
      <c r="D138" s="277"/>
      <c r="E138" s="277"/>
      <c r="F138" s="277"/>
      <c r="G138" s="277"/>
      <c r="H138" s="277"/>
      <c r="I138" s="277"/>
      <c r="J138" s="277"/>
      <c r="K138" s="70">
        <f>SUM(K127:K137)</f>
        <v>114962</v>
      </c>
      <c r="L138" s="70">
        <f>SUM(L127:L137)</f>
        <v>98004</v>
      </c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8" si="15">SUM(K138:Y138)</f>
        <v>212966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193</v>
      </c>
      <c r="C139" s="301" t="s">
        <v>226</v>
      </c>
      <c r="D139" s="301"/>
      <c r="E139" s="301"/>
      <c r="F139" s="301"/>
      <c r="G139" s="301"/>
      <c r="H139" s="301"/>
      <c r="I139" s="301"/>
      <c r="J139" s="302"/>
      <c r="K139" s="95">
        <v>58457</v>
      </c>
      <c r="L139" s="95">
        <v>13474</v>
      </c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71931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227</v>
      </c>
      <c r="D140" s="299"/>
      <c r="E140" s="299"/>
      <c r="F140" s="299"/>
      <c r="G140" s="299"/>
      <c r="H140" s="299"/>
      <c r="I140" s="299"/>
      <c r="J140" s="299"/>
      <c r="K140" s="95">
        <v>37191</v>
      </c>
      <c r="L140" s="95">
        <v>10776</v>
      </c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47967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228</v>
      </c>
      <c r="D141" s="299"/>
      <c r="E141" s="299"/>
      <c r="F141" s="299"/>
      <c r="G141" s="299"/>
      <c r="H141" s="299"/>
      <c r="I141" s="299"/>
      <c r="J141" s="299"/>
      <c r="K141" s="95">
        <v>27810</v>
      </c>
      <c r="L141" s="95">
        <v>12935</v>
      </c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40745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191</v>
      </c>
      <c r="C142" s="299" t="s">
        <v>229</v>
      </c>
      <c r="D142" s="299"/>
      <c r="E142" s="299"/>
      <c r="F142" s="299"/>
      <c r="G142" s="299"/>
      <c r="H142" s="299"/>
      <c r="I142" s="299"/>
      <c r="J142" s="299"/>
      <c r="K142" s="95">
        <v>3147</v>
      </c>
      <c r="L142" s="95">
        <v>1273</v>
      </c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4420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193</v>
      </c>
      <c r="C143" s="299" t="s">
        <v>230</v>
      </c>
      <c r="D143" s="299"/>
      <c r="E143" s="299"/>
      <c r="F143" s="299"/>
      <c r="G143" s="299"/>
      <c r="H143" s="299"/>
      <c r="I143" s="299"/>
      <c r="J143" s="299"/>
      <c r="K143" s="95">
        <v>31413</v>
      </c>
      <c r="L143" s="95">
        <v>3136</v>
      </c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34549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195</v>
      </c>
      <c r="C144" s="299" t="s">
        <v>231</v>
      </c>
      <c r="D144" s="299"/>
      <c r="E144" s="299"/>
      <c r="F144" s="299"/>
      <c r="G144" s="299"/>
      <c r="H144" s="299"/>
      <c r="I144" s="299"/>
      <c r="J144" s="299"/>
      <c r="K144" s="95">
        <v>2137</v>
      </c>
      <c r="L144" s="95">
        <v>1173</v>
      </c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3310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197</v>
      </c>
      <c r="C145" s="299" t="s">
        <v>232</v>
      </c>
      <c r="D145" s="299"/>
      <c r="E145" s="299"/>
      <c r="F145" s="299"/>
      <c r="G145" s="299"/>
      <c r="H145" s="299"/>
      <c r="I145" s="299"/>
      <c r="J145" s="299"/>
      <c r="K145" s="95">
        <v>1354</v>
      </c>
      <c r="L145" s="95">
        <v>781</v>
      </c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2135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199</v>
      </c>
      <c r="C146" s="299" t="s">
        <v>233</v>
      </c>
      <c r="D146" s="299"/>
      <c r="E146" s="299"/>
      <c r="F146" s="299"/>
      <c r="G146" s="299"/>
      <c r="H146" s="299"/>
      <c r="I146" s="299"/>
      <c r="J146" s="299"/>
      <c r="K146" s="95">
        <v>975</v>
      </c>
      <c r="L146" s="95">
        <v>370</v>
      </c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1345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201</v>
      </c>
      <c r="C147" s="299" t="s">
        <v>234</v>
      </c>
      <c r="D147" s="299"/>
      <c r="E147" s="299"/>
      <c r="F147" s="299"/>
      <c r="G147" s="299"/>
      <c r="H147" s="299"/>
      <c r="I147" s="299"/>
      <c r="J147" s="299"/>
      <c r="K147" s="95">
        <v>1138</v>
      </c>
      <c r="L147" s="95">
        <v>410</v>
      </c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1548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24" t="s">
        <v>203</v>
      </c>
      <c r="C148" s="299" t="s">
        <v>235</v>
      </c>
      <c r="D148" s="299"/>
      <c r="E148" s="299"/>
      <c r="F148" s="299"/>
      <c r="G148" s="299"/>
      <c r="H148" s="299"/>
      <c r="I148" s="299"/>
      <c r="J148" s="299"/>
      <c r="K148" s="95">
        <v>1664</v>
      </c>
      <c r="L148" s="95">
        <v>617</v>
      </c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69">
        <f t="shared" si="15"/>
        <v>2281</v>
      </c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205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374</v>
      </c>
      <c r="C150" s="277"/>
      <c r="D150" s="277"/>
      <c r="E150" s="277"/>
      <c r="F150" s="277"/>
      <c r="G150" s="277"/>
      <c r="H150" s="277"/>
      <c r="I150" s="277"/>
      <c r="J150" s="277"/>
      <c r="K150" s="70">
        <f>SUM(K139:K149)</f>
        <v>165286</v>
      </c>
      <c r="L150" s="70">
        <f>SUM(L139:L149)</f>
        <v>44945</v>
      </c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210231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381</v>
      </c>
      <c r="C153" s="287"/>
      <c r="D153" s="288"/>
      <c r="E153" s="286" t="s">
        <v>382</v>
      </c>
      <c r="F153" s="287"/>
      <c r="G153" s="288"/>
      <c r="H153" s="286" t="s">
        <v>383</v>
      </c>
      <c r="I153" s="287"/>
      <c r="J153" s="288"/>
      <c r="K153" s="292" t="s">
        <v>384</v>
      </c>
      <c r="L153" s="294" t="s">
        <v>385</v>
      </c>
      <c r="M153" s="294" t="s">
        <v>386</v>
      </c>
      <c r="N153" s="296" t="s">
        <v>387</v>
      </c>
      <c r="O153" s="112" t="s">
        <v>381</v>
      </c>
      <c r="P153" s="113" t="s">
        <v>382</v>
      </c>
      <c r="Q153" s="114" t="s">
        <v>383</v>
      </c>
      <c r="R153" s="115" t="s">
        <v>384</v>
      </c>
      <c r="S153" s="62"/>
      <c r="T153" s="116" t="s">
        <v>385</v>
      </c>
      <c r="U153" s="62"/>
      <c r="V153" s="117" t="s">
        <v>386</v>
      </c>
      <c r="W153" s="62"/>
      <c r="X153" s="118" t="s">
        <v>387</v>
      </c>
      <c r="Y153" s="119" t="s">
        <v>388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389</v>
      </c>
      <c r="P154" s="121" t="s">
        <v>390</v>
      </c>
      <c r="Q154" s="122" t="s">
        <v>391</v>
      </c>
      <c r="R154" s="123" t="s">
        <v>392</v>
      </c>
      <c r="S154" s="63"/>
      <c r="T154" s="124" t="s">
        <v>393</v>
      </c>
      <c r="U154" s="63"/>
      <c r="V154" s="125" t="s">
        <v>394</v>
      </c>
      <c r="W154" s="63"/>
      <c r="X154" s="126" t="s">
        <v>395</v>
      </c>
      <c r="Y154" s="127" t="s">
        <v>396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358</v>
      </c>
      <c r="AH156" s="93" t="s">
        <v>378</v>
      </c>
    </row>
    <row r="157" spans="1:34" ht="22.5" customHeight="1">
      <c r="I157" s="280" t="s">
        <v>96</v>
      </c>
      <c r="J157" s="280"/>
      <c r="K157" s="280"/>
      <c r="L157" s="280"/>
      <c r="M157" s="8" t="s">
        <v>348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377</v>
      </c>
    </row>
    <row r="158" spans="1:34" ht="22.5" customHeight="1">
      <c r="I158" s="280" t="s">
        <v>2</v>
      </c>
      <c r="J158" s="280"/>
      <c r="K158" s="280"/>
      <c r="L158" s="280"/>
      <c r="M158" s="8" t="s">
        <v>349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358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359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187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195</v>
      </c>
      <c r="C167" s="301" t="s">
        <v>236</v>
      </c>
      <c r="D167" s="301"/>
      <c r="E167" s="301"/>
      <c r="F167" s="301"/>
      <c r="G167" s="301"/>
      <c r="H167" s="301"/>
      <c r="I167" s="301"/>
      <c r="J167" s="302"/>
      <c r="K167" s="95">
        <v>22871</v>
      </c>
      <c r="L167" s="95">
        <v>5227</v>
      </c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6" si="16">SUM(K167:Y167)</f>
        <v>28098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237</v>
      </c>
      <c r="D168" s="299"/>
      <c r="E168" s="299"/>
      <c r="F168" s="299"/>
      <c r="G168" s="299"/>
      <c r="H168" s="299"/>
      <c r="I168" s="299"/>
      <c r="J168" s="299"/>
      <c r="K168" s="95">
        <v>20249</v>
      </c>
      <c r="L168" s="95">
        <v>1347</v>
      </c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21596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238</v>
      </c>
      <c r="D169" s="299"/>
      <c r="E169" s="299"/>
      <c r="F169" s="299"/>
      <c r="G169" s="299"/>
      <c r="H169" s="299"/>
      <c r="I169" s="299"/>
      <c r="J169" s="299"/>
      <c r="K169" s="95">
        <v>15110</v>
      </c>
      <c r="L169" s="95">
        <v>4487</v>
      </c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19597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191</v>
      </c>
      <c r="C170" s="299" t="s">
        <v>239</v>
      </c>
      <c r="D170" s="299"/>
      <c r="E170" s="299"/>
      <c r="F170" s="299"/>
      <c r="G170" s="299"/>
      <c r="H170" s="299"/>
      <c r="I170" s="299"/>
      <c r="J170" s="299"/>
      <c r="K170" s="95">
        <v>2421</v>
      </c>
      <c r="L170" s="95">
        <v>415</v>
      </c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2836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193</v>
      </c>
      <c r="C171" s="299" t="s">
        <v>240</v>
      </c>
      <c r="D171" s="299"/>
      <c r="E171" s="299"/>
      <c r="F171" s="299"/>
      <c r="G171" s="299"/>
      <c r="H171" s="299"/>
      <c r="I171" s="299"/>
      <c r="J171" s="299"/>
      <c r="K171" s="95">
        <v>2265</v>
      </c>
      <c r="L171" s="95">
        <v>717</v>
      </c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2982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195</v>
      </c>
      <c r="C172" s="299" t="s">
        <v>241</v>
      </c>
      <c r="D172" s="299"/>
      <c r="E172" s="299"/>
      <c r="F172" s="299"/>
      <c r="G172" s="299"/>
      <c r="H172" s="299"/>
      <c r="I172" s="299"/>
      <c r="J172" s="299"/>
      <c r="K172" s="95">
        <v>2763</v>
      </c>
      <c r="L172" s="95">
        <v>552</v>
      </c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3315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197</v>
      </c>
      <c r="C173" s="299" t="s">
        <v>242</v>
      </c>
      <c r="D173" s="299"/>
      <c r="E173" s="299"/>
      <c r="F173" s="299"/>
      <c r="G173" s="299"/>
      <c r="H173" s="299"/>
      <c r="I173" s="299"/>
      <c r="J173" s="299"/>
      <c r="K173" s="95">
        <v>6386</v>
      </c>
      <c r="L173" s="95">
        <v>237</v>
      </c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6623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199</v>
      </c>
      <c r="C174" s="299" t="s">
        <v>243</v>
      </c>
      <c r="D174" s="299"/>
      <c r="E174" s="299"/>
      <c r="F174" s="299"/>
      <c r="G174" s="299"/>
      <c r="H174" s="299"/>
      <c r="I174" s="299"/>
      <c r="J174" s="299"/>
      <c r="K174" s="95">
        <v>1556</v>
      </c>
      <c r="L174" s="95">
        <v>233</v>
      </c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1789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201</v>
      </c>
      <c r="C175" s="299" t="s">
        <v>244</v>
      </c>
      <c r="D175" s="299"/>
      <c r="E175" s="299"/>
      <c r="F175" s="299"/>
      <c r="G175" s="299"/>
      <c r="H175" s="299"/>
      <c r="I175" s="299"/>
      <c r="J175" s="299"/>
      <c r="K175" s="95">
        <v>641</v>
      </c>
      <c r="L175" s="95">
        <v>1290</v>
      </c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1931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24" t="s">
        <v>203</v>
      </c>
      <c r="C176" s="299" t="s">
        <v>245</v>
      </c>
      <c r="D176" s="299"/>
      <c r="E176" s="299"/>
      <c r="F176" s="299"/>
      <c r="G176" s="299"/>
      <c r="H176" s="299"/>
      <c r="I176" s="299"/>
      <c r="J176" s="299"/>
      <c r="K176" s="95">
        <v>2013</v>
      </c>
      <c r="L176" s="95">
        <v>206</v>
      </c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69">
        <f t="shared" si="16"/>
        <v>2219</v>
      </c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205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374</v>
      </c>
      <c r="C178" s="277"/>
      <c r="D178" s="277"/>
      <c r="E178" s="277"/>
      <c r="F178" s="277"/>
      <c r="G178" s="277"/>
      <c r="H178" s="277"/>
      <c r="I178" s="277"/>
      <c r="J178" s="277"/>
      <c r="K178" s="70">
        <f>SUM(K167:K177)</f>
        <v>76275</v>
      </c>
      <c r="L178" s="70">
        <f>SUM(L167:L177)</f>
        <v>14711</v>
      </c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90986</v>
      </c>
      <c r="AC178" s="27"/>
      <c r="AD178" s="37" t="s">
        <v>181</v>
      </c>
    </row>
    <row r="179" spans="1:30" ht="30" customHeight="1">
      <c r="A179" s="47" t="s">
        <v>53</v>
      </c>
      <c r="B179" s="50" t="s">
        <v>197</v>
      </c>
      <c r="C179" s="301" t="s">
        <v>246</v>
      </c>
      <c r="D179" s="301"/>
      <c r="E179" s="301"/>
      <c r="F179" s="301"/>
      <c r="G179" s="301"/>
      <c r="H179" s="301"/>
      <c r="I179" s="301"/>
      <c r="J179" s="302"/>
      <c r="K179" s="95">
        <v>6642</v>
      </c>
      <c r="L179" s="95">
        <v>1365</v>
      </c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8007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247</v>
      </c>
      <c r="D180" s="299"/>
      <c r="E180" s="299"/>
      <c r="F180" s="299"/>
      <c r="G180" s="299"/>
      <c r="H180" s="299"/>
      <c r="I180" s="299"/>
      <c r="J180" s="299"/>
      <c r="K180" s="95">
        <v>727</v>
      </c>
      <c r="L180" s="95">
        <v>493</v>
      </c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1220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248</v>
      </c>
      <c r="D181" s="299"/>
      <c r="E181" s="299"/>
      <c r="F181" s="299"/>
      <c r="G181" s="299"/>
      <c r="H181" s="299"/>
      <c r="I181" s="299"/>
      <c r="J181" s="299"/>
      <c r="K181" s="95">
        <v>350</v>
      </c>
      <c r="L181" s="95">
        <v>190</v>
      </c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540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191</v>
      </c>
      <c r="C182" s="299" t="s">
        <v>249</v>
      </c>
      <c r="D182" s="299"/>
      <c r="E182" s="299"/>
      <c r="F182" s="299"/>
      <c r="G182" s="299"/>
      <c r="H182" s="299"/>
      <c r="I182" s="299"/>
      <c r="J182" s="299"/>
      <c r="K182" s="95">
        <v>169</v>
      </c>
      <c r="L182" s="95">
        <v>151</v>
      </c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320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205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205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205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205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205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205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205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374</v>
      </c>
      <c r="C190" s="277"/>
      <c r="D190" s="277"/>
      <c r="E190" s="277"/>
      <c r="F190" s="277"/>
      <c r="G190" s="277"/>
      <c r="H190" s="277"/>
      <c r="I190" s="277"/>
      <c r="J190" s="277"/>
      <c r="K190" s="70">
        <f>SUM(K179:K189)</f>
        <v>7888</v>
      </c>
      <c r="L190" s="70">
        <f>SUM(L179:L189)</f>
        <v>2199</v>
      </c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10087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381</v>
      </c>
      <c r="C193" s="287"/>
      <c r="D193" s="288"/>
      <c r="E193" s="286" t="s">
        <v>382</v>
      </c>
      <c r="F193" s="287"/>
      <c r="G193" s="288"/>
      <c r="H193" s="286" t="s">
        <v>383</v>
      </c>
      <c r="I193" s="287"/>
      <c r="J193" s="288"/>
      <c r="K193" s="292" t="s">
        <v>384</v>
      </c>
      <c r="L193" s="294" t="s">
        <v>385</v>
      </c>
      <c r="M193" s="294" t="s">
        <v>386</v>
      </c>
      <c r="N193" s="296" t="s">
        <v>387</v>
      </c>
      <c r="O193" s="128" t="s">
        <v>381</v>
      </c>
      <c r="P193" s="129" t="s">
        <v>382</v>
      </c>
      <c r="Q193" s="130" t="s">
        <v>383</v>
      </c>
      <c r="R193" s="131" t="s">
        <v>384</v>
      </c>
      <c r="S193" s="62"/>
      <c r="T193" s="132" t="s">
        <v>385</v>
      </c>
      <c r="U193" s="62"/>
      <c r="V193" s="133" t="s">
        <v>386</v>
      </c>
      <c r="W193" s="62"/>
      <c r="X193" s="134" t="s">
        <v>387</v>
      </c>
      <c r="Y193" s="135" t="s">
        <v>388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389</v>
      </c>
      <c r="P194" s="137" t="s">
        <v>390</v>
      </c>
      <c r="Q194" s="138" t="s">
        <v>391</v>
      </c>
      <c r="R194" s="139" t="s">
        <v>392</v>
      </c>
      <c r="S194" s="63"/>
      <c r="T194" s="140" t="s">
        <v>393</v>
      </c>
      <c r="U194" s="63"/>
      <c r="V194" s="141" t="s">
        <v>394</v>
      </c>
      <c r="W194" s="63"/>
      <c r="X194" s="142" t="s">
        <v>395</v>
      </c>
      <c r="Y194" s="143" t="s">
        <v>396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360</v>
      </c>
      <c r="AH196" s="93" t="s">
        <v>378</v>
      </c>
    </row>
    <row r="197" spans="1:34" ht="22.5" customHeight="1">
      <c r="I197" s="280" t="s">
        <v>96</v>
      </c>
      <c r="J197" s="280"/>
      <c r="K197" s="280"/>
      <c r="L197" s="280"/>
      <c r="M197" s="8" t="s">
        <v>348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377</v>
      </c>
    </row>
    <row r="198" spans="1:34" ht="22.5" customHeight="1">
      <c r="I198" s="280" t="s">
        <v>2</v>
      </c>
      <c r="J198" s="280"/>
      <c r="K198" s="280"/>
      <c r="L198" s="280"/>
      <c r="M198" s="8" t="s">
        <v>349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360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361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187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199</v>
      </c>
      <c r="C207" s="301" t="s">
        <v>250</v>
      </c>
      <c r="D207" s="301"/>
      <c r="E207" s="301"/>
      <c r="F207" s="301"/>
      <c r="G207" s="301"/>
      <c r="H207" s="301"/>
      <c r="I207" s="301"/>
      <c r="J207" s="302"/>
      <c r="K207" s="95">
        <v>19105</v>
      </c>
      <c r="L207" s="95">
        <v>4661</v>
      </c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6" si="17">SUM(K207:Y207)</f>
        <v>23766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251</v>
      </c>
      <c r="D208" s="299"/>
      <c r="E208" s="299"/>
      <c r="F208" s="299"/>
      <c r="G208" s="299"/>
      <c r="H208" s="299"/>
      <c r="I208" s="299"/>
      <c r="J208" s="299"/>
      <c r="K208" s="95">
        <v>3220</v>
      </c>
      <c r="L208" s="95">
        <v>2466</v>
      </c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5686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252</v>
      </c>
      <c r="D209" s="299"/>
      <c r="E209" s="299"/>
      <c r="F209" s="299"/>
      <c r="G209" s="299"/>
      <c r="H209" s="299"/>
      <c r="I209" s="299"/>
      <c r="J209" s="299"/>
      <c r="K209" s="95">
        <v>0</v>
      </c>
      <c r="L209" s="95">
        <v>0</v>
      </c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0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191</v>
      </c>
      <c r="C210" s="299" t="s">
        <v>253</v>
      </c>
      <c r="D210" s="299"/>
      <c r="E210" s="299"/>
      <c r="F210" s="299"/>
      <c r="G210" s="299"/>
      <c r="H210" s="299"/>
      <c r="I210" s="299"/>
      <c r="J210" s="299"/>
      <c r="K210" s="95">
        <v>1319</v>
      </c>
      <c r="L210" s="95">
        <v>491</v>
      </c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1810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193</v>
      </c>
      <c r="C211" s="299" t="s">
        <v>254</v>
      </c>
      <c r="D211" s="299"/>
      <c r="E211" s="299"/>
      <c r="F211" s="299"/>
      <c r="G211" s="299"/>
      <c r="H211" s="299"/>
      <c r="I211" s="299"/>
      <c r="J211" s="299"/>
      <c r="K211" s="95">
        <v>1180</v>
      </c>
      <c r="L211" s="95">
        <v>546</v>
      </c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1726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195</v>
      </c>
      <c r="C212" s="299" t="s">
        <v>255</v>
      </c>
      <c r="D212" s="299"/>
      <c r="E212" s="299"/>
      <c r="F212" s="299"/>
      <c r="G212" s="299"/>
      <c r="H212" s="299"/>
      <c r="I212" s="299"/>
      <c r="J212" s="299"/>
      <c r="K212" s="95">
        <v>1257</v>
      </c>
      <c r="L212" s="95">
        <v>447</v>
      </c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1704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197</v>
      </c>
      <c r="C213" s="299" t="s">
        <v>256</v>
      </c>
      <c r="D213" s="299"/>
      <c r="E213" s="299"/>
      <c r="F213" s="299"/>
      <c r="G213" s="299"/>
      <c r="H213" s="299"/>
      <c r="I213" s="299"/>
      <c r="J213" s="299"/>
      <c r="K213" s="95">
        <v>1644</v>
      </c>
      <c r="L213" s="95">
        <v>770</v>
      </c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2414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199</v>
      </c>
      <c r="C214" s="299" t="s">
        <v>257</v>
      </c>
      <c r="D214" s="299"/>
      <c r="E214" s="299"/>
      <c r="F214" s="299"/>
      <c r="G214" s="299"/>
      <c r="H214" s="299"/>
      <c r="I214" s="299"/>
      <c r="J214" s="299"/>
      <c r="K214" s="95">
        <v>1393</v>
      </c>
      <c r="L214" s="95">
        <v>551</v>
      </c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1944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201</v>
      </c>
      <c r="C215" s="299" t="s">
        <v>258</v>
      </c>
      <c r="D215" s="299"/>
      <c r="E215" s="299"/>
      <c r="F215" s="299"/>
      <c r="G215" s="299"/>
      <c r="H215" s="299"/>
      <c r="I215" s="299"/>
      <c r="J215" s="299"/>
      <c r="K215" s="95">
        <v>381</v>
      </c>
      <c r="L215" s="95">
        <v>194</v>
      </c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7"/>
        <v>575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24" t="s">
        <v>203</v>
      </c>
      <c r="C216" s="299" t="s">
        <v>259</v>
      </c>
      <c r="D216" s="299"/>
      <c r="E216" s="299"/>
      <c r="F216" s="299"/>
      <c r="G216" s="299"/>
      <c r="H216" s="299"/>
      <c r="I216" s="299"/>
      <c r="J216" s="299"/>
      <c r="K216" s="95">
        <v>228</v>
      </c>
      <c r="L216" s="95">
        <v>275</v>
      </c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69">
        <f t="shared" si="17"/>
        <v>503</v>
      </c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205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374</v>
      </c>
      <c r="C218" s="277"/>
      <c r="D218" s="277"/>
      <c r="E218" s="277"/>
      <c r="F218" s="277"/>
      <c r="G218" s="277"/>
      <c r="H218" s="277"/>
      <c r="I218" s="277"/>
      <c r="J218" s="277"/>
      <c r="K218" s="70">
        <f>SUM(K207:K217)</f>
        <v>29727</v>
      </c>
      <c r="L218" s="70">
        <f>SUM(L207:L217)</f>
        <v>10401</v>
      </c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8" si="18">SUM(K218:Y218)</f>
        <v>40128</v>
      </c>
      <c r="AC218" s="27"/>
      <c r="AD218" s="37" t="s">
        <v>181</v>
      </c>
    </row>
    <row r="219" spans="1:30" ht="30" customHeight="1">
      <c r="A219" s="47" t="s">
        <v>53</v>
      </c>
      <c r="B219" s="50" t="s">
        <v>201</v>
      </c>
      <c r="C219" s="301" t="s">
        <v>260</v>
      </c>
      <c r="D219" s="301"/>
      <c r="E219" s="301"/>
      <c r="F219" s="301"/>
      <c r="G219" s="301"/>
      <c r="H219" s="301"/>
      <c r="I219" s="301"/>
      <c r="J219" s="302"/>
      <c r="K219" s="95">
        <v>38489</v>
      </c>
      <c r="L219" s="95">
        <v>35199</v>
      </c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73688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261</v>
      </c>
      <c r="D220" s="299"/>
      <c r="E220" s="299"/>
      <c r="F220" s="299"/>
      <c r="G220" s="299"/>
      <c r="H220" s="299"/>
      <c r="I220" s="299"/>
      <c r="J220" s="299"/>
      <c r="K220" s="95">
        <v>70822</v>
      </c>
      <c r="L220" s="95">
        <v>35222</v>
      </c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106044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262</v>
      </c>
      <c r="D221" s="299"/>
      <c r="E221" s="299"/>
      <c r="F221" s="299"/>
      <c r="G221" s="299"/>
      <c r="H221" s="299"/>
      <c r="I221" s="299"/>
      <c r="J221" s="299"/>
      <c r="K221" s="95">
        <v>4532</v>
      </c>
      <c r="L221" s="95">
        <v>8702</v>
      </c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13234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191</v>
      </c>
      <c r="C222" s="299" t="s">
        <v>263</v>
      </c>
      <c r="D222" s="299"/>
      <c r="E222" s="299"/>
      <c r="F222" s="299"/>
      <c r="G222" s="299"/>
      <c r="H222" s="299"/>
      <c r="I222" s="299"/>
      <c r="J222" s="299"/>
      <c r="K222" s="95">
        <v>2934</v>
      </c>
      <c r="L222" s="95">
        <v>15019</v>
      </c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17953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193</v>
      </c>
      <c r="C223" s="299" t="s">
        <v>264</v>
      </c>
      <c r="D223" s="299"/>
      <c r="E223" s="299"/>
      <c r="F223" s="299"/>
      <c r="G223" s="299"/>
      <c r="H223" s="299"/>
      <c r="I223" s="299"/>
      <c r="J223" s="299"/>
      <c r="K223" s="95">
        <v>10005</v>
      </c>
      <c r="L223" s="95">
        <v>4358</v>
      </c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14363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195</v>
      </c>
      <c r="C224" s="299" t="s">
        <v>265</v>
      </c>
      <c r="D224" s="299"/>
      <c r="E224" s="299"/>
      <c r="F224" s="299"/>
      <c r="G224" s="299"/>
      <c r="H224" s="299"/>
      <c r="I224" s="299"/>
      <c r="J224" s="299"/>
      <c r="K224" s="95">
        <v>1265</v>
      </c>
      <c r="L224" s="95">
        <v>11854</v>
      </c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13119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197</v>
      </c>
      <c r="C225" s="299" t="s">
        <v>266</v>
      </c>
      <c r="D225" s="299"/>
      <c r="E225" s="299"/>
      <c r="F225" s="299"/>
      <c r="G225" s="299"/>
      <c r="H225" s="299"/>
      <c r="I225" s="299"/>
      <c r="J225" s="299"/>
      <c r="K225" s="95">
        <v>3091</v>
      </c>
      <c r="L225" s="95">
        <v>3383</v>
      </c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6474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199</v>
      </c>
      <c r="C226" s="299" t="s">
        <v>267</v>
      </c>
      <c r="D226" s="299"/>
      <c r="E226" s="299"/>
      <c r="F226" s="299"/>
      <c r="G226" s="299"/>
      <c r="H226" s="299"/>
      <c r="I226" s="299"/>
      <c r="J226" s="299"/>
      <c r="K226" s="95">
        <v>750</v>
      </c>
      <c r="L226" s="95">
        <v>1459</v>
      </c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2209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201</v>
      </c>
      <c r="C227" s="299" t="s">
        <v>268</v>
      </c>
      <c r="D227" s="299"/>
      <c r="E227" s="299"/>
      <c r="F227" s="299"/>
      <c r="G227" s="299"/>
      <c r="H227" s="299"/>
      <c r="I227" s="299"/>
      <c r="J227" s="299"/>
      <c r="K227" s="95">
        <v>1341</v>
      </c>
      <c r="L227" s="95">
        <v>1913</v>
      </c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8"/>
        <v>3254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24" t="s">
        <v>203</v>
      </c>
      <c r="C228" s="299" t="s">
        <v>269</v>
      </c>
      <c r="D228" s="299"/>
      <c r="E228" s="299"/>
      <c r="F228" s="299"/>
      <c r="G228" s="299"/>
      <c r="H228" s="299"/>
      <c r="I228" s="299"/>
      <c r="J228" s="299"/>
      <c r="K228" s="95">
        <v>1309</v>
      </c>
      <c r="L228" s="95">
        <v>1396</v>
      </c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69">
        <f t="shared" si="18"/>
        <v>2705</v>
      </c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205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374</v>
      </c>
      <c r="C230" s="277"/>
      <c r="D230" s="277"/>
      <c r="E230" s="277"/>
      <c r="F230" s="277"/>
      <c r="G230" s="277"/>
      <c r="H230" s="277"/>
      <c r="I230" s="277"/>
      <c r="J230" s="277"/>
      <c r="K230" s="70">
        <f>SUM(K219:K229)</f>
        <v>134538</v>
      </c>
      <c r="L230" s="70">
        <f>SUM(L219:L229)</f>
        <v>118505</v>
      </c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253043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381</v>
      </c>
      <c r="C233" s="287"/>
      <c r="D233" s="288"/>
      <c r="E233" s="286" t="s">
        <v>382</v>
      </c>
      <c r="F233" s="287"/>
      <c r="G233" s="288"/>
      <c r="H233" s="286" t="s">
        <v>383</v>
      </c>
      <c r="I233" s="287"/>
      <c r="J233" s="288"/>
      <c r="K233" s="292" t="s">
        <v>384</v>
      </c>
      <c r="L233" s="294" t="s">
        <v>385</v>
      </c>
      <c r="M233" s="294" t="s">
        <v>386</v>
      </c>
      <c r="N233" s="296" t="s">
        <v>387</v>
      </c>
      <c r="O233" s="144" t="s">
        <v>381</v>
      </c>
      <c r="P233" s="145" t="s">
        <v>382</v>
      </c>
      <c r="Q233" s="146" t="s">
        <v>383</v>
      </c>
      <c r="R233" s="147" t="s">
        <v>384</v>
      </c>
      <c r="S233" s="62"/>
      <c r="T233" s="148" t="s">
        <v>385</v>
      </c>
      <c r="U233" s="62"/>
      <c r="V233" s="149" t="s">
        <v>386</v>
      </c>
      <c r="W233" s="62"/>
      <c r="X233" s="150" t="s">
        <v>387</v>
      </c>
      <c r="Y233" s="151" t="s">
        <v>388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389</v>
      </c>
      <c r="P234" s="153" t="s">
        <v>390</v>
      </c>
      <c r="Q234" s="154" t="s">
        <v>391</v>
      </c>
      <c r="R234" s="155" t="s">
        <v>392</v>
      </c>
      <c r="S234" s="63"/>
      <c r="T234" s="156" t="s">
        <v>393</v>
      </c>
      <c r="U234" s="63"/>
      <c r="V234" s="157" t="s">
        <v>394</v>
      </c>
      <c r="W234" s="63"/>
      <c r="X234" s="158" t="s">
        <v>395</v>
      </c>
      <c r="Y234" s="159" t="s">
        <v>396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362</v>
      </c>
      <c r="AH236" s="93" t="s">
        <v>378</v>
      </c>
    </row>
    <row r="237" spans="1:34" ht="22.5" customHeight="1">
      <c r="I237" s="280" t="s">
        <v>96</v>
      </c>
      <c r="J237" s="280"/>
      <c r="K237" s="280"/>
      <c r="L237" s="280"/>
      <c r="M237" s="8" t="s">
        <v>348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377</v>
      </c>
    </row>
    <row r="238" spans="1:34" ht="22.5" customHeight="1">
      <c r="I238" s="280" t="s">
        <v>2</v>
      </c>
      <c r="J238" s="280"/>
      <c r="K238" s="280"/>
      <c r="L238" s="280"/>
      <c r="M238" s="8" t="s">
        <v>349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362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363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187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203</v>
      </c>
      <c r="C247" s="301" t="s">
        <v>270</v>
      </c>
      <c r="D247" s="301"/>
      <c r="E247" s="301"/>
      <c r="F247" s="301"/>
      <c r="G247" s="301"/>
      <c r="H247" s="301"/>
      <c r="I247" s="301"/>
      <c r="J247" s="302"/>
      <c r="K247" s="95">
        <v>15792</v>
      </c>
      <c r="L247" s="95">
        <v>5551</v>
      </c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6" si="19">SUM(K247:Y247)</f>
        <v>21343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271</v>
      </c>
      <c r="D248" s="299"/>
      <c r="E248" s="299"/>
      <c r="F248" s="299"/>
      <c r="G248" s="299"/>
      <c r="H248" s="299"/>
      <c r="I248" s="299"/>
      <c r="J248" s="299"/>
      <c r="K248" s="95">
        <v>4281</v>
      </c>
      <c r="L248" s="95">
        <v>1746</v>
      </c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6027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272</v>
      </c>
      <c r="D249" s="299"/>
      <c r="E249" s="299"/>
      <c r="F249" s="299"/>
      <c r="G249" s="299"/>
      <c r="H249" s="299"/>
      <c r="I249" s="299"/>
      <c r="J249" s="299"/>
      <c r="K249" s="95">
        <v>1978</v>
      </c>
      <c r="L249" s="95">
        <v>815</v>
      </c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2793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191</v>
      </c>
      <c r="C250" s="299" t="s">
        <v>273</v>
      </c>
      <c r="D250" s="299"/>
      <c r="E250" s="299"/>
      <c r="F250" s="299"/>
      <c r="G250" s="299"/>
      <c r="H250" s="299"/>
      <c r="I250" s="299"/>
      <c r="J250" s="299"/>
      <c r="K250" s="95">
        <v>702</v>
      </c>
      <c r="L250" s="95">
        <v>340</v>
      </c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1042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193</v>
      </c>
      <c r="C251" s="299" t="s">
        <v>274</v>
      </c>
      <c r="D251" s="299"/>
      <c r="E251" s="299"/>
      <c r="F251" s="299"/>
      <c r="G251" s="299"/>
      <c r="H251" s="299"/>
      <c r="I251" s="299"/>
      <c r="J251" s="299"/>
      <c r="K251" s="95">
        <v>1372</v>
      </c>
      <c r="L251" s="95">
        <v>780</v>
      </c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2152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195</v>
      </c>
      <c r="C252" s="299" t="s">
        <v>275</v>
      </c>
      <c r="D252" s="299"/>
      <c r="E252" s="299"/>
      <c r="F252" s="299"/>
      <c r="G252" s="299"/>
      <c r="H252" s="299"/>
      <c r="I252" s="299"/>
      <c r="J252" s="299"/>
      <c r="K252" s="95">
        <v>1102</v>
      </c>
      <c r="L252" s="95">
        <v>416</v>
      </c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1518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197</v>
      </c>
      <c r="C253" s="299" t="s">
        <v>276</v>
      </c>
      <c r="D253" s="299"/>
      <c r="E253" s="299"/>
      <c r="F253" s="299"/>
      <c r="G253" s="299"/>
      <c r="H253" s="299"/>
      <c r="I253" s="299"/>
      <c r="J253" s="299"/>
      <c r="K253" s="95">
        <v>1677</v>
      </c>
      <c r="L253" s="95">
        <v>231</v>
      </c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1908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199</v>
      </c>
      <c r="C254" s="299" t="s">
        <v>277</v>
      </c>
      <c r="D254" s="299"/>
      <c r="E254" s="299"/>
      <c r="F254" s="299"/>
      <c r="G254" s="299"/>
      <c r="H254" s="299"/>
      <c r="I254" s="299"/>
      <c r="J254" s="299"/>
      <c r="K254" s="95">
        <v>489</v>
      </c>
      <c r="L254" s="95">
        <v>266</v>
      </c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755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201</v>
      </c>
      <c r="C255" s="299" t="s">
        <v>278</v>
      </c>
      <c r="D255" s="299"/>
      <c r="E255" s="299"/>
      <c r="F255" s="299"/>
      <c r="G255" s="299"/>
      <c r="H255" s="299"/>
      <c r="I255" s="299"/>
      <c r="J255" s="299"/>
      <c r="K255" s="95">
        <v>409</v>
      </c>
      <c r="L255" s="95">
        <v>190</v>
      </c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599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24" t="s">
        <v>203</v>
      </c>
      <c r="C256" s="299" t="s">
        <v>279</v>
      </c>
      <c r="D256" s="299"/>
      <c r="E256" s="299"/>
      <c r="F256" s="299"/>
      <c r="G256" s="299"/>
      <c r="H256" s="299"/>
      <c r="I256" s="299"/>
      <c r="J256" s="299"/>
      <c r="K256" s="95">
        <v>1092</v>
      </c>
      <c r="L256" s="95">
        <v>329</v>
      </c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69">
        <f t="shared" si="19"/>
        <v>1421</v>
      </c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205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374</v>
      </c>
      <c r="C258" s="277"/>
      <c r="D258" s="277"/>
      <c r="E258" s="277"/>
      <c r="F258" s="277"/>
      <c r="G258" s="277"/>
      <c r="H258" s="277"/>
      <c r="I258" s="277"/>
      <c r="J258" s="277"/>
      <c r="K258" s="70">
        <f>SUM(K247:K257)</f>
        <v>28894</v>
      </c>
      <c r="L258" s="70">
        <f>SUM(L247:L257)</f>
        <v>10664</v>
      </c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8" si="20">SUM(K258:Y258)</f>
        <v>39558</v>
      </c>
      <c r="AC258" s="27"/>
      <c r="AD258" s="37" t="s">
        <v>181</v>
      </c>
    </row>
    <row r="259" spans="1:30" ht="30" customHeight="1">
      <c r="A259" s="47" t="s">
        <v>53</v>
      </c>
      <c r="B259" s="50" t="s">
        <v>280</v>
      </c>
      <c r="C259" s="301" t="s">
        <v>281</v>
      </c>
      <c r="D259" s="301"/>
      <c r="E259" s="301"/>
      <c r="F259" s="301"/>
      <c r="G259" s="301"/>
      <c r="H259" s="301"/>
      <c r="I259" s="301"/>
      <c r="J259" s="302"/>
      <c r="K259" s="95">
        <v>21499</v>
      </c>
      <c r="L259" s="95">
        <v>7081</v>
      </c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28580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282</v>
      </c>
      <c r="D260" s="299"/>
      <c r="E260" s="299"/>
      <c r="F260" s="299"/>
      <c r="G260" s="299"/>
      <c r="H260" s="299"/>
      <c r="I260" s="299"/>
      <c r="J260" s="299"/>
      <c r="K260" s="95">
        <v>7207</v>
      </c>
      <c r="L260" s="95">
        <v>3061</v>
      </c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10268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283</v>
      </c>
      <c r="D261" s="299"/>
      <c r="E261" s="299"/>
      <c r="F261" s="299"/>
      <c r="G261" s="299"/>
      <c r="H261" s="299"/>
      <c r="I261" s="299"/>
      <c r="J261" s="299"/>
      <c r="K261" s="95">
        <v>16255</v>
      </c>
      <c r="L261" s="95">
        <v>8063</v>
      </c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24318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191</v>
      </c>
      <c r="C262" s="299" t="s">
        <v>284</v>
      </c>
      <c r="D262" s="299"/>
      <c r="E262" s="299"/>
      <c r="F262" s="299"/>
      <c r="G262" s="299"/>
      <c r="H262" s="299"/>
      <c r="I262" s="299"/>
      <c r="J262" s="299"/>
      <c r="K262" s="95">
        <v>2125</v>
      </c>
      <c r="L262" s="95">
        <v>1164</v>
      </c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3289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193</v>
      </c>
      <c r="C263" s="299" t="s">
        <v>285</v>
      </c>
      <c r="D263" s="299"/>
      <c r="E263" s="299"/>
      <c r="F263" s="299"/>
      <c r="G263" s="299"/>
      <c r="H263" s="299"/>
      <c r="I263" s="299"/>
      <c r="J263" s="299"/>
      <c r="K263" s="95">
        <v>5552</v>
      </c>
      <c r="L263" s="95">
        <v>6388</v>
      </c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11940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195</v>
      </c>
      <c r="C264" s="299" t="s">
        <v>286</v>
      </c>
      <c r="D264" s="299"/>
      <c r="E264" s="299"/>
      <c r="F264" s="299"/>
      <c r="G264" s="299"/>
      <c r="H264" s="299"/>
      <c r="I264" s="299"/>
      <c r="J264" s="299"/>
      <c r="K264" s="95">
        <v>678</v>
      </c>
      <c r="L264" s="95">
        <v>456</v>
      </c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1134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197</v>
      </c>
      <c r="C265" s="299" t="s">
        <v>287</v>
      </c>
      <c r="D265" s="299"/>
      <c r="E265" s="299"/>
      <c r="F265" s="299"/>
      <c r="G265" s="299"/>
      <c r="H265" s="299"/>
      <c r="I265" s="299"/>
      <c r="J265" s="299"/>
      <c r="K265" s="95">
        <v>882</v>
      </c>
      <c r="L265" s="95">
        <v>461</v>
      </c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1343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199</v>
      </c>
      <c r="C266" s="299" t="s">
        <v>288</v>
      </c>
      <c r="D266" s="299"/>
      <c r="E266" s="299"/>
      <c r="F266" s="299"/>
      <c r="G266" s="299"/>
      <c r="H266" s="299"/>
      <c r="I266" s="299"/>
      <c r="J266" s="299"/>
      <c r="K266" s="95">
        <v>496</v>
      </c>
      <c r="L266" s="95">
        <v>243</v>
      </c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739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201</v>
      </c>
      <c r="C267" s="299" t="s">
        <v>289</v>
      </c>
      <c r="D267" s="299"/>
      <c r="E267" s="299"/>
      <c r="F267" s="299"/>
      <c r="G267" s="299"/>
      <c r="H267" s="299"/>
      <c r="I267" s="299"/>
      <c r="J267" s="299"/>
      <c r="K267" s="95">
        <v>332</v>
      </c>
      <c r="L267" s="95">
        <v>218</v>
      </c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20"/>
        <v>550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24" t="s">
        <v>203</v>
      </c>
      <c r="C268" s="299" t="s">
        <v>290</v>
      </c>
      <c r="D268" s="299"/>
      <c r="E268" s="299"/>
      <c r="F268" s="299"/>
      <c r="G268" s="299"/>
      <c r="H268" s="299"/>
      <c r="I268" s="299"/>
      <c r="J268" s="299"/>
      <c r="K268" s="95">
        <v>462</v>
      </c>
      <c r="L268" s="95">
        <v>309</v>
      </c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69">
        <f t="shared" si="20"/>
        <v>771</v>
      </c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205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374</v>
      </c>
      <c r="C270" s="277"/>
      <c r="D270" s="277"/>
      <c r="E270" s="277"/>
      <c r="F270" s="277"/>
      <c r="G270" s="277"/>
      <c r="H270" s="277"/>
      <c r="I270" s="277"/>
      <c r="J270" s="277"/>
      <c r="K270" s="70">
        <f>SUM(K259:K269)</f>
        <v>55488</v>
      </c>
      <c r="L270" s="70">
        <f>SUM(L259:L269)</f>
        <v>27444</v>
      </c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82932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381</v>
      </c>
      <c r="C273" s="287"/>
      <c r="D273" s="288"/>
      <c r="E273" s="286" t="s">
        <v>382</v>
      </c>
      <c r="F273" s="287"/>
      <c r="G273" s="288"/>
      <c r="H273" s="286" t="s">
        <v>383</v>
      </c>
      <c r="I273" s="287"/>
      <c r="J273" s="288"/>
      <c r="K273" s="292" t="s">
        <v>384</v>
      </c>
      <c r="L273" s="294" t="s">
        <v>385</v>
      </c>
      <c r="M273" s="294" t="s">
        <v>386</v>
      </c>
      <c r="N273" s="296" t="s">
        <v>387</v>
      </c>
      <c r="O273" s="160" t="s">
        <v>381</v>
      </c>
      <c r="P273" s="161" t="s">
        <v>382</v>
      </c>
      <c r="Q273" s="162" t="s">
        <v>383</v>
      </c>
      <c r="R273" s="163" t="s">
        <v>384</v>
      </c>
      <c r="S273" s="62"/>
      <c r="T273" s="164" t="s">
        <v>385</v>
      </c>
      <c r="U273" s="62"/>
      <c r="V273" s="165" t="s">
        <v>386</v>
      </c>
      <c r="W273" s="62"/>
      <c r="X273" s="166" t="s">
        <v>387</v>
      </c>
      <c r="Y273" s="167" t="s">
        <v>388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389</v>
      </c>
      <c r="P274" s="169" t="s">
        <v>390</v>
      </c>
      <c r="Q274" s="170" t="s">
        <v>391</v>
      </c>
      <c r="R274" s="171" t="s">
        <v>392</v>
      </c>
      <c r="S274" s="63"/>
      <c r="T274" s="172" t="s">
        <v>393</v>
      </c>
      <c r="U274" s="63"/>
      <c r="V274" s="173" t="s">
        <v>394</v>
      </c>
      <c r="W274" s="63"/>
      <c r="X274" s="174" t="s">
        <v>395</v>
      </c>
      <c r="Y274" s="175" t="s">
        <v>396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364</v>
      </c>
      <c r="AH276" s="93" t="s">
        <v>378</v>
      </c>
    </row>
    <row r="277" spans="1:34" ht="22.5" customHeight="1">
      <c r="I277" s="280" t="s">
        <v>96</v>
      </c>
      <c r="J277" s="280"/>
      <c r="K277" s="280"/>
      <c r="L277" s="280"/>
      <c r="M277" s="8" t="s">
        <v>348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377</v>
      </c>
    </row>
    <row r="278" spans="1:34" ht="22.5" customHeight="1">
      <c r="I278" s="280" t="s">
        <v>2</v>
      </c>
      <c r="J278" s="280"/>
      <c r="K278" s="280"/>
      <c r="L278" s="280"/>
      <c r="M278" s="8" t="s">
        <v>349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364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365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187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291</v>
      </c>
      <c r="C287" s="301" t="s">
        <v>292</v>
      </c>
      <c r="D287" s="301"/>
      <c r="E287" s="301"/>
      <c r="F287" s="301"/>
      <c r="G287" s="301"/>
      <c r="H287" s="301"/>
      <c r="I287" s="301"/>
      <c r="J287" s="302"/>
      <c r="K287" s="95">
        <v>3745</v>
      </c>
      <c r="L287" s="95">
        <v>7073</v>
      </c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6" si="21">SUM(K287:Y287)</f>
        <v>10818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293</v>
      </c>
      <c r="D288" s="299"/>
      <c r="E288" s="299"/>
      <c r="F288" s="299"/>
      <c r="G288" s="299"/>
      <c r="H288" s="299"/>
      <c r="I288" s="299"/>
      <c r="J288" s="299"/>
      <c r="K288" s="95">
        <v>1938</v>
      </c>
      <c r="L288" s="95">
        <v>2963</v>
      </c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4901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294</v>
      </c>
      <c r="D289" s="299"/>
      <c r="E289" s="299"/>
      <c r="F289" s="299"/>
      <c r="G289" s="299"/>
      <c r="H289" s="299"/>
      <c r="I289" s="299"/>
      <c r="J289" s="299"/>
      <c r="K289" s="95">
        <v>980</v>
      </c>
      <c r="L289" s="95">
        <v>3398</v>
      </c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4378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191</v>
      </c>
      <c r="C290" s="299" t="s">
        <v>295</v>
      </c>
      <c r="D290" s="299"/>
      <c r="E290" s="299"/>
      <c r="F290" s="299"/>
      <c r="G290" s="299"/>
      <c r="H290" s="299"/>
      <c r="I290" s="299"/>
      <c r="J290" s="299"/>
      <c r="K290" s="95">
        <v>350</v>
      </c>
      <c r="L290" s="95">
        <v>657</v>
      </c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1007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193</v>
      </c>
      <c r="C291" s="299" t="s">
        <v>296</v>
      </c>
      <c r="D291" s="299"/>
      <c r="E291" s="299"/>
      <c r="F291" s="299"/>
      <c r="G291" s="299"/>
      <c r="H291" s="299"/>
      <c r="I291" s="299"/>
      <c r="J291" s="299"/>
      <c r="K291" s="95">
        <v>445</v>
      </c>
      <c r="L291" s="95">
        <v>1139</v>
      </c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1584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195</v>
      </c>
      <c r="C292" s="299" t="s">
        <v>297</v>
      </c>
      <c r="D292" s="299"/>
      <c r="E292" s="299"/>
      <c r="F292" s="299"/>
      <c r="G292" s="299"/>
      <c r="H292" s="299"/>
      <c r="I292" s="299"/>
      <c r="J292" s="299"/>
      <c r="K292" s="95">
        <v>260</v>
      </c>
      <c r="L292" s="95">
        <v>524</v>
      </c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784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197</v>
      </c>
      <c r="C293" s="299" t="s">
        <v>298</v>
      </c>
      <c r="D293" s="299"/>
      <c r="E293" s="299"/>
      <c r="F293" s="299"/>
      <c r="G293" s="299"/>
      <c r="H293" s="299"/>
      <c r="I293" s="299"/>
      <c r="J293" s="299"/>
      <c r="K293" s="95">
        <v>270</v>
      </c>
      <c r="L293" s="95">
        <v>520</v>
      </c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790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199</v>
      </c>
      <c r="C294" s="299" t="s">
        <v>299</v>
      </c>
      <c r="D294" s="299"/>
      <c r="E294" s="299"/>
      <c r="F294" s="299"/>
      <c r="G294" s="299"/>
      <c r="H294" s="299"/>
      <c r="I294" s="299"/>
      <c r="J294" s="299"/>
      <c r="K294" s="95">
        <v>230</v>
      </c>
      <c r="L294" s="95">
        <v>610</v>
      </c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840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201</v>
      </c>
      <c r="C295" s="299" t="s">
        <v>300</v>
      </c>
      <c r="D295" s="299"/>
      <c r="E295" s="299"/>
      <c r="F295" s="299"/>
      <c r="G295" s="299"/>
      <c r="H295" s="299"/>
      <c r="I295" s="299"/>
      <c r="J295" s="299"/>
      <c r="K295" s="95">
        <v>79</v>
      </c>
      <c r="L295" s="95">
        <v>297</v>
      </c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376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24" t="s">
        <v>203</v>
      </c>
      <c r="C296" s="299" t="s">
        <v>301</v>
      </c>
      <c r="D296" s="299"/>
      <c r="E296" s="299"/>
      <c r="F296" s="299"/>
      <c r="G296" s="299"/>
      <c r="H296" s="299"/>
      <c r="I296" s="299"/>
      <c r="J296" s="299"/>
      <c r="K296" s="95">
        <v>142</v>
      </c>
      <c r="L296" s="95">
        <v>405</v>
      </c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69">
        <f t="shared" si="21"/>
        <v>547</v>
      </c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205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374</v>
      </c>
      <c r="C298" s="277"/>
      <c r="D298" s="277"/>
      <c r="E298" s="277"/>
      <c r="F298" s="277"/>
      <c r="G298" s="277"/>
      <c r="H298" s="277"/>
      <c r="I298" s="277"/>
      <c r="J298" s="277"/>
      <c r="K298" s="70">
        <f>SUM(K287:K297)</f>
        <v>8439</v>
      </c>
      <c r="L298" s="70">
        <f>SUM(L287:L297)</f>
        <v>17586</v>
      </c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8" si="22">SUM(K298:Y298)</f>
        <v>26025</v>
      </c>
      <c r="AC298" s="27"/>
      <c r="AD298" s="37" t="s">
        <v>181</v>
      </c>
    </row>
    <row r="299" spans="1:30" ht="30" customHeight="1">
      <c r="A299" s="47" t="s">
        <v>53</v>
      </c>
      <c r="B299" s="50" t="s">
        <v>302</v>
      </c>
      <c r="C299" s="301" t="s">
        <v>303</v>
      </c>
      <c r="D299" s="301"/>
      <c r="E299" s="301"/>
      <c r="F299" s="301"/>
      <c r="G299" s="301"/>
      <c r="H299" s="301"/>
      <c r="I299" s="301"/>
      <c r="J299" s="302"/>
      <c r="K299" s="95">
        <v>24051</v>
      </c>
      <c r="L299" s="95">
        <v>9236</v>
      </c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33287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304</v>
      </c>
      <c r="D300" s="299"/>
      <c r="E300" s="299"/>
      <c r="F300" s="299"/>
      <c r="G300" s="299"/>
      <c r="H300" s="299"/>
      <c r="I300" s="299"/>
      <c r="J300" s="299"/>
      <c r="K300" s="95">
        <v>31248</v>
      </c>
      <c r="L300" s="95">
        <v>13833</v>
      </c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45081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305</v>
      </c>
      <c r="D301" s="299"/>
      <c r="E301" s="299"/>
      <c r="F301" s="299"/>
      <c r="G301" s="299"/>
      <c r="H301" s="299"/>
      <c r="I301" s="299"/>
      <c r="J301" s="299"/>
      <c r="K301" s="95">
        <v>9451</v>
      </c>
      <c r="L301" s="95">
        <v>3031</v>
      </c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12482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191</v>
      </c>
      <c r="C302" s="299" t="s">
        <v>306</v>
      </c>
      <c r="D302" s="299"/>
      <c r="E302" s="299"/>
      <c r="F302" s="299"/>
      <c r="G302" s="299"/>
      <c r="H302" s="299"/>
      <c r="I302" s="299"/>
      <c r="J302" s="299"/>
      <c r="K302" s="95">
        <v>3829</v>
      </c>
      <c r="L302" s="95">
        <v>3390</v>
      </c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7219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193</v>
      </c>
      <c r="C303" s="299" t="s">
        <v>307</v>
      </c>
      <c r="D303" s="299"/>
      <c r="E303" s="299"/>
      <c r="F303" s="299"/>
      <c r="G303" s="299"/>
      <c r="H303" s="299"/>
      <c r="I303" s="299"/>
      <c r="J303" s="299"/>
      <c r="K303" s="95">
        <v>1888</v>
      </c>
      <c r="L303" s="95">
        <v>1713</v>
      </c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3601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195</v>
      </c>
      <c r="C304" s="299" t="s">
        <v>308</v>
      </c>
      <c r="D304" s="299"/>
      <c r="E304" s="299"/>
      <c r="F304" s="299"/>
      <c r="G304" s="299"/>
      <c r="H304" s="299"/>
      <c r="I304" s="299"/>
      <c r="J304" s="299"/>
      <c r="K304" s="95">
        <v>875</v>
      </c>
      <c r="L304" s="95">
        <v>555</v>
      </c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1430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197</v>
      </c>
      <c r="C305" s="299" t="s">
        <v>309</v>
      </c>
      <c r="D305" s="299"/>
      <c r="E305" s="299"/>
      <c r="F305" s="299"/>
      <c r="G305" s="299"/>
      <c r="H305" s="299"/>
      <c r="I305" s="299"/>
      <c r="J305" s="299"/>
      <c r="K305" s="95">
        <v>548</v>
      </c>
      <c r="L305" s="95">
        <v>792</v>
      </c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1340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199</v>
      </c>
      <c r="C306" s="299" t="s">
        <v>310</v>
      </c>
      <c r="D306" s="299"/>
      <c r="E306" s="299"/>
      <c r="F306" s="299"/>
      <c r="G306" s="299"/>
      <c r="H306" s="299"/>
      <c r="I306" s="299"/>
      <c r="J306" s="299"/>
      <c r="K306" s="95">
        <v>324</v>
      </c>
      <c r="L306" s="95">
        <v>264</v>
      </c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588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201</v>
      </c>
      <c r="C307" s="299" t="s">
        <v>311</v>
      </c>
      <c r="D307" s="299"/>
      <c r="E307" s="299"/>
      <c r="F307" s="299"/>
      <c r="G307" s="299"/>
      <c r="H307" s="299"/>
      <c r="I307" s="299"/>
      <c r="J307" s="299"/>
      <c r="K307" s="95">
        <v>287</v>
      </c>
      <c r="L307" s="95">
        <v>243</v>
      </c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530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24" t="s">
        <v>203</v>
      </c>
      <c r="C308" s="299" t="s">
        <v>312</v>
      </c>
      <c r="D308" s="299"/>
      <c r="E308" s="299"/>
      <c r="F308" s="299"/>
      <c r="G308" s="299"/>
      <c r="H308" s="299"/>
      <c r="I308" s="299"/>
      <c r="J308" s="299"/>
      <c r="K308" s="95">
        <v>453</v>
      </c>
      <c r="L308" s="95">
        <v>367</v>
      </c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69">
        <f t="shared" si="22"/>
        <v>820</v>
      </c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205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374</v>
      </c>
      <c r="C310" s="277"/>
      <c r="D310" s="277"/>
      <c r="E310" s="277"/>
      <c r="F310" s="277"/>
      <c r="G310" s="277"/>
      <c r="H310" s="277"/>
      <c r="I310" s="277"/>
      <c r="J310" s="277"/>
      <c r="K310" s="70">
        <f>SUM(K299:K309)</f>
        <v>72954</v>
      </c>
      <c r="L310" s="70">
        <f>SUM(L299:L309)</f>
        <v>33424</v>
      </c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106378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381</v>
      </c>
      <c r="C313" s="287"/>
      <c r="D313" s="288"/>
      <c r="E313" s="286" t="s">
        <v>382</v>
      </c>
      <c r="F313" s="287"/>
      <c r="G313" s="288"/>
      <c r="H313" s="286" t="s">
        <v>383</v>
      </c>
      <c r="I313" s="287"/>
      <c r="J313" s="288"/>
      <c r="K313" s="292" t="s">
        <v>384</v>
      </c>
      <c r="L313" s="294" t="s">
        <v>385</v>
      </c>
      <c r="M313" s="294" t="s">
        <v>386</v>
      </c>
      <c r="N313" s="296" t="s">
        <v>387</v>
      </c>
      <c r="O313" s="176" t="s">
        <v>381</v>
      </c>
      <c r="P313" s="177" t="s">
        <v>382</v>
      </c>
      <c r="Q313" s="178" t="s">
        <v>383</v>
      </c>
      <c r="R313" s="179" t="s">
        <v>384</v>
      </c>
      <c r="S313" s="62"/>
      <c r="T313" s="180" t="s">
        <v>385</v>
      </c>
      <c r="U313" s="62"/>
      <c r="V313" s="181" t="s">
        <v>386</v>
      </c>
      <c r="W313" s="62"/>
      <c r="X313" s="182" t="s">
        <v>387</v>
      </c>
      <c r="Y313" s="183" t="s">
        <v>388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389</v>
      </c>
      <c r="P314" s="185" t="s">
        <v>390</v>
      </c>
      <c r="Q314" s="186" t="s">
        <v>391</v>
      </c>
      <c r="R314" s="187" t="s">
        <v>392</v>
      </c>
      <c r="S314" s="63"/>
      <c r="T314" s="188" t="s">
        <v>393</v>
      </c>
      <c r="U314" s="63"/>
      <c r="V314" s="189" t="s">
        <v>394</v>
      </c>
      <c r="W314" s="63"/>
      <c r="X314" s="190" t="s">
        <v>395</v>
      </c>
      <c r="Y314" s="191" t="s">
        <v>396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366</v>
      </c>
      <c r="AH316" s="93" t="s">
        <v>378</v>
      </c>
    </row>
    <row r="317" spans="1:34" ht="22.5" customHeight="1">
      <c r="I317" s="280" t="s">
        <v>96</v>
      </c>
      <c r="J317" s="280"/>
      <c r="K317" s="280"/>
      <c r="L317" s="280"/>
      <c r="M317" s="8" t="s">
        <v>348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377</v>
      </c>
    </row>
    <row r="318" spans="1:34" ht="22.5" customHeight="1">
      <c r="I318" s="280" t="s">
        <v>2</v>
      </c>
      <c r="J318" s="280"/>
      <c r="K318" s="280"/>
      <c r="L318" s="280"/>
      <c r="M318" s="8" t="s">
        <v>349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366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367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187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313</v>
      </c>
      <c r="C327" s="301" t="s">
        <v>314</v>
      </c>
      <c r="D327" s="301"/>
      <c r="E327" s="301"/>
      <c r="F327" s="301"/>
      <c r="G327" s="301"/>
      <c r="H327" s="301"/>
      <c r="I327" s="301"/>
      <c r="J327" s="302"/>
      <c r="K327" s="95">
        <v>6945</v>
      </c>
      <c r="L327" s="95">
        <v>3806</v>
      </c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2" si="23">SUM(K327:Y327)</f>
        <v>10751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315</v>
      </c>
      <c r="D328" s="299"/>
      <c r="E328" s="299"/>
      <c r="F328" s="299"/>
      <c r="G328" s="299"/>
      <c r="H328" s="299"/>
      <c r="I328" s="299"/>
      <c r="J328" s="299"/>
      <c r="K328" s="95">
        <v>9166</v>
      </c>
      <c r="L328" s="95">
        <v>5867</v>
      </c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15033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316</v>
      </c>
      <c r="D329" s="299"/>
      <c r="E329" s="299"/>
      <c r="F329" s="299"/>
      <c r="G329" s="299"/>
      <c r="H329" s="299"/>
      <c r="I329" s="299"/>
      <c r="J329" s="299"/>
      <c r="K329" s="95">
        <v>5861</v>
      </c>
      <c r="L329" s="95">
        <v>662</v>
      </c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6523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191</v>
      </c>
      <c r="C330" s="299" t="s">
        <v>317</v>
      </c>
      <c r="D330" s="299"/>
      <c r="E330" s="299"/>
      <c r="F330" s="299"/>
      <c r="G330" s="299"/>
      <c r="H330" s="299"/>
      <c r="I330" s="299"/>
      <c r="J330" s="299"/>
      <c r="K330" s="95">
        <v>639</v>
      </c>
      <c r="L330" s="95">
        <v>343</v>
      </c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982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193</v>
      </c>
      <c r="C331" s="299" t="s">
        <v>318</v>
      </c>
      <c r="D331" s="299"/>
      <c r="E331" s="299"/>
      <c r="F331" s="299"/>
      <c r="G331" s="299"/>
      <c r="H331" s="299"/>
      <c r="I331" s="299"/>
      <c r="J331" s="299"/>
      <c r="K331" s="95">
        <v>557</v>
      </c>
      <c r="L331" s="95">
        <v>313</v>
      </c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870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195</v>
      </c>
      <c r="C332" s="299" t="s">
        <v>319</v>
      </c>
      <c r="D332" s="299"/>
      <c r="E332" s="299"/>
      <c r="F332" s="299"/>
      <c r="G332" s="299"/>
      <c r="H332" s="299"/>
      <c r="I332" s="299"/>
      <c r="J332" s="299"/>
      <c r="K332" s="95">
        <v>2091</v>
      </c>
      <c r="L332" s="95">
        <v>2139</v>
      </c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4230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89"/>
      <c r="C333" s="298"/>
      <c r="D333" s="299"/>
      <c r="E333" s="299"/>
      <c r="F333" s="299"/>
      <c r="G333" s="299"/>
      <c r="H333" s="299"/>
      <c r="I333" s="299"/>
      <c r="J333" s="299"/>
      <c r="K333" s="89" t="s">
        <v>205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205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205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205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205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374</v>
      </c>
      <c r="C338" s="277"/>
      <c r="D338" s="277"/>
      <c r="E338" s="277"/>
      <c r="F338" s="277"/>
      <c r="G338" s="277"/>
      <c r="H338" s="277"/>
      <c r="I338" s="277"/>
      <c r="J338" s="277"/>
      <c r="K338" s="70">
        <f>SUM(K327:K337)</f>
        <v>25259</v>
      </c>
      <c r="L338" s="70">
        <f>SUM(L327:L337)</f>
        <v>13130</v>
      </c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8" si="24">SUM(K338:Y338)</f>
        <v>38389</v>
      </c>
      <c r="AC338" s="27"/>
      <c r="AD338" s="37" t="s">
        <v>181</v>
      </c>
    </row>
    <row r="339" spans="1:30" ht="30" customHeight="1">
      <c r="A339" s="47" t="s">
        <v>53</v>
      </c>
      <c r="B339" s="50" t="s">
        <v>320</v>
      </c>
      <c r="C339" s="301" t="s">
        <v>321</v>
      </c>
      <c r="D339" s="301"/>
      <c r="E339" s="301"/>
      <c r="F339" s="301"/>
      <c r="G339" s="301"/>
      <c r="H339" s="301"/>
      <c r="I339" s="301"/>
      <c r="J339" s="302"/>
      <c r="K339" s="95">
        <v>40778</v>
      </c>
      <c r="L339" s="95">
        <v>14723</v>
      </c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55501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322</v>
      </c>
      <c r="D340" s="299"/>
      <c r="E340" s="299"/>
      <c r="F340" s="299"/>
      <c r="G340" s="299"/>
      <c r="H340" s="299"/>
      <c r="I340" s="299"/>
      <c r="J340" s="299"/>
      <c r="K340" s="95">
        <v>22296</v>
      </c>
      <c r="L340" s="95">
        <v>12974</v>
      </c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35270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323</v>
      </c>
      <c r="D341" s="299"/>
      <c r="E341" s="299"/>
      <c r="F341" s="299"/>
      <c r="G341" s="299"/>
      <c r="H341" s="299"/>
      <c r="I341" s="299"/>
      <c r="J341" s="299"/>
      <c r="K341" s="95">
        <v>31527</v>
      </c>
      <c r="L341" s="95">
        <v>2173</v>
      </c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33700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191</v>
      </c>
      <c r="C342" s="299" t="s">
        <v>324</v>
      </c>
      <c r="D342" s="299"/>
      <c r="E342" s="299"/>
      <c r="F342" s="299"/>
      <c r="G342" s="299"/>
      <c r="H342" s="299"/>
      <c r="I342" s="299"/>
      <c r="J342" s="299"/>
      <c r="K342" s="95">
        <v>5921</v>
      </c>
      <c r="L342" s="95">
        <v>1954</v>
      </c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7875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193</v>
      </c>
      <c r="C343" s="299" t="s">
        <v>325</v>
      </c>
      <c r="D343" s="299"/>
      <c r="E343" s="299"/>
      <c r="F343" s="299"/>
      <c r="G343" s="299"/>
      <c r="H343" s="299"/>
      <c r="I343" s="299"/>
      <c r="J343" s="299"/>
      <c r="K343" s="95">
        <v>27334</v>
      </c>
      <c r="L343" s="95">
        <v>3217</v>
      </c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30551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195</v>
      </c>
      <c r="C344" s="299" t="s">
        <v>326</v>
      </c>
      <c r="D344" s="299"/>
      <c r="E344" s="299"/>
      <c r="F344" s="299"/>
      <c r="G344" s="299"/>
      <c r="H344" s="299"/>
      <c r="I344" s="299"/>
      <c r="J344" s="299"/>
      <c r="K344" s="95">
        <v>1795</v>
      </c>
      <c r="L344" s="95">
        <v>955</v>
      </c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2750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197</v>
      </c>
      <c r="C345" s="299" t="s">
        <v>327</v>
      </c>
      <c r="D345" s="299"/>
      <c r="E345" s="299"/>
      <c r="F345" s="299"/>
      <c r="G345" s="299"/>
      <c r="H345" s="299"/>
      <c r="I345" s="299"/>
      <c r="J345" s="299"/>
      <c r="K345" s="95">
        <v>1082</v>
      </c>
      <c r="L345" s="95">
        <v>847</v>
      </c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1929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199</v>
      </c>
      <c r="C346" s="299" t="s">
        <v>328</v>
      </c>
      <c r="D346" s="299"/>
      <c r="E346" s="299"/>
      <c r="F346" s="299"/>
      <c r="G346" s="299"/>
      <c r="H346" s="299"/>
      <c r="I346" s="299"/>
      <c r="J346" s="299"/>
      <c r="K346" s="95">
        <v>922</v>
      </c>
      <c r="L346" s="95">
        <v>289</v>
      </c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1211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201</v>
      </c>
      <c r="C347" s="299" t="s">
        <v>329</v>
      </c>
      <c r="D347" s="299"/>
      <c r="E347" s="299"/>
      <c r="F347" s="299"/>
      <c r="G347" s="299"/>
      <c r="H347" s="299"/>
      <c r="I347" s="299"/>
      <c r="J347" s="299"/>
      <c r="K347" s="95">
        <v>469</v>
      </c>
      <c r="L347" s="95">
        <v>331</v>
      </c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4"/>
        <v>800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24" t="s">
        <v>203</v>
      </c>
      <c r="C348" s="299" t="s">
        <v>330</v>
      </c>
      <c r="D348" s="299"/>
      <c r="E348" s="299"/>
      <c r="F348" s="299"/>
      <c r="G348" s="299"/>
      <c r="H348" s="299"/>
      <c r="I348" s="299"/>
      <c r="J348" s="299"/>
      <c r="K348" s="95">
        <v>385</v>
      </c>
      <c r="L348" s="95">
        <v>351</v>
      </c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69">
        <f t="shared" si="24"/>
        <v>736</v>
      </c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205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374</v>
      </c>
      <c r="C350" s="277"/>
      <c r="D350" s="277"/>
      <c r="E350" s="277"/>
      <c r="F350" s="277"/>
      <c r="G350" s="277"/>
      <c r="H350" s="277"/>
      <c r="I350" s="277"/>
      <c r="J350" s="277"/>
      <c r="K350" s="70">
        <f>SUM(K339:K349)</f>
        <v>132509</v>
      </c>
      <c r="L350" s="70">
        <f>SUM(L339:L349)</f>
        <v>37814</v>
      </c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170323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381</v>
      </c>
      <c r="C353" s="287"/>
      <c r="D353" s="288"/>
      <c r="E353" s="286" t="s">
        <v>382</v>
      </c>
      <c r="F353" s="287"/>
      <c r="G353" s="288"/>
      <c r="H353" s="286" t="s">
        <v>383</v>
      </c>
      <c r="I353" s="287"/>
      <c r="J353" s="288"/>
      <c r="K353" s="292" t="s">
        <v>384</v>
      </c>
      <c r="L353" s="294" t="s">
        <v>385</v>
      </c>
      <c r="M353" s="294" t="s">
        <v>386</v>
      </c>
      <c r="N353" s="296" t="s">
        <v>387</v>
      </c>
      <c r="O353" s="192" t="s">
        <v>381</v>
      </c>
      <c r="P353" s="193" t="s">
        <v>382</v>
      </c>
      <c r="Q353" s="194" t="s">
        <v>383</v>
      </c>
      <c r="R353" s="195" t="s">
        <v>384</v>
      </c>
      <c r="S353" s="62"/>
      <c r="T353" s="196" t="s">
        <v>385</v>
      </c>
      <c r="U353" s="62"/>
      <c r="V353" s="197" t="s">
        <v>386</v>
      </c>
      <c r="W353" s="62"/>
      <c r="X353" s="198" t="s">
        <v>387</v>
      </c>
      <c r="Y353" s="199" t="s">
        <v>388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389</v>
      </c>
      <c r="P354" s="201" t="s">
        <v>390</v>
      </c>
      <c r="Q354" s="202" t="s">
        <v>391</v>
      </c>
      <c r="R354" s="203" t="s">
        <v>392</v>
      </c>
      <c r="S354" s="63"/>
      <c r="T354" s="204" t="s">
        <v>393</v>
      </c>
      <c r="U354" s="63"/>
      <c r="V354" s="205" t="s">
        <v>394</v>
      </c>
      <c r="W354" s="63"/>
      <c r="X354" s="206" t="s">
        <v>395</v>
      </c>
      <c r="Y354" s="207" t="s">
        <v>396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368</v>
      </c>
      <c r="AH356" s="93" t="s">
        <v>378</v>
      </c>
    </row>
    <row r="357" spans="1:34" ht="22.5" customHeight="1">
      <c r="I357" s="280" t="s">
        <v>96</v>
      </c>
      <c r="J357" s="280"/>
      <c r="K357" s="280"/>
      <c r="L357" s="280"/>
      <c r="M357" s="8" t="s">
        <v>348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377</v>
      </c>
    </row>
    <row r="358" spans="1:34" ht="22.5" customHeight="1">
      <c r="I358" s="280" t="s">
        <v>2</v>
      </c>
      <c r="J358" s="280"/>
      <c r="K358" s="280"/>
      <c r="L358" s="280"/>
      <c r="M358" s="8" t="s">
        <v>349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368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369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187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331</v>
      </c>
      <c r="C367" s="301" t="s">
        <v>332</v>
      </c>
      <c r="D367" s="301"/>
      <c r="E367" s="301"/>
      <c r="F367" s="301"/>
      <c r="G367" s="301"/>
      <c r="H367" s="301"/>
      <c r="I367" s="301"/>
      <c r="J367" s="302"/>
      <c r="K367" s="95">
        <v>9244</v>
      </c>
      <c r="L367" s="95">
        <v>3026</v>
      </c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6" si="25">SUM(K367:Y367)</f>
        <v>12270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333</v>
      </c>
      <c r="D368" s="299"/>
      <c r="E368" s="299"/>
      <c r="F368" s="299"/>
      <c r="G368" s="299"/>
      <c r="H368" s="299"/>
      <c r="I368" s="299"/>
      <c r="J368" s="299"/>
      <c r="K368" s="95">
        <v>2868</v>
      </c>
      <c r="L368" s="95">
        <v>1279</v>
      </c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4147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334</v>
      </c>
      <c r="D369" s="299"/>
      <c r="E369" s="299"/>
      <c r="F369" s="299"/>
      <c r="G369" s="299"/>
      <c r="H369" s="299"/>
      <c r="I369" s="299"/>
      <c r="J369" s="299"/>
      <c r="K369" s="95">
        <v>3003</v>
      </c>
      <c r="L369" s="95">
        <v>461</v>
      </c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3464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191</v>
      </c>
      <c r="C370" s="299" t="s">
        <v>335</v>
      </c>
      <c r="D370" s="299"/>
      <c r="E370" s="299"/>
      <c r="F370" s="299"/>
      <c r="G370" s="299"/>
      <c r="H370" s="299"/>
      <c r="I370" s="299"/>
      <c r="J370" s="299"/>
      <c r="K370" s="95">
        <v>1489</v>
      </c>
      <c r="L370" s="95">
        <v>478</v>
      </c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1967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193</v>
      </c>
      <c r="C371" s="299" t="s">
        <v>336</v>
      </c>
      <c r="D371" s="299"/>
      <c r="E371" s="299"/>
      <c r="F371" s="299"/>
      <c r="G371" s="299"/>
      <c r="H371" s="299"/>
      <c r="I371" s="299"/>
      <c r="J371" s="299"/>
      <c r="K371" s="95">
        <v>649</v>
      </c>
      <c r="L371" s="95">
        <v>444</v>
      </c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1093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195</v>
      </c>
      <c r="C372" s="299" t="s">
        <v>337</v>
      </c>
      <c r="D372" s="299"/>
      <c r="E372" s="299"/>
      <c r="F372" s="299"/>
      <c r="G372" s="299"/>
      <c r="H372" s="299"/>
      <c r="I372" s="299"/>
      <c r="J372" s="299"/>
      <c r="K372" s="95">
        <v>543</v>
      </c>
      <c r="L372" s="95">
        <v>252</v>
      </c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795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197</v>
      </c>
      <c r="C373" s="299" t="s">
        <v>338</v>
      </c>
      <c r="D373" s="299"/>
      <c r="E373" s="299"/>
      <c r="F373" s="299"/>
      <c r="G373" s="299"/>
      <c r="H373" s="299"/>
      <c r="I373" s="299"/>
      <c r="J373" s="299"/>
      <c r="K373" s="95">
        <v>288</v>
      </c>
      <c r="L373" s="95">
        <v>152</v>
      </c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440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199</v>
      </c>
      <c r="C374" s="299" t="s">
        <v>339</v>
      </c>
      <c r="D374" s="299"/>
      <c r="E374" s="299"/>
      <c r="F374" s="299"/>
      <c r="G374" s="299"/>
      <c r="H374" s="299"/>
      <c r="I374" s="299"/>
      <c r="J374" s="299"/>
      <c r="K374" s="95">
        <v>989</v>
      </c>
      <c r="L374" s="95">
        <v>136</v>
      </c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25"/>
        <v>1125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24" t="s">
        <v>201</v>
      </c>
      <c r="C375" s="299" t="s">
        <v>340</v>
      </c>
      <c r="D375" s="299"/>
      <c r="E375" s="299"/>
      <c r="F375" s="299"/>
      <c r="G375" s="299"/>
      <c r="H375" s="299"/>
      <c r="I375" s="299"/>
      <c r="J375" s="299"/>
      <c r="K375" s="95">
        <v>1577</v>
      </c>
      <c r="L375" s="95">
        <v>844</v>
      </c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69">
        <f t="shared" si="25"/>
        <v>2421</v>
      </c>
      <c r="AA375" s="49"/>
      <c r="AC375" s="27" t="s">
        <v>82</v>
      </c>
      <c r="AD375" s="37" t="s">
        <v>116</v>
      </c>
    </row>
    <row r="376" spans="1:30" ht="15" customHeight="1">
      <c r="A376" s="47"/>
      <c r="B376" s="24" t="s">
        <v>203</v>
      </c>
      <c r="C376" s="299" t="s">
        <v>341</v>
      </c>
      <c r="D376" s="299"/>
      <c r="E376" s="299"/>
      <c r="F376" s="299"/>
      <c r="G376" s="299"/>
      <c r="H376" s="299"/>
      <c r="I376" s="299"/>
      <c r="J376" s="299"/>
      <c r="K376" s="95">
        <v>345</v>
      </c>
      <c r="L376" s="95">
        <v>166</v>
      </c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69">
        <f t="shared" si="25"/>
        <v>511</v>
      </c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205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374</v>
      </c>
      <c r="C378" s="277"/>
      <c r="D378" s="277"/>
      <c r="E378" s="277"/>
      <c r="F378" s="277"/>
      <c r="G378" s="277"/>
      <c r="H378" s="277"/>
      <c r="I378" s="277"/>
      <c r="J378" s="277"/>
      <c r="K378" s="70">
        <f>SUM(K367:K377)</f>
        <v>20995</v>
      </c>
      <c r="L378" s="70">
        <f>SUM(L367:L377)</f>
        <v>7238</v>
      </c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 t="shared" ref="Z378:Z383" si="26">SUM(K378:Y378)</f>
        <v>28233</v>
      </c>
      <c r="AC378" s="27"/>
      <c r="AD378" s="37" t="s">
        <v>181</v>
      </c>
    </row>
    <row r="379" spans="1:30" ht="30" customHeight="1">
      <c r="A379" s="47" t="s">
        <v>53</v>
      </c>
      <c r="B379" s="50" t="s">
        <v>342</v>
      </c>
      <c r="C379" s="301" t="s">
        <v>343</v>
      </c>
      <c r="D379" s="301"/>
      <c r="E379" s="301"/>
      <c r="F379" s="301"/>
      <c r="G379" s="301"/>
      <c r="H379" s="301"/>
      <c r="I379" s="301"/>
      <c r="J379" s="302"/>
      <c r="K379" s="95">
        <v>2053</v>
      </c>
      <c r="L379" s="95">
        <v>548</v>
      </c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 t="shared" si="26"/>
        <v>2601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344</v>
      </c>
      <c r="D380" s="299"/>
      <c r="E380" s="299"/>
      <c r="F380" s="299"/>
      <c r="G380" s="299"/>
      <c r="H380" s="299"/>
      <c r="I380" s="299"/>
      <c r="J380" s="299"/>
      <c r="K380" s="95">
        <v>437</v>
      </c>
      <c r="L380" s="95">
        <v>982</v>
      </c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 t="shared" si="26"/>
        <v>1419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99" t="s">
        <v>345</v>
      </c>
      <c r="D381" s="299"/>
      <c r="E381" s="299"/>
      <c r="F381" s="299"/>
      <c r="G381" s="299"/>
      <c r="H381" s="299"/>
      <c r="I381" s="299"/>
      <c r="J381" s="299"/>
      <c r="K381" s="95">
        <v>289</v>
      </c>
      <c r="L381" s="95">
        <v>79</v>
      </c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 t="shared" si="26"/>
        <v>368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191</v>
      </c>
      <c r="C382" s="299" t="s">
        <v>346</v>
      </c>
      <c r="D382" s="299"/>
      <c r="E382" s="299"/>
      <c r="F382" s="299"/>
      <c r="G382" s="299"/>
      <c r="H382" s="299"/>
      <c r="I382" s="299"/>
      <c r="J382" s="299"/>
      <c r="K382" s="95">
        <v>85</v>
      </c>
      <c r="L382" s="95">
        <v>68</v>
      </c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69">
        <f t="shared" si="26"/>
        <v>153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24" t="s">
        <v>193</v>
      </c>
      <c r="C383" s="299" t="s">
        <v>347</v>
      </c>
      <c r="D383" s="299"/>
      <c r="E383" s="299"/>
      <c r="F383" s="299"/>
      <c r="G383" s="299"/>
      <c r="H383" s="299"/>
      <c r="I383" s="299"/>
      <c r="J383" s="299"/>
      <c r="K383" s="95">
        <v>203</v>
      </c>
      <c r="L383" s="95">
        <v>135</v>
      </c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69">
        <f t="shared" si="26"/>
        <v>338</v>
      </c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205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205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205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205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205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205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374</v>
      </c>
      <c r="C390" s="277"/>
      <c r="D390" s="277"/>
      <c r="E390" s="277"/>
      <c r="F390" s="277"/>
      <c r="G390" s="277"/>
      <c r="H390" s="277"/>
      <c r="I390" s="277"/>
      <c r="J390" s="277"/>
      <c r="K390" s="70">
        <f>SUM(K379:K389)</f>
        <v>3067</v>
      </c>
      <c r="L390" s="70">
        <f>SUM(L379:L389)</f>
        <v>1812</v>
      </c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4879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381</v>
      </c>
      <c r="C393" s="287"/>
      <c r="D393" s="288"/>
      <c r="E393" s="286" t="s">
        <v>382</v>
      </c>
      <c r="F393" s="287"/>
      <c r="G393" s="288"/>
      <c r="H393" s="286" t="s">
        <v>383</v>
      </c>
      <c r="I393" s="287"/>
      <c r="J393" s="288"/>
      <c r="K393" s="292" t="s">
        <v>384</v>
      </c>
      <c r="L393" s="294" t="s">
        <v>385</v>
      </c>
      <c r="M393" s="294" t="s">
        <v>386</v>
      </c>
      <c r="N393" s="296" t="s">
        <v>387</v>
      </c>
      <c r="O393" s="208" t="s">
        <v>381</v>
      </c>
      <c r="P393" s="209" t="s">
        <v>382</v>
      </c>
      <c r="Q393" s="210" t="s">
        <v>383</v>
      </c>
      <c r="R393" s="211" t="s">
        <v>384</v>
      </c>
      <c r="S393" s="62"/>
      <c r="T393" s="212" t="s">
        <v>385</v>
      </c>
      <c r="U393" s="62"/>
      <c r="V393" s="213" t="s">
        <v>386</v>
      </c>
      <c r="W393" s="62"/>
      <c r="X393" s="214" t="s">
        <v>387</v>
      </c>
      <c r="Y393" s="215" t="s">
        <v>388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389</v>
      </c>
      <c r="P394" s="217" t="s">
        <v>390</v>
      </c>
      <c r="Q394" s="218" t="s">
        <v>391</v>
      </c>
      <c r="R394" s="219" t="s">
        <v>392</v>
      </c>
      <c r="S394" s="63"/>
      <c r="T394" s="220" t="s">
        <v>393</v>
      </c>
      <c r="U394" s="63"/>
      <c r="V394" s="221" t="s">
        <v>394</v>
      </c>
      <c r="W394" s="63"/>
      <c r="X394" s="222" t="s">
        <v>395</v>
      </c>
      <c r="Y394" s="223" t="s">
        <v>396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370</v>
      </c>
      <c r="AH396" s="93" t="s">
        <v>378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348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377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349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370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371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187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375</v>
      </c>
      <c r="C406" s="271"/>
      <c r="D406" s="271"/>
      <c r="E406" s="271"/>
      <c r="F406" s="271"/>
      <c r="G406" s="271"/>
      <c r="H406" s="271"/>
      <c r="I406" s="271"/>
      <c r="J406" s="272"/>
      <c r="K406" s="71">
        <f>K98+K110+K138+K150+K178+K190+K218+K230+K258+K270+K298+K310+K338+K350+K378+K390</f>
        <v>1140604</v>
      </c>
      <c r="L406" s="71">
        <f>L98+L110+L138+L150+L178+L190+L218+L230+L258+L270+L298+L310+L338+L350+L378+L390</f>
        <v>568433</v>
      </c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1709037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146861</v>
      </c>
      <c r="L407" s="95">
        <v>68485</v>
      </c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215346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376</v>
      </c>
      <c r="C408" s="271"/>
      <c r="D408" s="271"/>
      <c r="E408" s="271"/>
      <c r="F408" s="271"/>
      <c r="G408" s="271"/>
      <c r="H408" s="271"/>
      <c r="I408" s="271"/>
      <c r="J408" s="272"/>
      <c r="K408" s="71">
        <f>K406+K407</f>
        <v>1287465</v>
      </c>
      <c r="L408" s="71">
        <f>L406+L407</f>
        <v>636918</v>
      </c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1924383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380</v>
      </c>
      <c r="D414" s="268"/>
      <c r="E414" s="268"/>
      <c r="F414" s="268"/>
      <c r="G414" s="267" t="s">
        <v>380</v>
      </c>
      <c r="H414" s="268"/>
      <c r="I414" s="268"/>
      <c r="J414" s="268"/>
      <c r="K414" s="267" t="s">
        <v>380</v>
      </c>
      <c r="L414" s="268"/>
      <c r="M414" s="268"/>
      <c r="N414" s="267" t="s">
        <v>380</v>
      </c>
      <c r="O414" s="268"/>
      <c r="P414" s="268"/>
      <c r="Q414" s="267" t="s">
        <v>380</v>
      </c>
      <c r="R414" s="268"/>
      <c r="S414" s="268"/>
      <c r="T414" s="267" t="s">
        <v>380</v>
      </c>
      <c r="U414" s="268"/>
      <c r="V414" s="268"/>
      <c r="W414" s="267" t="s">
        <v>380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380</v>
      </c>
      <c r="D418" s="254"/>
      <c r="E418" s="254"/>
      <c r="F418" s="254"/>
      <c r="G418" s="253" t="s">
        <v>380</v>
      </c>
      <c r="H418" s="254"/>
      <c r="I418" s="254"/>
      <c r="J418" s="254"/>
      <c r="K418" s="255" t="s">
        <v>380</v>
      </c>
      <c r="L418" s="256"/>
      <c r="M418" s="256"/>
      <c r="N418" s="257" t="s">
        <v>380</v>
      </c>
      <c r="O418" s="258"/>
      <c r="P418" s="258"/>
      <c r="Q418" s="255" t="s">
        <v>380</v>
      </c>
      <c r="R418" s="256"/>
      <c r="S418" s="256"/>
      <c r="T418" s="257" t="s">
        <v>380</v>
      </c>
      <c r="U418" s="258"/>
      <c r="V418" s="255" t="s">
        <v>380</v>
      </c>
      <c r="W418" s="256"/>
      <c r="X418" s="255" t="s">
        <v>380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380</v>
      </c>
      <c r="D421" s="254"/>
      <c r="E421" s="254"/>
      <c r="F421" s="254"/>
      <c r="G421" s="253" t="s">
        <v>380</v>
      </c>
      <c r="H421" s="254"/>
      <c r="I421" s="254"/>
      <c r="J421" s="254"/>
      <c r="K421" s="255" t="s">
        <v>380</v>
      </c>
      <c r="L421" s="256"/>
      <c r="M421" s="256"/>
      <c r="N421" s="257" t="s">
        <v>380</v>
      </c>
      <c r="O421" s="258"/>
      <c r="P421" s="258"/>
      <c r="Q421" s="255" t="s">
        <v>380</v>
      </c>
      <c r="R421" s="256"/>
      <c r="S421" s="256"/>
      <c r="T421" s="257" t="s">
        <v>380</v>
      </c>
      <c r="U421" s="258"/>
      <c r="V421" s="255" t="s">
        <v>380</v>
      </c>
      <c r="W421" s="256"/>
      <c r="X421" s="255" t="s">
        <v>380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M14:Y15 M17:Y18 M20:Y21 M27:Y28 M30:Y31 M33:Y34 M57:Y58 M60:Y61 M64:Y66 L97:Y97 L109:Y109 L137:Y137 L149:Y149 L177:Y177 L183:Y189 L217:Y217 L229:Y229 L257:Y257 L269:Y269 L297:Y297 L309:Y309 L333:Y337 L349:Y349 L377:Y377 L384:Y389 M407:Y407 M87:Y96 M99:Y108 M127:Y136 M139:Y148 M167:Y176 M179:Y182 M207:Y216 M219:Y228 M247:Y256 M259:Y268 M287:Y296 M299:Y308 M327:Y332 M339:Y348 M367:Y376 M379:Y383">
    <cfRule type="expression" dxfId="175" priority="167">
      <formula>CELL("Protect",INDIRECT(ADDRESS(ROW(), COLUMN())))</formula>
    </cfRule>
  </conditionalFormatting>
  <conditionalFormatting sqref="M14:Y15 M17:Y18 M20:Y21 M27:Y28 M30:Y31 M33:Y34 M57:Y58 M60:Y61 M64:Y66 K97:Y97 K109:Y109 K137:Y137 K149:Y149 K177:Y177 K183:Y189 K217:Y217 K229:Y229 K257:Y257 K269:Y269 K297:Y297 K309:Y309 K333:Y337 K349:Y349 K377:Y377 K384:Y389 M407:Y407 M87:Y96 M99:Y108 M127:Y136 M139:Y148 M167:Y176 M179:Y182 M207:Y216 M219:Y228 M247:Y256 M259:Y268 M287:Y296 M299:Y308 M327:Y332 M339:Y348 M367:Y376 M379:Y383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M14:Y15 M17:Y18 M20:Y21 M27:Y28 M30:Y31 M33:Y34 M57:Y58 M60:Y61 M64:Y66 K97:Y97 K109:Y109 K137:Y137 K149:Y149 K177:Y177 K183:Y189 K217:Y217 K229:Y229 K257:Y257 K269:Y269 K297:Y297 K309:Y309 K333:Y337 K349:Y349 K377:Y377 K384:Y389 M407:Y407 M87:Y96 M99:Y108 M127:Y136 M139:Y148 M167:Y176 M179:Y182 M207:Y216 M219:Y228 M247:Y256 M259:Y268 M287:Y296 M299:Y308 M327:Y332 M339:Y348 M367:Y376 M379:Y383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M27:Y28 K32:Y32 M30:Y31 K35:Y38 M33:Y34">
    <cfRule type="cellIs" dxfId="169" priority="173" operator="greaterThan">
      <formula>K14</formula>
    </cfRule>
  </conditionalFormatting>
  <conditionalFormatting sqref="K59:Y59 M57:Y58">
    <cfRule type="cellIs" dxfId="168" priority="174" operator="greaterThan">
      <formula>K23</formula>
    </cfRule>
  </conditionalFormatting>
  <conditionalFormatting sqref="K62:Y62 M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L15">
    <cfRule type="expression" dxfId="160" priority="156">
      <formula>CELL("Protect",INDIRECT(ADDRESS(ROW(), COLUMN())))</formula>
    </cfRule>
  </conditionalFormatting>
  <conditionalFormatting sqref="K14:L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L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L18">
    <cfRule type="expression" dxfId="154" priority="150">
      <formula>CELL("Protect",INDIRECT(ADDRESS(ROW(), COLUMN())))</formula>
    </cfRule>
  </conditionalFormatting>
  <conditionalFormatting sqref="K17:L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L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L21">
    <cfRule type="expression" dxfId="148" priority="144">
      <formula>CELL("Protect",INDIRECT(ADDRESS(ROW(), COLUMN())))</formula>
    </cfRule>
  </conditionalFormatting>
  <conditionalFormatting sqref="K20:L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L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L28">
    <cfRule type="expression" dxfId="142" priority="137">
      <formula>CELL("Protect",INDIRECT(ADDRESS(ROW(), COLUMN())))</formula>
    </cfRule>
  </conditionalFormatting>
  <conditionalFormatting sqref="K27:L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L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L28">
    <cfRule type="cellIs" dxfId="136" priority="143" operator="greaterThan">
      <formula>K14</formula>
    </cfRule>
  </conditionalFormatting>
  <conditionalFormatting sqref="L30:L31">
    <cfRule type="expression" dxfId="135" priority="130">
      <formula>CELL("Protect",INDIRECT(ADDRESS(ROW(), COLUMN())))</formula>
    </cfRule>
  </conditionalFormatting>
  <conditionalFormatting sqref="K30:L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L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L31">
    <cfRule type="cellIs" dxfId="129" priority="136" operator="greaterThan">
      <formula>K17</formula>
    </cfRule>
  </conditionalFormatting>
  <conditionalFormatting sqref="L33:L34">
    <cfRule type="expression" dxfId="128" priority="123">
      <formula>CELL("Protect",INDIRECT(ADDRESS(ROW(), COLUMN())))</formula>
    </cfRule>
  </conditionalFormatting>
  <conditionalFormatting sqref="K33:L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L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L34">
    <cfRule type="cellIs" dxfId="122" priority="129" operator="greaterThan">
      <formula>K20</formula>
    </cfRule>
  </conditionalFormatting>
  <conditionalFormatting sqref="L57:L58">
    <cfRule type="expression" dxfId="121" priority="116">
      <formula>CELL("Protect",INDIRECT(ADDRESS(ROW(), COLUMN())))</formula>
    </cfRule>
  </conditionalFormatting>
  <conditionalFormatting sqref="K57:L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L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L58">
    <cfRule type="cellIs" dxfId="115" priority="122" operator="greaterThan">
      <formula>K23</formula>
    </cfRule>
  </conditionalFormatting>
  <conditionalFormatting sqref="L60:L61">
    <cfRule type="expression" dxfId="114" priority="109">
      <formula>CELL("Protect",INDIRECT(ADDRESS(ROW(), COLUMN())))</formula>
    </cfRule>
  </conditionalFormatting>
  <conditionalFormatting sqref="K60:L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L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L61">
    <cfRule type="cellIs" dxfId="108" priority="115" operator="greaterThan">
      <formula>K36</formula>
    </cfRule>
  </conditionalFormatting>
  <conditionalFormatting sqref="L64:L66">
    <cfRule type="expression" dxfId="107" priority="103">
      <formula>CELL("Protect",INDIRECT(ADDRESS(ROW(), COLUMN())))</formula>
    </cfRule>
  </conditionalFormatting>
  <conditionalFormatting sqref="K64:L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L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L96">
    <cfRule type="expression" dxfId="101" priority="97">
      <formula>CELL("Protect",INDIRECT(ADDRESS(ROW(), COLUMN())))</formula>
    </cfRule>
  </conditionalFormatting>
  <conditionalFormatting sqref="K87:L96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L96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L108">
    <cfRule type="expression" dxfId="95" priority="91">
      <formula>CELL("Protect",INDIRECT(ADDRESS(ROW(), COLUMN())))</formula>
    </cfRule>
  </conditionalFormatting>
  <conditionalFormatting sqref="K99:L108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L108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L136">
    <cfRule type="expression" dxfId="89" priority="85">
      <formula>CELL("Protect",INDIRECT(ADDRESS(ROW(), COLUMN())))</formula>
    </cfRule>
  </conditionalFormatting>
  <conditionalFormatting sqref="K127:L136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L136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L148">
    <cfRule type="expression" dxfId="83" priority="79">
      <formula>CELL("Protect",INDIRECT(ADDRESS(ROW(), COLUMN())))</formula>
    </cfRule>
  </conditionalFormatting>
  <conditionalFormatting sqref="K139:L148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L148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L176">
    <cfRule type="expression" dxfId="77" priority="73">
      <formula>CELL("Protect",INDIRECT(ADDRESS(ROW(), COLUMN())))</formula>
    </cfRule>
  </conditionalFormatting>
  <conditionalFormatting sqref="K167:L176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L176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L182">
    <cfRule type="expression" dxfId="71" priority="67">
      <formula>CELL("Protect",INDIRECT(ADDRESS(ROW(), COLUMN())))</formula>
    </cfRule>
  </conditionalFormatting>
  <conditionalFormatting sqref="K179:L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L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L216">
    <cfRule type="expression" dxfId="65" priority="61">
      <formula>CELL("Protect",INDIRECT(ADDRESS(ROW(), COLUMN())))</formula>
    </cfRule>
  </conditionalFormatting>
  <conditionalFormatting sqref="K207:L216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L216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L228">
    <cfRule type="expression" dxfId="59" priority="55">
      <formula>CELL("Protect",INDIRECT(ADDRESS(ROW(), COLUMN())))</formula>
    </cfRule>
  </conditionalFormatting>
  <conditionalFormatting sqref="K219:L228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L228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L256">
    <cfRule type="expression" dxfId="53" priority="49">
      <formula>CELL("Protect",INDIRECT(ADDRESS(ROW(), COLUMN())))</formula>
    </cfRule>
  </conditionalFormatting>
  <conditionalFormatting sqref="K247:L256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L256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L268">
    <cfRule type="expression" dxfId="47" priority="43">
      <formula>CELL("Protect",INDIRECT(ADDRESS(ROW(), COLUMN())))</formula>
    </cfRule>
  </conditionalFormatting>
  <conditionalFormatting sqref="K259:L268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L268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L296">
    <cfRule type="expression" dxfId="41" priority="37">
      <formula>CELL("Protect",INDIRECT(ADDRESS(ROW(), COLUMN())))</formula>
    </cfRule>
  </conditionalFormatting>
  <conditionalFormatting sqref="K287:L296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L296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L308">
    <cfRule type="expression" dxfId="35" priority="31">
      <formula>CELL("Protect",INDIRECT(ADDRESS(ROW(), COLUMN())))</formula>
    </cfRule>
  </conditionalFormatting>
  <conditionalFormatting sqref="K299:L308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L308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L332">
    <cfRule type="expression" dxfId="29" priority="25">
      <formula>CELL("Protect",INDIRECT(ADDRESS(ROW(), COLUMN())))</formula>
    </cfRule>
  </conditionalFormatting>
  <conditionalFormatting sqref="K327:L332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L332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L348">
    <cfRule type="expression" dxfId="23" priority="19">
      <formula>CELL("Protect",INDIRECT(ADDRESS(ROW(), COLUMN())))</formula>
    </cfRule>
  </conditionalFormatting>
  <conditionalFormatting sqref="K339:L348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L348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L376">
    <cfRule type="expression" dxfId="17" priority="13">
      <formula>CELL("Protect",INDIRECT(ADDRESS(ROW(), COLUMN())))</formula>
    </cfRule>
  </conditionalFormatting>
  <conditionalFormatting sqref="K367:L376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L376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L383">
    <cfRule type="expression" dxfId="11" priority="7">
      <formula>CELL("Protect",INDIRECT(ADDRESS(ROW(), COLUMN())))</formula>
    </cfRule>
  </conditionalFormatting>
  <conditionalFormatting sqref="K379:L383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L383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">
    <cfRule type="expression" dxfId="5" priority="1">
      <formula>CELL("Protect",INDIRECT(ADDRESS(ROW(), COLUMN())))</formula>
    </cfRule>
  </conditionalFormatting>
  <conditionalFormatting sqref="K407:L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L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MODEL_DD1_DPR_26141_JAWA_BARAT_DAPIL_JAWA_BARAT_III.xlsx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2019-05-08T06:05:54Z</dcterms:created>
  <dcterms:modified xsi:type="dcterms:W3CDTF">2019-05-16T09:33:21Z</dcterms:modified>
</cp:coreProperties>
</file>