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ENCERMATAN KEL 2\SUMUT\DD1\"/>
    </mc:Choice>
  </mc:AlternateContent>
  <xr:revisionPtr revIDLastSave="0" documentId="8_{9E3666E1-B28B-4D2E-A823-5B176E59CB61}" xr6:coauthVersionLast="43" xr6:coauthVersionMax="43" xr10:uidLastSave="{00000000-0000-0000-0000-000000000000}"/>
  <bookViews>
    <workbookView xWindow="-120" yWindow="-120" windowWidth="20730" windowHeight="11760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T390" i="4"/>
  <c r="S390" i="4"/>
  <c r="R390" i="4"/>
  <c r="Q390" i="4"/>
  <c r="P390" i="4"/>
  <c r="O390" i="4"/>
  <c r="N390" i="4"/>
  <c r="M390" i="4"/>
  <c r="L390" i="4"/>
  <c r="K390" i="4"/>
  <c r="Z381" i="4"/>
  <c r="Z380" i="4"/>
  <c r="Z379" i="4"/>
  <c r="T378" i="4"/>
  <c r="S378" i="4"/>
  <c r="R378" i="4"/>
  <c r="Q378" i="4"/>
  <c r="P378" i="4"/>
  <c r="O378" i="4"/>
  <c r="N378" i="4"/>
  <c r="M378" i="4"/>
  <c r="L378" i="4"/>
  <c r="K378" i="4"/>
  <c r="Z378" i="4" s="1"/>
  <c r="Z375" i="4"/>
  <c r="Z374" i="4"/>
  <c r="Z373" i="4"/>
  <c r="Z372" i="4"/>
  <c r="Z371" i="4"/>
  <c r="Z370" i="4"/>
  <c r="Z369" i="4"/>
  <c r="Z368" i="4"/>
  <c r="Z367" i="4"/>
  <c r="T350" i="4"/>
  <c r="S350" i="4"/>
  <c r="R350" i="4"/>
  <c r="Q350" i="4"/>
  <c r="P350" i="4"/>
  <c r="O350" i="4"/>
  <c r="N350" i="4"/>
  <c r="M350" i="4"/>
  <c r="L350" i="4"/>
  <c r="K350" i="4"/>
  <c r="Z349" i="4"/>
  <c r="Z348" i="4"/>
  <c r="Z347" i="4"/>
  <c r="Z346" i="4"/>
  <c r="Z345" i="4"/>
  <c r="Z344" i="4"/>
  <c r="Z343" i="4"/>
  <c r="Z342" i="4"/>
  <c r="Z341" i="4"/>
  <c r="Z340" i="4"/>
  <c r="Z339" i="4"/>
  <c r="T338" i="4"/>
  <c r="S338" i="4"/>
  <c r="R338" i="4"/>
  <c r="Q338" i="4"/>
  <c r="P338" i="4"/>
  <c r="O338" i="4"/>
  <c r="N338" i="4"/>
  <c r="M338" i="4"/>
  <c r="L338" i="4"/>
  <c r="K338" i="4"/>
  <c r="Z336" i="4"/>
  <c r="Z335" i="4"/>
  <c r="Z334" i="4"/>
  <c r="Z333" i="4"/>
  <c r="Z332" i="4"/>
  <c r="Z331" i="4"/>
  <c r="Z330" i="4"/>
  <c r="Z329" i="4"/>
  <c r="Z328" i="4"/>
  <c r="Z327" i="4"/>
  <c r="T310" i="4"/>
  <c r="S310" i="4"/>
  <c r="R310" i="4"/>
  <c r="Q310" i="4"/>
  <c r="P310" i="4"/>
  <c r="O310" i="4"/>
  <c r="N310" i="4"/>
  <c r="M310" i="4"/>
  <c r="L310" i="4"/>
  <c r="K310" i="4"/>
  <c r="Z310" i="4" s="1"/>
  <c r="Z309" i="4"/>
  <c r="Z308" i="4"/>
  <c r="Z307" i="4"/>
  <c r="Z306" i="4"/>
  <c r="Z305" i="4"/>
  <c r="Z304" i="4"/>
  <c r="Z303" i="4"/>
  <c r="Z302" i="4"/>
  <c r="Z301" i="4"/>
  <c r="Z300" i="4"/>
  <c r="Z299" i="4"/>
  <c r="T298" i="4"/>
  <c r="S298" i="4"/>
  <c r="R298" i="4"/>
  <c r="Q298" i="4"/>
  <c r="P298" i="4"/>
  <c r="O298" i="4"/>
  <c r="N298" i="4"/>
  <c r="M298" i="4"/>
  <c r="L298" i="4"/>
  <c r="Z298" i="4" s="1"/>
  <c r="K298" i="4"/>
  <c r="Z296" i="4"/>
  <c r="Z295" i="4"/>
  <c r="Z294" i="4"/>
  <c r="Z293" i="4"/>
  <c r="Z292" i="4"/>
  <c r="Z291" i="4"/>
  <c r="Z290" i="4"/>
  <c r="Z289" i="4"/>
  <c r="Z288" i="4"/>
  <c r="Z287" i="4"/>
  <c r="T270" i="4"/>
  <c r="S270" i="4"/>
  <c r="R270" i="4"/>
  <c r="Q270" i="4"/>
  <c r="P270" i="4"/>
  <c r="O270" i="4"/>
  <c r="N270" i="4"/>
  <c r="M270" i="4"/>
  <c r="L270" i="4"/>
  <c r="K270" i="4"/>
  <c r="Z269" i="4"/>
  <c r="Z268" i="4"/>
  <c r="Z267" i="4"/>
  <c r="Z266" i="4"/>
  <c r="Z265" i="4"/>
  <c r="Z264" i="4"/>
  <c r="Z263" i="4"/>
  <c r="Z262" i="4"/>
  <c r="Z261" i="4"/>
  <c r="Z260" i="4"/>
  <c r="Z259" i="4"/>
  <c r="T258" i="4"/>
  <c r="S258" i="4"/>
  <c r="R258" i="4"/>
  <c r="Q258" i="4"/>
  <c r="P258" i="4"/>
  <c r="O258" i="4"/>
  <c r="N258" i="4"/>
  <c r="M258" i="4"/>
  <c r="L258" i="4"/>
  <c r="K258" i="4"/>
  <c r="Z257" i="4"/>
  <c r="Z256" i="4"/>
  <c r="Z255" i="4"/>
  <c r="Z254" i="4"/>
  <c r="Z253" i="4"/>
  <c r="Z252" i="4"/>
  <c r="Z251" i="4"/>
  <c r="Z250" i="4"/>
  <c r="Z249" i="4"/>
  <c r="Z248" i="4"/>
  <c r="Z247" i="4"/>
  <c r="T230" i="4"/>
  <c r="S230" i="4"/>
  <c r="R230" i="4"/>
  <c r="Q230" i="4"/>
  <c r="P230" i="4"/>
  <c r="O230" i="4"/>
  <c r="N230" i="4"/>
  <c r="M230" i="4"/>
  <c r="L230" i="4"/>
  <c r="K230" i="4"/>
  <c r="Z227" i="4"/>
  <c r="Z226" i="4"/>
  <c r="Z225" i="4"/>
  <c r="Z224" i="4"/>
  <c r="Z223" i="4"/>
  <c r="Z222" i="4"/>
  <c r="Z221" i="4"/>
  <c r="Z220" i="4"/>
  <c r="Z219" i="4"/>
  <c r="T218" i="4"/>
  <c r="S218" i="4"/>
  <c r="R218" i="4"/>
  <c r="Q218" i="4"/>
  <c r="P218" i="4"/>
  <c r="O218" i="4"/>
  <c r="N218" i="4"/>
  <c r="M218" i="4"/>
  <c r="Z218" i="4" s="1"/>
  <c r="L218" i="4"/>
  <c r="K218" i="4"/>
  <c r="Z213" i="4"/>
  <c r="Z212" i="4"/>
  <c r="Z211" i="4"/>
  <c r="Z210" i="4"/>
  <c r="Z209" i="4"/>
  <c r="Z208" i="4"/>
  <c r="Z207" i="4"/>
  <c r="T190" i="4"/>
  <c r="S190" i="4"/>
  <c r="R190" i="4"/>
  <c r="Q190" i="4"/>
  <c r="P190" i="4"/>
  <c r="O190" i="4"/>
  <c r="N190" i="4"/>
  <c r="M190" i="4"/>
  <c r="L190" i="4"/>
  <c r="K190" i="4"/>
  <c r="Z181" i="4"/>
  <c r="Z180" i="4"/>
  <c r="Z179" i="4"/>
  <c r="T178" i="4"/>
  <c r="S178" i="4"/>
  <c r="R178" i="4"/>
  <c r="Q178" i="4"/>
  <c r="P178" i="4"/>
  <c r="O178" i="4"/>
  <c r="N178" i="4"/>
  <c r="M178" i="4"/>
  <c r="L178" i="4"/>
  <c r="K178" i="4"/>
  <c r="Z177" i="4"/>
  <c r="Z176" i="4"/>
  <c r="Z175" i="4"/>
  <c r="Z174" i="4"/>
  <c r="Z173" i="4"/>
  <c r="Z172" i="4"/>
  <c r="Z171" i="4"/>
  <c r="Z170" i="4"/>
  <c r="Z169" i="4"/>
  <c r="Z168" i="4"/>
  <c r="Z167" i="4"/>
  <c r="T150" i="4"/>
  <c r="S150" i="4"/>
  <c r="R150" i="4"/>
  <c r="Q150" i="4"/>
  <c r="P150" i="4"/>
  <c r="O150" i="4"/>
  <c r="N150" i="4"/>
  <c r="M150" i="4"/>
  <c r="L150" i="4"/>
  <c r="K150" i="4"/>
  <c r="Z149" i="4"/>
  <c r="Z148" i="4"/>
  <c r="Z147" i="4"/>
  <c r="Z146" i="4"/>
  <c r="Z145" i="4"/>
  <c r="Z144" i="4"/>
  <c r="Z143" i="4"/>
  <c r="Z142" i="4"/>
  <c r="Z141" i="4"/>
  <c r="Z140" i="4"/>
  <c r="Z139" i="4"/>
  <c r="T138" i="4"/>
  <c r="S138" i="4"/>
  <c r="R138" i="4"/>
  <c r="Q138" i="4"/>
  <c r="P138" i="4"/>
  <c r="O138" i="4"/>
  <c r="N138" i="4"/>
  <c r="M138" i="4"/>
  <c r="Z138" i="4" s="1"/>
  <c r="L138" i="4"/>
  <c r="K138" i="4"/>
  <c r="Z137" i="4"/>
  <c r="Z136" i="4"/>
  <c r="Z135" i="4"/>
  <c r="Z134" i="4"/>
  <c r="Z133" i="4"/>
  <c r="Z132" i="4"/>
  <c r="Z131" i="4"/>
  <c r="Z130" i="4"/>
  <c r="Z129" i="4"/>
  <c r="Z128" i="4"/>
  <c r="Z127" i="4"/>
  <c r="T110" i="4"/>
  <c r="S110" i="4"/>
  <c r="R110" i="4"/>
  <c r="Q110" i="4"/>
  <c r="P110" i="4"/>
  <c r="O110" i="4"/>
  <c r="N110" i="4"/>
  <c r="M110" i="4"/>
  <c r="L110" i="4"/>
  <c r="K110" i="4"/>
  <c r="Z110" i="4" s="1"/>
  <c r="Z109" i="4"/>
  <c r="Z108" i="4"/>
  <c r="Z107" i="4"/>
  <c r="Z106" i="4"/>
  <c r="Z105" i="4"/>
  <c r="Z104" i="4"/>
  <c r="Z103" i="4"/>
  <c r="Z102" i="4"/>
  <c r="Z101" i="4"/>
  <c r="Z100" i="4"/>
  <c r="Z99" i="4"/>
  <c r="T98" i="4"/>
  <c r="S98" i="4"/>
  <c r="R98" i="4"/>
  <c r="Q98" i="4"/>
  <c r="P98" i="4"/>
  <c r="O98" i="4"/>
  <c r="N98" i="4"/>
  <c r="M98" i="4"/>
  <c r="L98" i="4"/>
  <c r="K98" i="4"/>
  <c r="Z97" i="4"/>
  <c r="Z96" i="4"/>
  <c r="Z95" i="4"/>
  <c r="Z94" i="4"/>
  <c r="Z93" i="4"/>
  <c r="Z92" i="4"/>
  <c r="Z91" i="4"/>
  <c r="Z90" i="4"/>
  <c r="Z89" i="4"/>
  <c r="Z88" i="4"/>
  <c r="Z87" i="4"/>
  <c r="T67" i="4"/>
  <c r="S67" i="4"/>
  <c r="R67" i="4"/>
  <c r="Q67" i="4"/>
  <c r="P67" i="4"/>
  <c r="O67" i="4"/>
  <c r="N67" i="4"/>
  <c r="M67" i="4"/>
  <c r="L67" i="4"/>
  <c r="K67" i="4"/>
  <c r="Z66" i="4"/>
  <c r="Z65" i="4"/>
  <c r="Z64" i="4"/>
  <c r="T62" i="4"/>
  <c r="S62" i="4"/>
  <c r="R62" i="4"/>
  <c r="Q62" i="4"/>
  <c r="P62" i="4"/>
  <c r="O62" i="4"/>
  <c r="N62" i="4"/>
  <c r="M62" i="4"/>
  <c r="Z62" i="4" s="1"/>
  <c r="L62" i="4"/>
  <c r="K62" i="4"/>
  <c r="Z61" i="4"/>
  <c r="Z60" i="4"/>
  <c r="T59" i="4"/>
  <c r="S59" i="4"/>
  <c r="R59" i="4"/>
  <c r="Q59" i="4"/>
  <c r="P59" i="4"/>
  <c r="O59" i="4"/>
  <c r="N59" i="4"/>
  <c r="M59" i="4"/>
  <c r="L59" i="4"/>
  <c r="K59" i="4"/>
  <c r="Z58" i="4"/>
  <c r="Z57" i="4"/>
  <c r="T37" i="4"/>
  <c r="S37" i="4"/>
  <c r="R37" i="4"/>
  <c r="Q37" i="4"/>
  <c r="P37" i="4"/>
  <c r="O37" i="4"/>
  <c r="N37" i="4"/>
  <c r="M37" i="4"/>
  <c r="L37" i="4"/>
  <c r="K37" i="4"/>
  <c r="T36" i="4"/>
  <c r="S36" i="4"/>
  <c r="R36" i="4"/>
  <c r="Q36" i="4"/>
  <c r="P36" i="4"/>
  <c r="O36" i="4"/>
  <c r="N36" i="4"/>
  <c r="M36" i="4"/>
  <c r="L36" i="4"/>
  <c r="K36" i="4"/>
  <c r="T35" i="4"/>
  <c r="S35" i="4"/>
  <c r="R35" i="4"/>
  <c r="Q35" i="4"/>
  <c r="P35" i="4"/>
  <c r="O35" i="4"/>
  <c r="N35" i="4"/>
  <c r="M35" i="4"/>
  <c r="L35" i="4"/>
  <c r="K35" i="4"/>
  <c r="Z34" i="4"/>
  <c r="Z33" i="4"/>
  <c r="T32" i="4"/>
  <c r="S32" i="4"/>
  <c r="R32" i="4"/>
  <c r="Q32" i="4"/>
  <c r="P32" i="4"/>
  <c r="O32" i="4"/>
  <c r="N32" i="4"/>
  <c r="M32" i="4"/>
  <c r="Z32" i="4" s="1"/>
  <c r="L32" i="4"/>
  <c r="K32" i="4"/>
  <c r="Z31" i="4"/>
  <c r="Z30" i="4"/>
  <c r="T29" i="4"/>
  <c r="S29" i="4"/>
  <c r="S38" i="4" s="1"/>
  <c r="R29" i="4"/>
  <c r="R38" i="4" s="1"/>
  <c r="Q29" i="4"/>
  <c r="Q38" i="4" s="1"/>
  <c r="P29" i="4"/>
  <c r="O29" i="4"/>
  <c r="O38" i="4" s="1"/>
  <c r="N29" i="4"/>
  <c r="N38" i="4" s="1"/>
  <c r="M29" i="4"/>
  <c r="M38" i="4" s="1"/>
  <c r="L29" i="4"/>
  <c r="K29" i="4"/>
  <c r="Z29" i="4" s="1"/>
  <c r="Z28" i="4"/>
  <c r="Z37" i="4" s="1"/>
  <c r="Z27" i="4"/>
  <c r="T24" i="4"/>
  <c r="S24" i="4"/>
  <c r="R24" i="4"/>
  <c r="Q24" i="4"/>
  <c r="P24" i="4"/>
  <c r="O24" i="4"/>
  <c r="N24" i="4"/>
  <c r="M24" i="4"/>
  <c r="L24" i="4"/>
  <c r="K24" i="4"/>
  <c r="T23" i="4"/>
  <c r="S23" i="4"/>
  <c r="R23" i="4"/>
  <c r="Q23" i="4"/>
  <c r="P23" i="4"/>
  <c r="O23" i="4"/>
  <c r="N23" i="4"/>
  <c r="M23" i="4"/>
  <c r="L23" i="4"/>
  <c r="K23" i="4"/>
  <c r="T22" i="4"/>
  <c r="S22" i="4"/>
  <c r="R22" i="4"/>
  <c r="Q22" i="4"/>
  <c r="P22" i="4"/>
  <c r="O22" i="4"/>
  <c r="N22" i="4"/>
  <c r="M22" i="4"/>
  <c r="L22" i="4"/>
  <c r="K22" i="4"/>
  <c r="Z21" i="4"/>
  <c r="Z20" i="4"/>
  <c r="T19" i="4"/>
  <c r="S19" i="4"/>
  <c r="R19" i="4"/>
  <c r="Q19" i="4"/>
  <c r="P19" i="4"/>
  <c r="O19" i="4"/>
  <c r="N19" i="4"/>
  <c r="M19" i="4"/>
  <c r="L19" i="4"/>
  <c r="K19" i="4"/>
  <c r="Z18" i="4"/>
  <c r="Z17" i="4"/>
  <c r="T16" i="4"/>
  <c r="S16" i="4"/>
  <c r="S25" i="4" s="1"/>
  <c r="R16" i="4"/>
  <c r="R25" i="4" s="1"/>
  <c r="Q16" i="4"/>
  <c r="Q25" i="4" s="1"/>
  <c r="P16" i="4"/>
  <c r="O16" i="4"/>
  <c r="O25" i="4" s="1"/>
  <c r="N16" i="4"/>
  <c r="N25" i="4" s="1"/>
  <c r="M16" i="4"/>
  <c r="M25" i="4" s="1"/>
  <c r="L16" i="4"/>
  <c r="K16" i="4"/>
  <c r="Z16" i="4" s="1"/>
  <c r="Z15" i="4"/>
  <c r="Z24" i="4" s="1"/>
  <c r="Z14" i="4"/>
  <c r="Z390" i="4" l="1"/>
  <c r="Z350" i="4"/>
  <c r="Z338" i="4"/>
  <c r="Z270" i="4"/>
  <c r="Z258" i="4"/>
  <c r="Z230" i="4"/>
  <c r="Z190" i="4"/>
  <c r="Z178" i="4"/>
  <c r="T406" i="4"/>
  <c r="T408" i="4" s="1"/>
  <c r="L406" i="4"/>
  <c r="L408" i="4" s="1"/>
  <c r="P406" i="4"/>
  <c r="P408" i="4" s="1"/>
  <c r="Z150" i="4"/>
  <c r="M406" i="4"/>
  <c r="M408" i="4" s="1"/>
  <c r="Q406" i="4"/>
  <c r="Q408" i="4" s="1"/>
  <c r="O406" i="4"/>
  <c r="O408" i="4" s="1"/>
  <c r="S406" i="4"/>
  <c r="S408" i="4" s="1"/>
  <c r="N406" i="4"/>
  <c r="N408" i="4" s="1"/>
  <c r="R406" i="4"/>
  <c r="R408" i="4" s="1"/>
  <c r="Z67" i="4"/>
  <c r="Z59" i="4"/>
  <c r="L38" i="4"/>
  <c r="P38" i="4"/>
  <c r="T38" i="4"/>
  <c r="Z36" i="4"/>
  <c r="K38" i="4"/>
  <c r="Z19" i="4"/>
  <c r="L25" i="4"/>
  <c r="P25" i="4"/>
  <c r="T25" i="4"/>
  <c r="Z23" i="4"/>
  <c r="K25" i="4"/>
  <c r="Z22" i="4"/>
  <c r="Z25" i="4" s="1"/>
  <c r="K406" i="4"/>
  <c r="Z98" i="4"/>
  <c r="Z35" i="4"/>
  <c r="Z38" i="4" s="1"/>
  <c r="Z406" i="4" l="1"/>
  <c r="K408" i="4"/>
  <c r="Z408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<sst xmlns="http://schemas.openxmlformats.org/spreadsheetml/2006/main" count="1768" uniqueCount="417">
  <si>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</si>
  <si>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</si>
  <si>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</si>
  <si>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</si>
  <si>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</si>
  <si>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</si>
  <si>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</si>
  <si>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</si>
  <si>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</si>
  <si>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</si>
  <si>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</si>
  <si>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</si>
  <si>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</si>
  <si>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</si>
  <si>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</si>
  <si>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</si>
  <si>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</si>
  <si>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</si>
  <si>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</si>
  <si>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</si>
  <si>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</si>
  <si>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</si>
  <si>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</si>
  <si>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</si>
  <si>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</si>
  <si>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</si>
  <si>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</si>
  <si>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</si>
  <si>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</si>
  <si>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</si>
  <si>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</si>
  <si>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</si>
  <si>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</si>
  <si>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</si>
  <si>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</si>
  <si>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</si>
  <si>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</si>
  <si>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</si>
  <si>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</si>
  <si>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</si>
  <si>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</si>
  <si>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</si>
  <si>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</si>
  <si>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</si>
  <si>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</si>
  <si>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</si>
  <si>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</si>
  <si>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</si>
  <si>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</si>
  <si>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</si>
  <si>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</si>
  <si>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</si>
  <si>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</si>
  <si>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</si>
  <si>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</si>
  <si>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</si>
  <si>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</si>
  <si>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</si>
  <si>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</si>
  <si>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</si>
  <si>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</si>
  <si>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</si>
  <si>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</si>
  <si>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</si>
  <si>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</si>
  <si>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</si>
  <si>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</si>
  <si>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</si>
  <si>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</si>
  <si>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</si>
  <si>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</si>
  <si>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</si>
  <si>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</si>
  <si>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</si>
  <si>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</si>
  <si>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</si>
  <si>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</si>
  <si>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</si>
  <si>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</si>
  <si>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</si>
  <si>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</si>
  <si>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</si>
  <si>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</si>
  <si>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</si>
  <si>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</si>
  <si>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</si>
  <si>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</si>
  <si>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</si>
  <si>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</si>
  <si>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</si>
  <si>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</si>
  <si>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</si>
  <si>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</si>
  <si>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</si>
  <si>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</si>
  <si>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</si>
  <si>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</si>
  <si>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</si>
  <si>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</si>
  <si>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</si>
  <si>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</si>
  <si>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</si>
  <si>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</si>
  <si>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</si>
  <si>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</si>
  <si>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</si>
  <si>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</si>
  <si>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</si>
  <si>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</si>
  <si>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</si>
  <si>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</si>
  <si>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</si>
  <si>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</si>
  <si>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</si>
  <si>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</si>
  <si>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</si>
  <si>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</si>
  <si>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</si>
  <si>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</si>
  <si>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</si>
  <si>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</si>
  <si>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</si>
  <si>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</si>
  <si>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</si>
  <si>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</si>
  <si>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</si>
  <si>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</si>
  <si>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</si>
  <si>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</si>
  <si>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</si>
  <si>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</si>
  <si>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</si>
  <si>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</si>
  <si>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</si>
  <si>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</si>
  <si>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</si>
  <si>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</si>
  <si>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</si>
  <si>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</si>
  <si>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</si>
  <si>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</si>
  <si>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</si>
  <si>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</si>
  <si>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</si>
  <si>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</si>
  <si>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</si>
  <si>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</si>
  <si>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</si>
  <si>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</si>
  <si>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</si>
  <si>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</si>
  <si>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</si>
  <si>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</si>
  <si>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</si>
  <si>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</si>
  <si>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</si>
  <si>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</si>
  <si>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</si>
  <si>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</si>
  <si>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</si>
  <si>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</si>
  <si>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</si>
  <si>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</si>
  <si>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</si>
  <si>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</si>
  <si>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</si>
  <si>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</si>
  <si>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</si>
  <si>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</si>
  <si>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</si>
  <si>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</si>
  <si>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</si>
  <si>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</si>
  <si>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</si>
  <si>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</si>
  <si>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</si>
  <si>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</si>
  <si>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</si>
  <si>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</si>
  <si>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</si>
  <si>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</si>
  <si>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</si>
  <si>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</si>
  <si>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8094</t>
  </si>
  <si>
    <t>LANGKAT</t>
  </si>
  <si>
    <t>8408</t>
  </si>
  <si>
    <t>KARO</t>
  </si>
  <si>
    <t>9114</t>
  </si>
  <si>
    <t>SIMALUNGUN</t>
  </si>
  <si>
    <t>9497</t>
  </si>
  <si>
    <t>ASAHAN</t>
  </si>
  <si>
    <t>9835</t>
  </si>
  <si>
    <t>DAIRI</t>
  </si>
  <si>
    <t>11022</t>
  </si>
  <si>
    <t>PAKPAK BHARAT</t>
  </si>
  <si>
    <t>11635</t>
  </si>
  <si>
    <t>BATU BARA</t>
  </si>
  <si>
    <t>11916</t>
  </si>
  <si>
    <t>KOTA PEMATANGSIANTAR</t>
  </si>
  <si>
    <t>12000</t>
  </si>
  <si>
    <t>KOTA TANJUNG BALAI</t>
  </si>
  <si>
    <t>12038</t>
  </si>
  <si>
    <t>KOTA BINJAI</t>
  </si>
  <si>
    <t>JUMLAH AKHIR</t>
  </si>
  <si>
    <t>Partai Kebangkitan Bangsa</t>
  </si>
  <si>
    <t>RAZMAN ARIF</t>
  </si>
  <si>
    <t>IMRAN MUCHTAR, BSC, SH</t>
  </si>
  <si>
    <t>3</t>
  </si>
  <si>
    <t>DAMAI YONA NAINGGOLAN</t>
  </si>
  <si>
    <t>4</t>
  </si>
  <si>
    <t>H. SURATMAN, SP</t>
  </si>
  <si>
    <t>5</t>
  </si>
  <si>
    <t>PARDAMEAN SIREGAR, S.P., M.A.P.</t>
  </si>
  <si>
    <t>6</t>
  </si>
  <si>
    <t>SEVEN SIMANJUNTAK, S.Kep., Ners.</t>
  </si>
  <si>
    <t>7</t>
  </si>
  <si>
    <t>A. JABIDI RITONGA</t>
  </si>
  <si>
    <t>8</t>
  </si>
  <si>
    <t>HERLINA NASUTION</t>
  </si>
  <si>
    <t>9</t>
  </si>
  <si>
    <t>OK ZULKIFLIE</t>
  </si>
  <si>
    <t>10</t>
  </si>
  <si>
    <t>MU'AD AMSYARI</t>
  </si>
  <si>
    <t>Partai Gerakan Indonesia Raya</t>
  </si>
  <si>
    <t>MARTIN H HUTABARAT</t>
  </si>
  <si>
    <t>Prof. DR, Ir. DJOHAR ARIFIN HUSIN</t>
  </si>
  <si>
    <t>NORA MALAU, S.Th, M.Th</t>
  </si>
  <si>
    <t>DWI APRIYANTI, S.Pd</t>
  </si>
  <si>
    <t>THOMAS JOVERSON GINTING</t>
  </si>
  <si>
    <t>SUGIAT SANTOSO, SE., M.SP</t>
  </si>
  <si>
    <t>SRI KUMALA DEVI, Am. Keb.</t>
  </si>
  <si>
    <t>JONNY BUYUNG SARAGI, S.H., M.H.</t>
  </si>
  <si>
    <t>Ir. ANDI AKMAL AMNUR</t>
  </si>
  <si>
    <t>Drs. GATTA CHAIRUDDIN, SH</t>
  </si>
  <si>
    <t>Partai Demokrasi Indonesia Perjuangan</t>
  </si>
  <si>
    <t>Drs. DJAROT SAIFUL HIDAYAT, M.S.</t>
  </si>
  <si>
    <t>Dr. JUNIMART GIRSANG, S.H, MBA., M.H.</t>
  </si>
  <si>
    <t>R MAWARNI PUTRI TAMPUBOLON</t>
  </si>
  <si>
    <t>BOB ANDIKA MAMANA SITEPU, S.H.</t>
  </si>
  <si>
    <t>BRIGJEN TNI (PURN) TARIDA H. SINAMBELA, S.IP</t>
  </si>
  <si>
    <t>HJ. ALIA MAISARAH, S.IP., M.Si.</t>
  </si>
  <si>
    <t>WESLY SILALAHI, S.H., M.Kn</t>
  </si>
  <si>
    <t>HAJI EDDI RANGKUTI</t>
  </si>
  <si>
    <t>WIWI YUNIARTI, S.E.</t>
  </si>
  <si>
    <t>JENRI SINAGA, S.E, M.M.</t>
  </si>
  <si>
    <t>Partai Golongan Karya</t>
  </si>
  <si>
    <t>H. AHMAD DOLI KURNIA TANDJUNG</t>
  </si>
  <si>
    <t>Dr. CAPT ANTHON SIHOMBING</t>
  </si>
  <si>
    <t>IRAMA ANGKAT, S.Sos.I., M.Si</t>
  </si>
  <si>
    <t>DJAFAR RULIANSYAH LUBIS, M.H</t>
  </si>
  <si>
    <t>Ir. ALIWONGSO HALOMOAN SINAGA</t>
  </si>
  <si>
    <t>DELIA PRATIWI BR. SITEPU, S.H.</t>
  </si>
  <si>
    <t>ADHERIE ZULFIKRI, S.H.</t>
  </si>
  <si>
    <t>CHATRINE ANGELLA TJUATJA, S.E</t>
  </si>
  <si>
    <t>Ir. TENGKU M. NURHAFIDZ</t>
  </si>
  <si>
    <t>ANGGIAT BARIS MANGISI MANALU, S.Pd., S.H</t>
  </si>
  <si>
    <t>Partai Nasdem</t>
  </si>
  <si>
    <t>H.M ALI UMRI, SH, MKN</t>
  </si>
  <si>
    <t>Dr. NURHAJIZAH M, SH, MH</t>
  </si>
  <si>
    <t>H. RUDI HARTONO BANGUN, S.E, MAP</t>
  </si>
  <si>
    <t>DRS. TEDDY ROBINSON SIAHAAN, MM</t>
  </si>
  <si>
    <t>JENNY R L BERUTU, SH</t>
  </si>
  <si>
    <t>ASHRI RAMADHAN BATUBARA, SH</t>
  </si>
  <si>
    <t>JORDIMAN PURBA, SE</t>
  </si>
  <si>
    <t>ANTHONY</t>
  </si>
  <si>
    <t>YOSSY APRIYANI S, PSI</t>
  </si>
  <si>
    <t>TUMPU CAPAH, IR, M.Si.</t>
  </si>
  <si>
    <t>Partai Gerakan Perubahan Indonesia</t>
  </si>
  <si>
    <t>RISA SUSANTI SIREGAR, SE</t>
  </si>
  <si>
    <t>WIXEN NANDO</t>
  </si>
  <si>
    <t xml:space="preserve">   </t>
  </si>
  <si>
    <t>Partai Berkarya</t>
  </si>
  <si>
    <t>EKA HADI SUCIPTO, SE.</t>
  </si>
  <si>
    <t>AHMAD BAY LUBIS, S.H., M.H.</t>
  </si>
  <si>
    <t>ERVINA</t>
  </si>
  <si>
    <t>WINTER EDUWARD SITUMORANG, SH</t>
  </si>
  <si>
    <t>JASMINE RAVASIA</t>
  </si>
  <si>
    <t>Ir. NEFONTA SEMBIRING</t>
  </si>
  <si>
    <t>Partai Keadilan Sejahtera</t>
  </si>
  <si>
    <t>H. ANSORY SIREGAR</t>
  </si>
  <si>
    <t>DR. USMAN JAKFAR, LC., MA</t>
  </si>
  <si>
    <t>SYAHFITRI HANI HARAHAP, SH</t>
  </si>
  <si>
    <t>Dr. HJ. SAFRIDA RUMONDANG P. TAMBUNAN, S.E., Ak., MSi</t>
  </si>
  <si>
    <t>SRI FRA PANTI</t>
  </si>
  <si>
    <t>H. SANUSI GHAZALI PANE, SE., M.Si</t>
  </si>
  <si>
    <t>SITI JULAEHA</t>
  </si>
  <si>
    <t>Dr. (C). ZAINUDDIN NUR, S.H., ME.</t>
  </si>
  <si>
    <t>Partai Persatuan Indonesia</t>
  </si>
  <si>
    <t>Ir. ARYA MAHENDRA SINULINGGA</t>
  </si>
  <si>
    <t>FRANKY LIWIJAYA, S.H</t>
  </si>
  <si>
    <t>THERESA INAWATY SP, S.H</t>
  </si>
  <si>
    <t>Dr. SORTAMAN SARAGIH</t>
  </si>
  <si>
    <t>Dr. BRIGJEN TNI (PURN). AHWAN ISMADI, S.Pd., S.H., M.H.</t>
  </si>
  <si>
    <t>ALFATI NOVA</t>
  </si>
  <si>
    <t>NATALIA CHRISTANTO, ST</t>
  </si>
  <si>
    <t>LIBER SIMBOLON, M.KOM</t>
  </si>
  <si>
    <t>MUJIYANTA, SH</t>
  </si>
  <si>
    <t>SEVENFREE MANURUNG</t>
  </si>
  <si>
    <t>Partai Persatuan Pembangunan</t>
  </si>
  <si>
    <t>Ir. ABDUL AZIS, S.Pd, MM, M.AP</t>
  </si>
  <si>
    <t>FAHMI ALFANSI PUTRA PANE, S.HUT, MSI(HAN)</t>
  </si>
  <si>
    <t>MAYLANINGSIH SUNDARI</t>
  </si>
  <si>
    <t>H. MUZAKHIR RIDA</t>
  </si>
  <si>
    <t>HERI INDRA UTAMA, SH</t>
  </si>
  <si>
    <t>EFRIDA RANA FRISTIANTI</t>
  </si>
  <si>
    <t>INDRA SURYANTO IR</t>
  </si>
  <si>
    <t>TAMRINUDDIN</t>
  </si>
  <si>
    <t>FITRIANI</t>
  </si>
  <si>
    <t>H. USMAN EFFENDI SITORUS S.AG</t>
  </si>
  <si>
    <t>11</t>
  </si>
  <si>
    <t>Partai Solidaritas Indonesia</t>
  </si>
  <si>
    <t>DARA ADINDA KESUMA NASUTION, S.Sos.</t>
  </si>
  <si>
    <t>OJAK MARTUA RAJA SITUNGKIR</t>
  </si>
  <si>
    <t>SALOMO LUMBAN TOBING</t>
  </si>
  <si>
    <t>MIKHAEL MESTRO M.S, SST. Par., MM</t>
  </si>
  <si>
    <t>NABILAH ADZHANI</t>
  </si>
  <si>
    <t>YUNITA SUGIANTI</t>
  </si>
  <si>
    <t>IR. HASUDUNGAN LIMBONG, MT</t>
  </si>
  <si>
    <t>SRI YULIANTI</t>
  </si>
  <si>
    <t>MERRYANY GIRSANG, M.Sc</t>
  </si>
  <si>
    <t>12</t>
  </si>
  <si>
    <t>Partai Amanat Nasional</t>
  </si>
  <si>
    <t>NASRIL BAHAR, SE</t>
  </si>
  <si>
    <t>Hj. MAYSARAH, S.Sos., MM</t>
  </si>
  <si>
    <t>MUHAMMAD JUSUF SIRAIT, SE.</t>
  </si>
  <si>
    <t>HAPOSAN HARIANTO TOBING</t>
  </si>
  <si>
    <t>ERLINA, DRA</t>
  </si>
  <si>
    <t>CHAIRUL PURBA</t>
  </si>
  <si>
    <t>ANITA BR SEMBIRING, SE., MM</t>
  </si>
  <si>
    <t>BUDI IRAWAN</t>
  </si>
  <si>
    <t>DEDDY RAHMAN</t>
  </si>
  <si>
    <t>RAJI N. SITEPU, S. Sos., M. Si.</t>
  </si>
  <si>
    <t>13</t>
  </si>
  <si>
    <t>Partai Hati Nurani Rakyat</t>
  </si>
  <si>
    <t>SAMSUDIN SIREGAR, SH</t>
  </si>
  <si>
    <t>MERLYN SAMOSIR</t>
  </si>
  <si>
    <t>LADY CHRISTINE ANGELIA SIPAYUNG</t>
  </si>
  <si>
    <t>PARLINDUNGAN SIAGIAN</t>
  </si>
  <si>
    <t>LINA RATNASARI</t>
  </si>
  <si>
    <t>MARULI BUTAR BUTAR</t>
  </si>
  <si>
    <t>ASNA SIAHAAN</t>
  </si>
  <si>
    <t>Hj. LAILA HANIN, SE</t>
  </si>
  <si>
    <t>Ir. ALUSDIN SINAGA</t>
  </si>
  <si>
    <t>14</t>
  </si>
  <si>
    <t>Partai Demokrat</t>
  </si>
  <si>
    <t>DR. HINCA IP PANDJAITAN XIII, S.H., M.H., ACCS.</t>
  </si>
  <si>
    <t>JANSEN SITINDAON, S.H., M.H</t>
  </si>
  <si>
    <t>INDAH APRIANTI ELRISTA</t>
  </si>
  <si>
    <t>A FEIRAL RIZKY BATUBARA</t>
  </si>
  <si>
    <t>MARAJO ELEON HUTAGAOL, S.H.</t>
  </si>
  <si>
    <t>JEANNE RIA MARPAUNG</t>
  </si>
  <si>
    <t>Ir. SAHAT SARAGIH, M.T.</t>
  </si>
  <si>
    <t>Drs. DJONI SIANIPAR</t>
  </si>
  <si>
    <t>INTAN MUSTIKA SENORITA</t>
  </si>
  <si>
    <t>DARWIN MICHAEL AGUSTINUS</t>
  </si>
  <si>
    <t>19</t>
  </si>
  <si>
    <t>Partai Bulan Bintang</t>
  </si>
  <si>
    <t>H. AZWIR</t>
  </si>
  <si>
    <t>HAKIM HATTA, A.Md</t>
  </si>
  <si>
    <t>ROSMANIAR PAKPAHAN, SE., MM</t>
  </si>
  <si>
    <t>Drs. RABU ALAM SYAHPUTRA</t>
  </si>
  <si>
    <t>SALAMAH, SP</t>
  </si>
  <si>
    <t>FARDIN HASIBUAN, S.T.</t>
  </si>
  <si>
    <t>Drs. SAID DJAMALUL ABIDIN</t>
  </si>
  <si>
    <t>20</t>
  </si>
  <si>
    <t>Partai Keadilan dan Persatuan Indonesia</t>
  </si>
  <si>
    <t>YANNES TAMBUNAN</t>
  </si>
  <si>
    <t>ELPERIA TAMBUNAN</t>
  </si>
  <si>
    <t>: SUMATERA UTARA</t>
  </si>
  <si>
    <t>: SUMATERA UTARA III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</si>
  <si>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</si>
  <si>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</si>
  <si>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</si>
  <si>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</si>
  <si>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</si>
  <si>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</si>
  <si>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</si>
  <si>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</si>
  <si>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</si>
  <si>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</si>
  <si>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</si>
  <si>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</si>
  <si>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</si>
  <si>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</si>
  <si>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</si>
  <si>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</si>
  <si>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</si>
  <si>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</si>
  <si>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</si>
  <si>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</si>
  <si>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</si>
  <si>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</si>
  <si>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pdpr,dd,6728,1203</t>
  </si>
  <si>
    <t>8ac577aa526c05a36d7ef1ef83c1a04f9ea030c0025b70436eab6af87eea6695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</si>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</sst>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9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zoomScale="80" zoomScaleSheetLayoutView="80" zoomScalePageLayoutView="60" workbookViewId="0">
      <selection activeCell="K407" sqref="K407:T407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72" t="s">
        <v>0</v>
      </c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1" t="s">
        <v>399</v>
      </c>
      <c r="Z1" s="1"/>
      <c r="AA1" s="2" t="s">
        <v>392</v>
      </c>
      <c r="AB1" t="s">
        <v>393</v>
      </c>
      <c r="AD1" t="s">
        <v>370</v>
      </c>
      <c r="AH1" s="84" t="s">
        <v>398</v>
      </c>
    </row>
    <row r="2" spans="1:34" ht="21" customHeight="1" thickBot="1" x14ac:dyDescent="0.3">
      <c r="A2" s="1"/>
      <c r="B2" s="1"/>
      <c r="C2" s="1"/>
      <c r="D2" s="272" t="s">
        <v>97</v>
      </c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3" t="s">
        <v>94</v>
      </c>
      <c r="Z2" s="273"/>
      <c r="AC2"/>
      <c r="AH2" s="84" t="s">
        <v>397</v>
      </c>
    </row>
    <row r="3" spans="1:34" ht="21" customHeight="1" thickBot="1" x14ac:dyDescent="0.3">
      <c r="A3" s="1"/>
      <c r="B3" s="5"/>
      <c r="C3" s="1"/>
      <c r="D3" s="272" t="s">
        <v>1</v>
      </c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3"/>
      <c r="Z3" s="273"/>
      <c r="AC3"/>
    </row>
    <row r="4" spans="1:34" ht="16.5" customHeight="1" x14ac:dyDescent="0.25">
      <c r="B4" s="5"/>
      <c r="C4" s="5"/>
      <c r="D4" s="274" t="s">
        <v>95</v>
      </c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1" t="s">
        <v>370</v>
      </c>
      <c r="Z4" s="271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39"/>
      <c r="X5" s="239"/>
      <c r="Y5" s="239"/>
      <c r="Z5" s="239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38" t="s">
        <v>96</v>
      </c>
      <c r="J6" s="238"/>
      <c r="K6" s="238"/>
      <c r="L6" s="238"/>
      <c r="M6" s="8" t="s">
        <v>368</v>
      </c>
      <c r="N6" s="8"/>
      <c r="O6" s="8"/>
      <c r="P6" s="8"/>
      <c r="Q6" s="8"/>
      <c r="R6" s="8"/>
      <c r="S6" s="8"/>
      <c r="T6" s="8"/>
      <c r="U6" s="8"/>
      <c r="V6" s="8"/>
      <c r="W6" s="239"/>
      <c r="X6" s="239"/>
      <c r="Y6" s="239"/>
      <c r="Z6" s="239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38" t="s">
        <v>2</v>
      </c>
      <c r="J7" s="238"/>
      <c r="K7" s="238"/>
      <c r="L7" s="238"/>
      <c r="M7" s="8" t="s">
        <v>369</v>
      </c>
      <c r="N7" s="8"/>
      <c r="O7" s="8"/>
      <c r="P7" s="8"/>
      <c r="Q7" s="8"/>
      <c r="R7" s="8"/>
      <c r="S7" s="8"/>
      <c r="T7" s="8"/>
      <c r="U7" s="8"/>
      <c r="V7" s="8"/>
      <c r="W7" s="240" t="s">
        <v>371</v>
      </c>
      <c r="X7" s="240"/>
      <c r="Y7" s="240"/>
      <c r="Z7" s="240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75" t="s">
        <v>4</v>
      </c>
      <c r="C9" s="275"/>
      <c r="D9" s="275"/>
      <c r="E9" s="275"/>
      <c r="F9" s="275"/>
      <c r="G9" s="275"/>
      <c r="H9" s="275"/>
      <c r="I9" s="275"/>
      <c r="J9" s="275"/>
      <c r="K9" s="275" t="s">
        <v>5</v>
      </c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 t="s">
        <v>191</v>
      </c>
      <c r="P10" s="15" t="s">
        <v>193</v>
      </c>
      <c r="Q10" s="15" t="s">
        <v>195</v>
      </c>
      <c r="R10" s="15" t="s">
        <v>197</v>
      </c>
      <c r="S10" s="15" t="s">
        <v>199</v>
      </c>
      <c r="T10" s="15" t="s">
        <v>201</v>
      </c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53" t="s">
        <v>168</v>
      </c>
      <c r="C11" s="254"/>
      <c r="D11" s="254"/>
      <c r="E11" s="254"/>
      <c r="F11" s="254"/>
      <c r="G11" s="254"/>
      <c r="H11" s="254"/>
      <c r="I11" s="254"/>
      <c r="J11" s="255"/>
      <c r="K11" s="10" t="s">
        <v>184</v>
      </c>
      <c r="L11" s="10" t="s">
        <v>186</v>
      </c>
      <c r="M11" s="10" t="s">
        <v>188</v>
      </c>
      <c r="N11" s="10" t="s">
        <v>190</v>
      </c>
      <c r="O11" s="10" t="s">
        <v>192</v>
      </c>
      <c r="P11" s="10" t="s">
        <v>194</v>
      </c>
      <c r="Q11" s="10" t="s">
        <v>196</v>
      </c>
      <c r="R11" s="10" t="s">
        <v>198</v>
      </c>
      <c r="S11" s="10" t="s">
        <v>200</v>
      </c>
      <c r="T11" s="10" t="s">
        <v>202</v>
      </c>
      <c r="U11" s="85"/>
      <c r="V11" s="85"/>
      <c r="W11" s="85"/>
      <c r="X11" s="85"/>
      <c r="Y11" s="85"/>
      <c r="Z11" s="10" t="s">
        <v>203</v>
      </c>
      <c r="AC11"/>
      <c r="AD11" s="57" t="s">
        <v>182</v>
      </c>
    </row>
    <row r="12" spans="1:34" s="20" customFormat="1" x14ac:dyDescent="0.25">
      <c r="A12" s="17" t="s">
        <v>7</v>
      </c>
      <c r="B12" s="256" t="s">
        <v>8</v>
      </c>
      <c r="C12" s="257"/>
      <c r="D12" s="257"/>
      <c r="E12" s="257"/>
      <c r="F12" s="257"/>
      <c r="G12" s="257"/>
      <c r="H12" s="257"/>
      <c r="I12" s="257"/>
      <c r="J12" s="258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59" t="s">
        <v>26</v>
      </c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1"/>
      <c r="AA13" s="22"/>
      <c r="AC13"/>
      <c r="AD13" s="61"/>
    </row>
    <row r="14" spans="1:34" ht="22.5" customHeight="1" x14ac:dyDescent="0.25">
      <c r="A14" s="252"/>
      <c r="B14" s="249" t="s">
        <v>99</v>
      </c>
      <c r="C14" s="249"/>
      <c r="D14" s="249"/>
      <c r="E14" s="249"/>
      <c r="F14" s="249"/>
      <c r="G14" s="249"/>
      <c r="H14" s="249"/>
      <c r="I14" s="249"/>
      <c r="J14" s="24" t="s">
        <v>27</v>
      </c>
      <c r="K14" s="86">
        <v>382943</v>
      </c>
      <c r="L14" s="86">
        <v>136242</v>
      </c>
      <c r="M14" s="86">
        <v>316424</v>
      </c>
      <c r="N14" s="86">
        <v>257767</v>
      </c>
      <c r="O14" s="86">
        <v>97302</v>
      </c>
      <c r="P14" s="86">
        <v>16525</v>
      </c>
      <c r="Q14" s="86">
        <v>147907</v>
      </c>
      <c r="R14" s="86">
        <v>86418</v>
      </c>
      <c r="S14" s="86">
        <v>57001</v>
      </c>
      <c r="T14" s="86">
        <v>92909</v>
      </c>
      <c r="U14" s="85"/>
      <c r="V14" s="85"/>
      <c r="W14" s="85"/>
      <c r="X14" s="85"/>
      <c r="Y14" s="85"/>
      <c r="Z14" s="67">
        <f t="shared" ref="Z14:Z22" si="0">SUM(K14:Y14)</f>
        <v>1591438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48"/>
      <c r="B15" s="249"/>
      <c r="C15" s="249"/>
      <c r="D15" s="249"/>
      <c r="E15" s="249"/>
      <c r="F15" s="249"/>
      <c r="G15" s="249"/>
      <c r="H15" s="249"/>
      <c r="I15" s="249"/>
      <c r="J15" s="24" t="s">
        <v>28</v>
      </c>
      <c r="K15" s="86">
        <v>383188</v>
      </c>
      <c r="L15" s="86">
        <v>144934</v>
      </c>
      <c r="M15" s="86">
        <v>321618</v>
      </c>
      <c r="N15" s="86">
        <v>258481</v>
      </c>
      <c r="O15" s="86">
        <v>100134</v>
      </c>
      <c r="P15" s="86">
        <v>16774</v>
      </c>
      <c r="Q15" s="86">
        <v>146723</v>
      </c>
      <c r="R15" s="86">
        <v>92681</v>
      </c>
      <c r="S15" s="86">
        <v>56919</v>
      </c>
      <c r="T15" s="86">
        <v>98036</v>
      </c>
      <c r="U15" s="85"/>
      <c r="V15" s="85"/>
      <c r="W15" s="85"/>
      <c r="X15" s="85"/>
      <c r="Y15" s="85"/>
      <c r="Z15" s="67">
        <f t="shared" si="0"/>
        <v>1619488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48"/>
      <c r="B16" s="249"/>
      <c r="C16" s="249"/>
      <c r="D16" s="249"/>
      <c r="E16" s="249"/>
      <c r="F16" s="249"/>
      <c r="G16" s="249"/>
      <c r="H16" s="249"/>
      <c r="I16" s="249"/>
      <c r="J16" s="24" t="s">
        <v>29</v>
      </c>
      <c r="K16" s="68">
        <f>SUM(K14:K15)</f>
        <v>766131</v>
      </c>
      <c r="L16" s="68">
        <f t="shared" ref="L16:T16" si="1">SUM(L14:L15)</f>
        <v>281176</v>
      </c>
      <c r="M16" s="68">
        <f t="shared" si="1"/>
        <v>638042</v>
      </c>
      <c r="N16" s="68">
        <f t="shared" si="1"/>
        <v>516248</v>
      </c>
      <c r="O16" s="68">
        <f t="shared" si="1"/>
        <v>197436</v>
      </c>
      <c r="P16" s="68">
        <f t="shared" si="1"/>
        <v>33299</v>
      </c>
      <c r="Q16" s="68">
        <f t="shared" si="1"/>
        <v>294630</v>
      </c>
      <c r="R16" s="68">
        <f t="shared" si="1"/>
        <v>179099</v>
      </c>
      <c r="S16" s="68">
        <f t="shared" si="1"/>
        <v>113920</v>
      </c>
      <c r="T16" s="68">
        <f t="shared" si="1"/>
        <v>190945</v>
      </c>
      <c r="U16" s="85"/>
      <c r="V16" s="85"/>
      <c r="W16" s="85"/>
      <c r="X16" s="85"/>
      <c r="Y16" s="85"/>
      <c r="Z16" s="68">
        <f t="shared" si="0"/>
        <v>3210926</v>
      </c>
      <c r="AA16" s="25"/>
      <c r="AB16" s="26"/>
      <c r="AC16" s="27"/>
      <c r="AD16" s="57" t="s">
        <v>142</v>
      </c>
    </row>
    <row r="17" spans="1:30" ht="22.5" customHeight="1" x14ac:dyDescent="0.25">
      <c r="A17" s="248"/>
      <c r="B17" s="249" t="s">
        <v>100</v>
      </c>
      <c r="C17" s="249"/>
      <c r="D17" s="249"/>
      <c r="E17" s="249"/>
      <c r="F17" s="249"/>
      <c r="G17" s="249"/>
      <c r="H17" s="249"/>
      <c r="I17" s="249"/>
      <c r="J17" s="24" t="s">
        <v>27</v>
      </c>
      <c r="K17" s="86">
        <v>1897</v>
      </c>
      <c r="L17" s="86">
        <v>783</v>
      </c>
      <c r="M17" s="86">
        <v>1626</v>
      </c>
      <c r="N17" s="86">
        <v>400</v>
      </c>
      <c r="O17" s="86">
        <v>468</v>
      </c>
      <c r="P17" s="86">
        <v>61</v>
      </c>
      <c r="Q17" s="86">
        <v>730</v>
      </c>
      <c r="R17" s="86">
        <v>522</v>
      </c>
      <c r="S17" s="86">
        <v>317</v>
      </c>
      <c r="T17" s="86">
        <v>650</v>
      </c>
      <c r="U17" s="85"/>
      <c r="V17" s="85"/>
      <c r="W17" s="85"/>
      <c r="X17" s="85"/>
      <c r="Y17" s="85"/>
      <c r="Z17" s="67">
        <f t="shared" si="0"/>
        <v>7454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48"/>
      <c r="B18" s="249"/>
      <c r="C18" s="249"/>
      <c r="D18" s="249"/>
      <c r="E18" s="249"/>
      <c r="F18" s="249"/>
      <c r="G18" s="249"/>
      <c r="H18" s="249"/>
      <c r="I18" s="249"/>
      <c r="J18" s="24" t="s">
        <v>28</v>
      </c>
      <c r="K18" s="86">
        <v>770</v>
      </c>
      <c r="L18" s="86">
        <v>732</v>
      </c>
      <c r="M18" s="86">
        <v>593</v>
      </c>
      <c r="N18" s="86">
        <v>414</v>
      </c>
      <c r="O18" s="86">
        <v>251</v>
      </c>
      <c r="P18" s="86">
        <v>63</v>
      </c>
      <c r="Q18" s="86">
        <v>172</v>
      </c>
      <c r="R18" s="86">
        <v>549</v>
      </c>
      <c r="S18" s="86">
        <v>157</v>
      </c>
      <c r="T18" s="86">
        <v>278</v>
      </c>
      <c r="U18" s="85"/>
      <c r="V18" s="85"/>
      <c r="W18" s="85"/>
      <c r="X18" s="85"/>
      <c r="Y18" s="85"/>
      <c r="Z18" s="67">
        <f t="shared" si="0"/>
        <v>3979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48"/>
      <c r="B19" s="249"/>
      <c r="C19" s="249"/>
      <c r="D19" s="249"/>
      <c r="E19" s="249"/>
      <c r="F19" s="249"/>
      <c r="G19" s="249"/>
      <c r="H19" s="249"/>
      <c r="I19" s="249"/>
      <c r="J19" s="24" t="s">
        <v>29</v>
      </c>
      <c r="K19" s="68">
        <f>SUM(K17:K18)</f>
        <v>2667</v>
      </c>
      <c r="L19" s="68">
        <f t="shared" ref="L19:T19" si="2">SUM(L17:L18)</f>
        <v>1515</v>
      </c>
      <c r="M19" s="68">
        <f t="shared" si="2"/>
        <v>2219</v>
      </c>
      <c r="N19" s="68">
        <f t="shared" si="2"/>
        <v>814</v>
      </c>
      <c r="O19" s="68">
        <f t="shared" si="2"/>
        <v>719</v>
      </c>
      <c r="P19" s="68">
        <f t="shared" si="2"/>
        <v>124</v>
      </c>
      <c r="Q19" s="68">
        <f t="shared" si="2"/>
        <v>902</v>
      </c>
      <c r="R19" s="68">
        <f t="shared" si="2"/>
        <v>1071</v>
      </c>
      <c r="S19" s="68">
        <f t="shared" si="2"/>
        <v>474</v>
      </c>
      <c r="T19" s="68">
        <f t="shared" si="2"/>
        <v>928</v>
      </c>
      <c r="U19" s="85"/>
      <c r="V19" s="85"/>
      <c r="W19" s="85"/>
      <c r="X19" s="85"/>
      <c r="Y19" s="85"/>
      <c r="Z19" s="68">
        <f t="shared" si="0"/>
        <v>11433</v>
      </c>
      <c r="AA19" s="25"/>
      <c r="AB19" s="26"/>
      <c r="AC19" s="27"/>
      <c r="AD19" s="57" t="s">
        <v>145</v>
      </c>
    </row>
    <row r="20" spans="1:30" ht="22.5" customHeight="1" x14ac:dyDescent="0.25">
      <c r="A20" s="248"/>
      <c r="B20" s="249" t="s">
        <v>101</v>
      </c>
      <c r="C20" s="249"/>
      <c r="D20" s="249"/>
      <c r="E20" s="249"/>
      <c r="F20" s="249"/>
      <c r="G20" s="249"/>
      <c r="H20" s="249"/>
      <c r="I20" s="249"/>
      <c r="J20" s="24" t="s">
        <v>27</v>
      </c>
      <c r="K20" s="86">
        <v>9972</v>
      </c>
      <c r="L20" s="86">
        <v>6805</v>
      </c>
      <c r="M20" s="86">
        <v>7685</v>
      </c>
      <c r="N20" s="86">
        <v>8092</v>
      </c>
      <c r="O20" s="86">
        <v>4263</v>
      </c>
      <c r="P20" s="86">
        <v>403</v>
      </c>
      <c r="Q20" s="86">
        <v>5296</v>
      </c>
      <c r="R20" s="86">
        <v>4291</v>
      </c>
      <c r="S20" s="86">
        <v>2195</v>
      </c>
      <c r="T20" s="86">
        <v>6532</v>
      </c>
      <c r="U20" s="85"/>
      <c r="V20" s="85"/>
      <c r="W20" s="85"/>
      <c r="X20" s="85"/>
      <c r="Y20" s="85"/>
      <c r="Z20" s="67">
        <f t="shared" si="0"/>
        <v>55534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48"/>
      <c r="B21" s="249"/>
      <c r="C21" s="249"/>
      <c r="D21" s="249"/>
      <c r="E21" s="249"/>
      <c r="F21" s="249"/>
      <c r="G21" s="249"/>
      <c r="H21" s="249"/>
      <c r="I21" s="249"/>
      <c r="J21" s="24" t="s">
        <v>28</v>
      </c>
      <c r="K21" s="86">
        <v>12824</v>
      </c>
      <c r="L21" s="86">
        <v>8695</v>
      </c>
      <c r="M21" s="86">
        <v>10814</v>
      </c>
      <c r="N21" s="86">
        <v>10326</v>
      </c>
      <c r="O21" s="86">
        <v>5130</v>
      </c>
      <c r="P21" s="86">
        <v>486</v>
      </c>
      <c r="Q21" s="86">
        <v>6524</v>
      </c>
      <c r="R21" s="86">
        <v>5387</v>
      </c>
      <c r="S21" s="86">
        <v>2413</v>
      </c>
      <c r="T21" s="86">
        <v>8127</v>
      </c>
      <c r="U21" s="85"/>
      <c r="V21" s="85"/>
      <c r="W21" s="85"/>
      <c r="X21" s="85"/>
      <c r="Y21" s="85"/>
      <c r="Z21" s="67">
        <f t="shared" si="0"/>
        <v>70726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48"/>
      <c r="B22" s="249"/>
      <c r="C22" s="249"/>
      <c r="D22" s="249"/>
      <c r="E22" s="249"/>
      <c r="F22" s="249"/>
      <c r="G22" s="249"/>
      <c r="H22" s="249"/>
      <c r="I22" s="249"/>
      <c r="J22" s="24" t="s">
        <v>29</v>
      </c>
      <c r="K22" s="68">
        <f>SUM(K20:K21)</f>
        <v>22796</v>
      </c>
      <c r="L22" s="68">
        <f t="shared" ref="L22:T22" si="3">SUM(L20:L21)</f>
        <v>15500</v>
      </c>
      <c r="M22" s="68">
        <f t="shared" si="3"/>
        <v>18499</v>
      </c>
      <c r="N22" s="68">
        <f t="shared" si="3"/>
        <v>18418</v>
      </c>
      <c r="O22" s="68">
        <f t="shared" si="3"/>
        <v>9393</v>
      </c>
      <c r="P22" s="68">
        <f t="shared" si="3"/>
        <v>889</v>
      </c>
      <c r="Q22" s="68">
        <f t="shared" si="3"/>
        <v>11820</v>
      </c>
      <c r="R22" s="68">
        <f t="shared" si="3"/>
        <v>9678</v>
      </c>
      <c r="S22" s="68">
        <f t="shared" si="3"/>
        <v>4608</v>
      </c>
      <c r="T22" s="68">
        <f t="shared" si="3"/>
        <v>14659</v>
      </c>
      <c r="U22" s="85"/>
      <c r="V22" s="85"/>
      <c r="W22" s="85"/>
      <c r="X22" s="85"/>
      <c r="Y22" s="85"/>
      <c r="Z22" s="68">
        <f t="shared" si="0"/>
        <v>126260</v>
      </c>
      <c r="AA22" s="25"/>
      <c r="AB22" s="26"/>
      <c r="AC22" s="27"/>
      <c r="AD22" s="57" t="s">
        <v>148</v>
      </c>
    </row>
    <row r="23" spans="1:30" ht="22.5" customHeight="1" x14ac:dyDescent="0.25">
      <c r="A23" s="248"/>
      <c r="B23" s="262" t="s">
        <v>80</v>
      </c>
      <c r="C23" s="263"/>
      <c r="D23" s="263"/>
      <c r="E23" s="263"/>
      <c r="F23" s="263"/>
      <c r="G23" s="263"/>
      <c r="H23" s="263"/>
      <c r="I23" s="264"/>
      <c r="J23" s="24" t="s">
        <v>27</v>
      </c>
      <c r="K23" s="68">
        <f>K14+K17+K20</f>
        <v>394812</v>
      </c>
      <c r="L23" s="68">
        <f t="shared" ref="L23:T25" si="4">L14+L17+L20</f>
        <v>143830</v>
      </c>
      <c r="M23" s="68">
        <f t="shared" si="4"/>
        <v>325735</v>
      </c>
      <c r="N23" s="68">
        <f t="shared" si="4"/>
        <v>266259</v>
      </c>
      <c r="O23" s="68">
        <f t="shared" si="4"/>
        <v>102033</v>
      </c>
      <c r="P23" s="68">
        <f t="shared" si="4"/>
        <v>16989</v>
      </c>
      <c r="Q23" s="68">
        <f t="shared" si="4"/>
        <v>153933</v>
      </c>
      <c r="R23" s="68">
        <f t="shared" si="4"/>
        <v>91231</v>
      </c>
      <c r="S23" s="68">
        <f t="shared" si="4"/>
        <v>59513</v>
      </c>
      <c r="T23" s="68">
        <f t="shared" si="4"/>
        <v>100091</v>
      </c>
      <c r="U23" s="85"/>
      <c r="V23" s="85"/>
      <c r="W23" s="85"/>
      <c r="X23" s="85"/>
      <c r="Y23" s="85"/>
      <c r="Z23" s="68">
        <f>Z14+Z17+Z20</f>
        <v>1654426</v>
      </c>
      <c r="AA23" s="25"/>
      <c r="AB23" s="26"/>
      <c r="AC23" s="27"/>
      <c r="AD23" s="57" t="s">
        <v>149</v>
      </c>
    </row>
    <row r="24" spans="1:30" ht="22.5" customHeight="1" x14ac:dyDescent="0.25">
      <c r="A24" s="248"/>
      <c r="B24" s="265"/>
      <c r="C24" s="266"/>
      <c r="D24" s="266"/>
      <c r="E24" s="266"/>
      <c r="F24" s="266"/>
      <c r="G24" s="266"/>
      <c r="H24" s="266"/>
      <c r="I24" s="267"/>
      <c r="J24" s="24" t="s">
        <v>28</v>
      </c>
      <c r="K24" s="68">
        <f>K15+K18+K21</f>
        <v>396782</v>
      </c>
      <c r="L24" s="68">
        <f t="shared" si="4"/>
        <v>154361</v>
      </c>
      <c r="M24" s="68">
        <f t="shared" si="4"/>
        <v>333025</v>
      </c>
      <c r="N24" s="68">
        <f t="shared" si="4"/>
        <v>269221</v>
      </c>
      <c r="O24" s="68">
        <f t="shared" si="4"/>
        <v>105515</v>
      </c>
      <c r="P24" s="68">
        <f t="shared" si="4"/>
        <v>17323</v>
      </c>
      <c r="Q24" s="68">
        <f t="shared" si="4"/>
        <v>153419</v>
      </c>
      <c r="R24" s="68">
        <f t="shared" si="4"/>
        <v>98617</v>
      </c>
      <c r="S24" s="68">
        <f t="shared" si="4"/>
        <v>59489</v>
      </c>
      <c r="T24" s="68">
        <f t="shared" si="4"/>
        <v>106441</v>
      </c>
      <c r="U24" s="85"/>
      <c r="V24" s="85"/>
      <c r="W24" s="85"/>
      <c r="X24" s="85"/>
      <c r="Y24" s="85"/>
      <c r="Z24" s="68">
        <f>Z15+Z18+Z21</f>
        <v>1694193</v>
      </c>
      <c r="AA24" s="25"/>
      <c r="AB24" s="26"/>
      <c r="AC24" s="27"/>
      <c r="AD24" s="57" t="s">
        <v>150</v>
      </c>
    </row>
    <row r="25" spans="1:30" ht="22.5" customHeight="1" x14ac:dyDescent="0.25">
      <c r="A25" s="250"/>
      <c r="B25" s="268"/>
      <c r="C25" s="269"/>
      <c r="D25" s="269"/>
      <c r="E25" s="269"/>
      <c r="F25" s="269"/>
      <c r="G25" s="269"/>
      <c r="H25" s="269"/>
      <c r="I25" s="270"/>
      <c r="J25" s="24" t="s">
        <v>29</v>
      </c>
      <c r="K25" s="68">
        <f>K16+K19+K22</f>
        <v>791594</v>
      </c>
      <c r="L25" s="68">
        <f t="shared" si="4"/>
        <v>298191</v>
      </c>
      <c r="M25" s="68">
        <f t="shared" si="4"/>
        <v>658760</v>
      </c>
      <c r="N25" s="68">
        <f t="shared" si="4"/>
        <v>535480</v>
      </c>
      <c r="O25" s="68">
        <f t="shared" si="4"/>
        <v>207548</v>
      </c>
      <c r="P25" s="68">
        <f t="shared" si="4"/>
        <v>34312</v>
      </c>
      <c r="Q25" s="68">
        <f t="shared" si="4"/>
        <v>307352</v>
      </c>
      <c r="R25" s="68">
        <f t="shared" si="4"/>
        <v>189848</v>
      </c>
      <c r="S25" s="68">
        <f t="shared" si="4"/>
        <v>119002</v>
      </c>
      <c r="T25" s="68">
        <f t="shared" si="4"/>
        <v>206532</v>
      </c>
      <c r="U25" s="85"/>
      <c r="V25" s="85"/>
      <c r="W25" s="85"/>
      <c r="X25" s="85"/>
      <c r="Y25" s="85"/>
      <c r="Z25" s="68">
        <f>Z16+Z19+Z22</f>
        <v>3348619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53" t="s">
        <v>31</v>
      </c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5"/>
      <c r="AA26" s="25"/>
      <c r="AB26" s="26"/>
      <c r="AC26" s="26"/>
      <c r="AD26" s="57"/>
    </row>
    <row r="27" spans="1:30" ht="22.5" customHeight="1" x14ac:dyDescent="0.25">
      <c r="A27" s="252"/>
      <c r="B27" s="249" t="s">
        <v>102</v>
      </c>
      <c r="C27" s="249"/>
      <c r="D27" s="249"/>
      <c r="E27" s="249"/>
      <c r="F27" s="249"/>
      <c r="G27" s="249"/>
      <c r="H27" s="249"/>
      <c r="I27" s="249"/>
      <c r="J27" s="24" t="s">
        <v>27</v>
      </c>
      <c r="K27" s="86">
        <v>265595</v>
      </c>
      <c r="L27" s="86">
        <v>99380</v>
      </c>
      <c r="M27" s="86">
        <v>231750</v>
      </c>
      <c r="N27" s="86">
        <v>183599</v>
      </c>
      <c r="O27" s="86">
        <v>76040</v>
      </c>
      <c r="P27" s="86">
        <v>14108</v>
      </c>
      <c r="Q27" s="86">
        <v>103863</v>
      </c>
      <c r="R27" s="86">
        <v>63795</v>
      </c>
      <c r="S27" s="86">
        <v>41885</v>
      </c>
      <c r="T27" s="86">
        <v>67262</v>
      </c>
      <c r="U27" s="85"/>
      <c r="V27" s="85"/>
      <c r="W27" s="85"/>
      <c r="X27" s="85"/>
      <c r="Y27" s="85"/>
      <c r="Z27" s="68">
        <f t="shared" ref="Z27:Z35" si="5">SUM(K27:Y27)</f>
        <v>1147277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48"/>
      <c r="B28" s="249"/>
      <c r="C28" s="249"/>
      <c r="D28" s="249"/>
      <c r="E28" s="249"/>
      <c r="F28" s="249"/>
      <c r="G28" s="249"/>
      <c r="H28" s="249"/>
      <c r="I28" s="249"/>
      <c r="J28" s="24" t="s">
        <v>28</v>
      </c>
      <c r="K28" s="86">
        <v>284963</v>
      </c>
      <c r="L28" s="86">
        <v>106263</v>
      </c>
      <c r="M28" s="86">
        <v>245820</v>
      </c>
      <c r="N28" s="86">
        <v>197555</v>
      </c>
      <c r="O28" s="86">
        <v>78442</v>
      </c>
      <c r="P28" s="86">
        <v>14079</v>
      </c>
      <c r="Q28" s="86">
        <v>111913</v>
      </c>
      <c r="R28" s="86">
        <v>71543</v>
      </c>
      <c r="S28" s="86">
        <v>45797</v>
      </c>
      <c r="T28" s="86">
        <v>74846</v>
      </c>
      <c r="U28" s="85"/>
      <c r="V28" s="85"/>
      <c r="W28" s="85"/>
      <c r="X28" s="85"/>
      <c r="Y28" s="85"/>
      <c r="Z28" s="68">
        <f t="shared" si="5"/>
        <v>1231221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48"/>
      <c r="B29" s="249"/>
      <c r="C29" s="249"/>
      <c r="D29" s="249"/>
      <c r="E29" s="249"/>
      <c r="F29" s="249"/>
      <c r="G29" s="249"/>
      <c r="H29" s="249"/>
      <c r="I29" s="249"/>
      <c r="J29" s="24" t="s">
        <v>29</v>
      </c>
      <c r="K29" s="68">
        <f>SUM(K27:K28)</f>
        <v>550558</v>
      </c>
      <c r="L29" s="68">
        <f t="shared" ref="L29:T29" si="6">SUM(L27:L28)</f>
        <v>205643</v>
      </c>
      <c r="M29" s="68">
        <f t="shared" si="6"/>
        <v>477570</v>
      </c>
      <c r="N29" s="68">
        <f t="shared" si="6"/>
        <v>381154</v>
      </c>
      <c r="O29" s="68">
        <f t="shared" si="6"/>
        <v>154482</v>
      </c>
      <c r="P29" s="68">
        <f t="shared" si="6"/>
        <v>28187</v>
      </c>
      <c r="Q29" s="68">
        <f t="shared" si="6"/>
        <v>215776</v>
      </c>
      <c r="R29" s="68">
        <f t="shared" si="6"/>
        <v>135338</v>
      </c>
      <c r="S29" s="68">
        <f t="shared" si="6"/>
        <v>87682</v>
      </c>
      <c r="T29" s="68">
        <f t="shared" si="6"/>
        <v>142108</v>
      </c>
      <c r="U29" s="85"/>
      <c r="V29" s="85"/>
      <c r="W29" s="85"/>
      <c r="X29" s="85"/>
      <c r="Y29" s="85"/>
      <c r="Z29" s="68">
        <f t="shared" si="5"/>
        <v>2378498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48"/>
      <c r="B30" s="249" t="s">
        <v>103</v>
      </c>
      <c r="C30" s="249"/>
      <c r="D30" s="249"/>
      <c r="E30" s="249"/>
      <c r="F30" s="249"/>
      <c r="G30" s="249"/>
      <c r="H30" s="249"/>
      <c r="I30" s="249"/>
      <c r="J30" s="24" t="s">
        <v>27</v>
      </c>
      <c r="K30" s="86">
        <v>862</v>
      </c>
      <c r="L30" s="86">
        <v>607</v>
      </c>
      <c r="M30" s="86">
        <v>554</v>
      </c>
      <c r="N30" s="86">
        <v>198</v>
      </c>
      <c r="O30" s="86">
        <v>165</v>
      </c>
      <c r="P30" s="86">
        <v>39</v>
      </c>
      <c r="Q30" s="86">
        <v>294</v>
      </c>
      <c r="R30" s="86">
        <v>122</v>
      </c>
      <c r="S30" s="86">
        <v>181</v>
      </c>
      <c r="T30" s="86">
        <v>170</v>
      </c>
      <c r="U30" s="85"/>
      <c r="V30" s="85"/>
      <c r="W30" s="85"/>
      <c r="X30" s="85"/>
      <c r="Y30" s="85"/>
      <c r="Z30" s="68">
        <f t="shared" si="5"/>
        <v>3192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48"/>
      <c r="B31" s="249"/>
      <c r="C31" s="249"/>
      <c r="D31" s="249"/>
      <c r="E31" s="249"/>
      <c r="F31" s="249"/>
      <c r="G31" s="249"/>
      <c r="H31" s="249"/>
      <c r="I31" s="249"/>
      <c r="J31" s="24" t="s">
        <v>28</v>
      </c>
      <c r="K31" s="86">
        <v>526</v>
      </c>
      <c r="L31" s="86">
        <v>557</v>
      </c>
      <c r="M31" s="86">
        <v>230</v>
      </c>
      <c r="N31" s="86">
        <v>206</v>
      </c>
      <c r="O31" s="86">
        <v>120</v>
      </c>
      <c r="P31" s="86">
        <v>46</v>
      </c>
      <c r="Q31" s="86">
        <v>101</v>
      </c>
      <c r="R31" s="86">
        <v>140</v>
      </c>
      <c r="S31" s="86">
        <v>69</v>
      </c>
      <c r="T31" s="86">
        <v>140</v>
      </c>
      <c r="U31" s="85"/>
      <c r="V31" s="85"/>
      <c r="W31" s="85"/>
      <c r="X31" s="85"/>
      <c r="Y31" s="85"/>
      <c r="Z31" s="68">
        <f t="shared" si="5"/>
        <v>2135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48"/>
      <c r="B32" s="249"/>
      <c r="C32" s="249"/>
      <c r="D32" s="249"/>
      <c r="E32" s="249"/>
      <c r="F32" s="249"/>
      <c r="G32" s="249"/>
      <c r="H32" s="249"/>
      <c r="I32" s="249"/>
      <c r="J32" s="24" t="s">
        <v>29</v>
      </c>
      <c r="K32" s="68">
        <f>SUM(K30:K31)</f>
        <v>1388</v>
      </c>
      <c r="L32" s="68">
        <f t="shared" ref="L32:T32" si="7">SUM(L30:L31)</f>
        <v>1164</v>
      </c>
      <c r="M32" s="68">
        <f t="shared" si="7"/>
        <v>784</v>
      </c>
      <c r="N32" s="68">
        <f t="shared" si="7"/>
        <v>404</v>
      </c>
      <c r="O32" s="68">
        <f t="shared" si="7"/>
        <v>285</v>
      </c>
      <c r="P32" s="68">
        <f t="shared" si="7"/>
        <v>85</v>
      </c>
      <c r="Q32" s="68">
        <f t="shared" si="7"/>
        <v>395</v>
      </c>
      <c r="R32" s="68">
        <f t="shared" si="7"/>
        <v>262</v>
      </c>
      <c r="S32" s="68">
        <f t="shared" si="7"/>
        <v>250</v>
      </c>
      <c r="T32" s="68">
        <f t="shared" si="7"/>
        <v>310</v>
      </c>
      <c r="U32" s="85"/>
      <c r="V32" s="85"/>
      <c r="W32" s="85"/>
      <c r="X32" s="85"/>
      <c r="Y32" s="85"/>
      <c r="Z32" s="68">
        <f t="shared" si="5"/>
        <v>5327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48"/>
      <c r="B33" s="249" t="s">
        <v>104</v>
      </c>
      <c r="C33" s="249"/>
      <c r="D33" s="249"/>
      <c r="E33" s="249"/>
      <c r="F33" s="249"/>
      <c r="G33" s="249"/>
      <c r="H33" s="249"/>
      <c r="I33" s="249"/>
      <c r="J33" s="24" t="s">
        <v>27</v>
      </c>
      <c r="K33" s="86">
        <v>9802</v>
      </c>
      <c r="L33" s="86">
        <v>6787</v>
      </c>
      <c r="M33" s="86">
        <v>7685</v>
      </c>
      <c r="N33" s="86">
        <v>8092</v>
      </c>
      <c r="O33" s="86">
        <v>4200</v>
      </c>
      <c r="P33" s="86">
        <v>403</v>
      </c>
      <c r="Q33" s="86">
        <v>5249</v>
      </c>
      <c r="R33" s="86">
        <v>4149</v>
      </c>
      <c r="S33" s="86">
        <v>2093</v>
      </c>
      <c r="T33" s="86">
        <v>6532</v>
      </c>
      <c r="U33" s="85"/>
      <c r="V33" s="85"/>
      <c r="W33" s="85"/>
      <c r="X33" s="85"/>
      <c r="Y33" s="85"/>
      <c r="Z33" s="68">
        <f t="shared" si="5"/>
        <v>54992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48"/>
      <c r="B34" s="249"/>
      <c r="C34" s="249"/>
      <c r="D34" s="249"/>
      <c r="E34" s="249"/>
      <c r="F34" s="249"/>
      <c r="G34" s="249"/>
      <c r="H34" s="249"/>
      <c r="I34" s="249"/>
      <c r="J34" s="24" t="s">
        <v>28</v>
      </c>
      <c r="K34" s="86">
        <v>12651</v>
      </c>
      <c r="L34" s="86">
        <v>8655</v>
      </c>
      <c r="M34" s="86">
        <v>10814</v>
      </c>
      <c r="N34" s="86">
        <v>10326</v>
      </c>
      <c r="O34" s="86">
        <v>5079</v>
      </c>
      <c r="P34" s="86">
        <v>486</v>
      </c>
      <c r="Q34" s="86">
        <v>6486</v>
      </c>
      <c r="R34" s="86">
        <v>5239</v>
      </c>
      <c r="S34" s="86">
        <v>2326</v>
      </c>
      <c r="T34" s="86">
        <v>8127</v>
      </c>
      <c r="U34" s="85"/>
      <c r="V34" s="85"/>
      <c r="W34" s="85"/>
      <c r="X34" s="85"/>
      <c r="Y34" s="85"/>
      <c r="Z34" s="68">
        <f t="shared" si="5"/>
        <v>70189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48"/>
      <c r="B35" s="249"/>
      <c r="C35" s="249"/>
      <c r="D35" s="249"/>
      <c r="E35" s="249"/>
      <c r="F35" s="249"/>
      <c r="G35" s="249"/>
      <c r="H35" s="249"/>
      <c r="I35" s="249"/>
      <c r="J35" s="24" t="s">
        <v>29</v>
      </c>
      <c r="K35" s="68">
        <f>SUM(K33:K34)</f>
        <v>22453</v>
      </c>
      <c r="L35" s="68">
        <f t="shared" ref="L35:T35" si="8">SUM(L33:L34)</f>
        <v>15442</v>
      </c>
      <c r="M35" s="68">
        <f t="shared" si="8"/>
        <v>18499</v>
      </c>
      <c r="N35" s="68">
        <f t="shared" si="8"/>
        <v>18418</v>
      </c>
      <c r="O35" s="68">
        <f t="shared" si="8"/>
        <v>9279</v>
      </c>
      <c r="P35" s="68">
        <f t="shared" si="8"/>
        <v>889</v>
      </c>
      <c r="Q35" s="68">
        <f t="shared" si="8"/>
        <v>11735</v>
      </c>
      <c r="R35" s="68">
        <f t="shared" si="8"/>
        <v>9388</v>
      </c>
      <c r="S35" s="68">
        <f t="shared" si="8"/>
        <v>4419</v>
      </c>
      <c r="T35" s="68">
        <f t="shared" si="8"/>
        <v>14659</v>
      </c>
      <c r="U35" s="85"/>
      <c r="V35" s="85"/>
      <c r="W35" s="85"/>
      <c r="X35" s="85"/>
      <c r="Y35" s="85"/>
      <c r="Z35" s="68">
        <f t="shared" si="5"/>
        <v>125181</v>
      </c>
      <c r="AB35" s="26"/>
      <c r="AC35" s="27" t="s">
        <v>174</v>
      </c>
      <c r="AD35" s="57" t="s">
        <v>160</v>
      </c>
    </row>
    <row r="36" spans="1:34" ht="22.5" customHeight="1" x14ac:dyDescent="0.25">
      <c r="A36" s="248"/>
      <c r="B36" s="251" t="s">
        <v>98</v>
      </c>
      <c r="C36" s="251"/>
      <c r="D36" s="251"/>
      <c r="E36" s="251"/>
      <c r="F36" s="251"/>
      <c r="G36" s="251"/>
      <c r="H36" s="251"/>
      <c r="I36" s="251"/>
      <c r="J36" s="24" t="s">
        <v>27</v>
      </c>
      <c r="K36" s="68">
        <f>K27+K30+K33</f>
        <v>276259</v>
      </c>
      <c r="L36" s="68">
        <f t="shared" ref="L36:T38" si="9">L27+L30+L33</f>
        <v>106774</v>
      </c>
      <c r="M36" s="68">
        <f t="shared" si="9"/>
        <v>239989</v>
      </c>
      <c r="N36" s="68">
        <f t="shared" si="9"/>
        <v>191889</v>
      </c>
      <c r="O36" s="68">
        <f t="shared" si="9"/>
        <v>80405</v>
      </c>
      <c r="P36" s="68">
        <f t="shared" si="9"/>
        <v>14550</v>
      </c>
      <c r="Q36" s="68">
        <f t="shared" si="9"/>
        <v>109406</v>
      </c>
      <c r="R36" s="68">
        <f t="shared" si="9"/>
        <v>68066</v>
      </c>
      <c r="S36" s="68">
        <f t="shared" si="9"/>
        <v>44159</v>
      </c>
      <c r="T36" s="68">
        <f t="shared" si="9"/>
        <v>73964</v>
      </c>
      <c r="U36" s="85"/>
      <c r="V36" s="85"/>
      <c r="W36" s="85"/>
      <c r="X36" s="85"/>
      <c r="Y36" s="85"/>
      <c r="Z36" s="68">
        <f>Z27+Z30+Z33</f>
        <v>1205461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48"/>
      <c r="B37" s="251"/>
      <c r="C37" s="251"/>
      <c r="D37" s="251"/>
      <c r="E37" s="251"/>
      <c r="F37" s="251"/>
      <c r="G37" s="251"/>
      <c r="H37" s="251"/>
      <c r="I37" s="251"/>
      <c r="J37" s="24" t="s">
        <v>28</v>
      </c>
      <c r="K37" s="68">
        <f>K28+K31+K34</f>
        <v>298140</v>
      </c>
      <c r="L37" s="68">
        <f t="shared" si="9"/>
        <v>115475</v>
      </c>
      <c r="M37" s="68">
        <f t="shared" si="9"/>
        <v>256864</v>
      </c>
      <c r="N37" s="68">
        <f t="shared" si="9"/>
        <v>208087</v>
      </c>
      <c r="O37" s="68">
        <f t="shared" si="9"/>
        <v>83641</v>
      </c>
      <c r="P37" s="68">
        <f t="shared" si="9"/>
        <v>14611</v>
      </c>
      <c r="Q37" s="68">
        <f t="shared" si="9"/>
        <v>118500</v>
      </c>
      <c r="R37" s="68">
        <f t="shared" si="9"/>
        <v>76922</v>
      </c>
      <c r="S37" s="68">
        <f t="shared" si="9"/>
        <v>48192</v>
      </c>
      <c r="T37" s="68">
        <f t="shared" si="9"/>
        <v>83113</v>
      </c>
      <c r="U37" s="85"/>
      <c r="V37" s="85"/>
      <c r="W37" s="85"/>
      <c r="X37" s="85"/>
      <c r="Y37" s="85"/>
      <c r="Z37" s="68">
        <f>Z28+Z31+Z34</f>
        <v>1303545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0"/>
      <c r="B38" s="251"/>
      <c r="C38" s="251"/>
      <c r="D38" s="251"/>
      <c r="E38" s="251"/>
      <c r="F38" s="251"/>
      <c r="G38" s="251"/>
      <c r="H38" s="251"/>
      <c r="I38" s="251"/>
      <c r="J38" s="24" t="s">
        <v>29</v>
      </c>
      <c r="K38" s="68">
        <f t="shared" ref="K38" si="10">K29+K32+K35</f>
        <v>574399</v>
      </c>
      <c r="L38" s="68">
        <f t="shared" si="9"/>
        <v>222249</v>
      </c>
      <c r="M38" s="68">
        <f t="shared" si="9"/>
        <v>496853</v>
      </c>
      <c r="N38" s="68">
        <f t="shared" si="9"/>
        <v>399976</v>
      </c>
      <c r="O38" s="68">
        <f t="shared" si="9"/>
        <v>164046</v>
      </c>
      <c r="P38" s="68">
        <f t="shared" si="9"/>
        <v>29161</v>
      </c>
      <c r="Q38" s="68">
        <f t="shared" si="9"/>
        <v>227906</v>
      </c>
      <c r="R38" s="68">
        <f t="shared" si="9"/>
        <v>144988</v>
      </c>
      <c r="S38" s="68">
        <f t="shared" si="9"/>
        <v>92351</v>
      </c>
      <c r="T38" s="68">
        <f t="shared" si="9"/>
        <v>157077</v>
      </c>
      <c r="U38" s="85"/>
      <c r="V38" s="85"/>
      <c r="W38" s="85"/>
      <c r="X38" s="85"/>
      <c r="Y38" s="85"/>
      <c r="Z38" s="68">
        <f>Z29+Z32+Z35</f>
        <v>2509006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79" t="s">
        <v>93</v>
      </c>
      <c r="D40" s="280"/>
      <c r="E40" s="280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0"/>
      <c r="R40" s="280"/>
      <c r="S40" s="280"/>
      <c r="T40" s="280"/>
      <c r="U40" s="280"/>
      <c r="V40" s="280"/>
      <c r="W40" s="280"/>
      <c r="X40" s="280"/>
      <c r="Y40" s="281"/>
      <c r="AB40" s="26"/>
      <c r="AC40" s="26"/>
    </row>
    <row r="41" spans="1:34" x14ac:dyDescent="0.25">
      <c r="A41" s="30"/>
      <c r="B41" s="31"/>
      <c r="C41" s="241" t="s">
        <v>32</v>
      </c>
      <c r="D41" s="241"/>
      <c r="E41" s="241"/>
      <c r="F41" s="241"/>
      <c r="G41" s="241" t="s">
        <v>33</v>
      </c>
      <c r="H41" s="241"/>
      <c r="I41" s="241"/>
      <c r="J41" s="241"/>
      <c r="K41" s="241" t="s">
        <v>34</v>
      </c>
      <c r="L41" s="241"/>
      <c r="M41" s="241"/>
      <c r="N41" s="241" t="s">
        <v>35</v>
      </c>
      <c r="O41" s="241"/>
      <c r="P41" s="241"/>
      <c r="Q41" s="241" t="s">
        <v>36</v>
      </c>
      <c r="R41" s="241"/>
      <c r="S41" s="241"/>
      <c r="T41" s="241" t="s">
        <v>91</v>
      </c>
      <c r="U41" s="241"/>
      <c r="V41" s="241"/>
      <c r="W41" s="241" t="s">
        <v>92</v>
      </c>
      <c r="X41" s="241"/>
      <c r="Y41" s="241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42" t="s">
        <v>400</v>
      </c>
      <c r="D42" s="243"/>
      <c r="E42" s="243"/>
      <c r="F42" s="243"/>
      <c r="G42" s="242" t="s">
        <v>400</v>
      </c>
      <c r="H42" s="243"/>
      <c r="I42" s="243"/>
      <c r="J42" s="243"/>
      <c r="K42" s="242" t="s">
        <v>400</v>
      </c>
      <c r="L42" s="243"/>
      <c r="M42" s="243"/>
      <c r="N42" s="242" t="s">
        <v>400</v>
      </c>
      <c r="O42" s="243"/>
      <c r="P42" s="243"/>
      <c r="Q42" s="242" t="s">
        <v>400</v>
      </c>
      <c r="R42" s="243"/>
      <c r="S42" s="243"/>
      <c r="T42" s="242" t="s">
        <v>400</v>
      </c>
      <c r="U42" s="243"/>
      <c r="V42" s="243"/>
      <c r="W42" s="242" t="s">
        <v>400</v>
      </c>
      <c r="X42" s="243"/>
      <c r="Y42" s="243"/>
      <c r="AA42" s="36"/>
      <c r="AB42" s="26"/>
      <c r="AC42" s="26"/>
    </row>
    <row r="43" spans="1:34" ht="16.5" thickBot="1" x14ac:dyDescent="0.3">
      <c r="C43" s="276" t="s">
        <v>37</v>
      </c>
      <c r="D43" s="277"/>
      <c r="E43" s="277"/>
      <c r="F43" s="277"/>
      <c r="G43" s="277"/>
      <c r="H43" s="277"/>
      <c r="I43" s="277"/>
      <c r="J43" s="277"/>
      <c r="K43" s="277"/>
      <c r="L43" s="277"/>
      <c r="M43" s="277"/>
      <c r="N43" s="277"/>
      <c r="O43" s="277"/>
      <c r="P43" s="277"/>
      <c r="Q43" s="277"/>
      <c r="R43" s="277"/>
      <c r="S43" s="277"/>
      <c r="T43" s="277"/>
      <c r="U43" s="277"/>
      <c r="V43" s="277"/>
      <c r="W43" s="277"/>
      <c r="X43" s="277"/>
      <c r="Y43" s="278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82" t="s">
        <v>401</v>
      </c>
      <c r="D44" s="283"/>
      <c r="E44" s="283"/>
      <c r="F44" s="283"/>
      <c r="G44" s="244" t="s">
        <v>402</v>
      </c>
      <c r="H44" s="245"/>
      <c r="I44" s="245"/>
      <c r="J44" s="245"/>
      <c r="K44" s="246" t="s">
        <v>403</v>
      </c>
      <c r="L44" s="247"/>
      <c r="M44" s="247"/>
      <c r="N44" s="244" t="s">
        <v>404</v>
      </c>
      <c r="O44" s="245"/>
      <c r="P44" s="245"/>
      <c r="Q44" s="246" t="s">
        <v>405</v>
      </c>
      <c r="R44" s="247"/>
      <c r="S44" s="247"/>
      <c r="T44" s="244" t="s">
        <v>406</v>
      </c>
      <c r="U44" s="245"/>
      <c r="V44" s="246" t="s">
        <v>407</v>
      </c>
      <c r="W44" s="247"/>
      <c r="X44" s="246" t="s">
        <v>408</v>
      </c>
      <c r="Y44" s="247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44" t="s">
        <v>409</v>
      </c>
      <c r="D45" s="245"/>
      <c r="E45" s="245"/>
      <c r="F45" s="245"/>
      <c r="G45" s="244" t="s">
        <v>410</v>
      </c>
      <c r="H45" s="245"/>
      <c r="I45" s="245"/>
      <c r="J45" s="245"/>
      <c r="K45" s="246" t="s">
        <v>411</v>
      </c>
      <c r="L45" s="247"/>
      <c r="M45" s="247"/>
      <c r="N45" s="244" t="s">
        <v>412</v>
      </c>
      <c r="O45" s="245"/>
      <c r="P45" s="245"/>
      <c r="Q45" s="246" t="s">
        <v>413</v>
      </c>
      <c r="R45" s="247"/>
      <c r="S45" s="247"/>
      <c r="T45" s="244" t="s">
        <v>414</v>
      </c>
      <c r="U45" s="245"/>
      <c r="V45" s="246" t="s">
        <v>415</v>
      </c>
      <c r="W45" s="247"/>
      <c r="X45" s="246" t="s">
        <v>416</v>
      </c>
      <c r="Y45" s="247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372</v>
      </c>
      <c r="AH47" s="84" t="s">
        <v>398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38" t="s">
        <v>96</v>
      </c>
      <c r="J48" s="238"/>
      <c r="K48" s="238"/>
      <c r="L48" s="238"/>
      <c r="M48" s="8" t="s">
        <v>368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73" t="s">
        <v>94</v>
      </c>
      <c r="Z48" s="273"/>
      <c r="AC48"/>
      <c r="AH48" s="84" t="s">
        <v>397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38" t="s">
        <v>2</v>
      </c>
      <c r="J49" s="238"/>
      <c r="K49" s="238"/>
      <c r="L49" s="238"/>
      <c r="M49" s="8" t="s">
        <v>369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73"/>
      <c r="Z49" s="273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85"/>
      <c r="K50" s="285"/>
      <c r="L50" s="285"/>
      <c r="M50" s="285"/>
      <c r="N50" s="8"/>
      <c r="O50" s="8"/>
      <c r="P50" s="8"/>
      <c r="Q50" s="8"/>
      <c r="R50" s="238"/>
      <c r="S50" s="238"/>
      <c r="T50" s="238"/>
      <c r="U50" s="238"/>
      <c r="V50" s="8"/>
      <c r="W50" s="8"/>
      <c r="Y50" s="271" t="s">
        <v>372</v>
      </c>
      <c r="Z50" s="271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6"/>
      <c r="X51" s="286"/>
      <c r="Y51" s="286"/>
      <c r="Z51" s="286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6"/>
      <c r="X52" s="286"/>
      <c r="Y52" s="286"/>
      <c r="Z52" s="286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7" t="s">
        <v>373</v>
      </c>
      <c r="X53" s="287"/>
      <c r="Y53" s="287"/>
      <c r="Z53" s="287"/>
      <c r="AC53"/>
    </row>
    <row r="54" spans="1:30" ht="24.95" customHeight="1" x14ac:dyDescent="0.25">
      <c r="A54" s="15" t="s">
        <v>3</v>
      </c>
      <c r="B54" s="275" t="s">
        <v>4</v>
      </c>
      <c r="C54" s="275"/>
      <c r="D54" s="275"/>
      <c r="E54" s="275"/>
      <c r="F54" s="275"/>
      <c r="G54" s="275"/>
      <c r="H54" s="275"/>
      <c r="I54" s="275"/>
      <c r="J54" s="275"/>
      <c r="K54" s="275" t="s">
        <v>5</v>
      </c>
      <c r="L54" s="275"/>
      <c r="M54" s="275"/>
      <c r="N54" s="275"/>
      <c r="O54" s="275"/>
      <c r="P54" s="275"/>
      <c r="Q54" s="275"/>
      <c r="R54" s="275"/>
      <c r="S54" s="275"/>
      <c r="T54" s="275"/>
      <c r="U54" s="275"/>
      <c r="V54" s="275"/>
      <c r="W54" s="275"/>
      <c r="X54" s="275"/>
      <c r="Y54" s="275"/>
      <c r="Z54" s="275"/>
      <c r="AA54" s="25"/>
      <c r="AB54" s="26"/>
      <c r="AC54" s="26"/>
    </row>
    <row r="55" spans="1:30" ht="44.25" customHeight="1" x14ac:dyDescent="0.25">
      <c r="A55" s="15" t="s">
        <v>81</v>
      </c>
      <c r="B55" s="288" t="s">
        <v>38</v>
      </c>
      <c r="C55" s="288"/>
      <c r="D55" s="288"/>
      <c r="E55" s="288"/>
      <c r="F55" s="288"/>
      <c r="G55" s="288"/>
      <c r="H55" s="288"/>
      <c r="I55" s="288"/>
      <c r="J55" s="288"/>
      <c r="K55" s="10" t="s">
        <v>184</v>
      </c>
      <c r="L55" s="10" t="s">
        <v>186</v>
      </c>
      <c r="M55" s="10" t="s">
        <v>188</v>
      </c>
      <c r="N55" s="10" t="s">
        <v>190</v>
      </c>
      <c r="O55" s="10" t="s">
        <v>192</v>
      </c>
      <c r="P55" s="10" t="s">
        <v>194</v>
      </c>
      <c r="Q55" s="10" t="s">
        <v>196</v>
      </c>
      <c r="R55" s="10" t="s">
        <v>198</v>
      </c>
      <c r="S55" s="10" t="s">
        <v>200</v>
      </c>
      <c r="T55" s="10" t="s">
        <v>202</v>
      </c>
      <c r="U55" s="85"/>
      <c r="V55" s="85"/>
      <c r="W55" s="85"/>
      <c r="X55" s="85"/>
      <c r="Y55" s="85"/>
      <c r="Z55" s="15" t="s">
        <v>203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89" t="s">
        <v>8</v>
      </c>
      <c r="C56" s="289"/>
      <c r="D56" s="289"/>
      <c r="E56" s="289"/>
      <c r="F56" s="289"/>
      <c r="G56" s="289"/>
      <c r="H56" s="289"/>
      <c r="I56" s="289"/>
      <c r="J56" s="289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0" t="s">
        <v>39</v>
      </c>
      <c r="B57" s="291" t="s">
        <v>40</v>
      </c>
      <c r="C57" s="292"/>
      <c r="D57" s="292"/>
      <c r="E57" s="292"/>
      <c r="F57" s="292"/>
      <c r="G57" s="292"/>
      <c r="H57" s="292"/>
      <c r="I57" s="293"/>
      <c r="J57" s="24" t="s">
        <v>27</v>
      </c>
      <c r="K57" s="86">
        <v>303</v>
      </c>
      <c r="L57" s="86">
        <v>57</v>
      </c>
      <c r="M57" s="86">
        <v>552</v>
      </c>
      <c r="N57" s="86">
        <v>435</v>
      </c>
      <c r="O57" s="86">
        <v>62</v>
      </c>
      <c r="P57" s="86">
        <v>47</v>
      </c>
      <c r="Q57" s="86">
        <v>81</v>
      </c>
      <c r="R57" s="86">
        <v>57</v>
      </c>
      <c r="S57" s="86">
        <v>39</v>
      </c>
      <c r="T57" s="86">
        <v>167</v>
      </c>
      <c r="U57" s="85"/>
      <c r="V57" s="85"/>
      <c r="W57" s="85"/>
      <c r="X57" s="85"/>
      <c r="Y57" s="85"/>
      <c r="Z57" s="67">
        <f t="shared" ref="Z57:Z62" si="11">SUM(K57:Y57)</f>
        <v>1800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0"/>
      <c r="B58" s="294"/>
      <c r="C58" s="295"/>
      <c r="D58" s="295"/>
      <c r="E58" s="295"/>
      <c r="F58" s="295"/>
      <c r="G58" s="295"/>
      <c r="H58" s="295"/>
      <c r="I58" s="296"/>
      <c r="J58" s="24" t="s">
        <v>28</v>
      </c>
      <c r="K58" s="86">
        <v>313</v>
      </c>
      <c r="L58" s="86">
        <v>73</v>
      </c>
      <c r="M58" s="86">
        <v>447</v>
      </c>
      <c r="N58" s="86">
        <v>380</v>
      </c>
      <c r="O58" s="86">
        <v>116</v>
      </c>
      <c r="P58" s="86">
        <v>72</v>
      </c>
      <c r="Q58" s="86">
        <v>79</v>
      </c>
      <c r="R58" s="86">
        <v>76</v>
      </c>
      <c r="S58" s="86">
        <v>79</v>
      </c>
      <c r="T58" s="86">
        <v>123</v>
      </c>
      <c r="U58" s="85"/>
      <c r="V58" s="85"/>
      <c r="W58" s="85"/>
      <c r="X58" s="85"/>
      <c r="Y58" s="85"/>
      <c r="Z58" s="67">
        <f t="shared" si="11"/>
        <v>1758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0"/>
      <c r="B59" s="297"/>
      <c r="C59" s="298"/>
      <c r="D59" s="298"/>
      <c r="E59" s="298"/>
      <c r="F59" s="298"/>
      <c r="G59" s="298"/>
      <c r="H59" s="298"/>
      <c r="I59" s="299"/>
      <c r="J59" s="24" t="s">
        <v>29</v>
      </c>
      <c r="K59" s="68">
        <f t="shared" ref="K59:T59" si="12">SUM(K57:K58)</f>
        <v>616</v>
      </c>
      <c r="L59" s="68">
        <f t="shared" si="12"/>
        <v>130</v>
      </c>
      <c r="M59" s="68">
        <f t="shared" si="12"/>
        <v>999</v>
      </c>
      <c r="N59" s="68">
        <f t="shared" si="12"/>
        <v>815</v>
      </c>
      <c r="O59" s="68">
        <f t="shared" si="12"/>
        <v>178</v>
      </c>
      <c r="P59" s="68">
        <f t="shared" si="12"/>
        <v>119</v>
      </c>
      <c r="Q59" s="68">
        <f t="shared" si="12"/>
        <v>160</v>
      </c>
      <c r="R59" s="68">
        <f t="shared" si="12"/>
        <v>133</v>
      </c>
      <c r="S59" s="68">
        <f t="shared" si="12"/>
        <v>118</v>
      </c>
      <c r="T59" s="68">
        <f t="shared" si="12"/>
        <v>290</v>
      </c>
      <c r="U59" s="85"/>
      <c r="V59" s="85"/>
      <c r="W59" s="85"/>
      <c r="X59" s="85"/>
      <c r="Y59" s="85"/>
      <c r="Z59" s="68">
        <f t="shared" si="11"/>
        <v>3558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0" t="s">
        <v>41</v>
      </c>
      <c r="B60" s="291" t="s">
        <v>42</v>
      </c>
      <c r="C60" s="292"/>
      <c r="D60" s="292"/>
      <c r="E60" s="292"/>
      <c r="F60" s="292"/>
      <c r="G60" s="292"/>
      <c r="H60" s="292"/>
      <c r="I60" s="293"/>
      <c r="J60" s="24" t="s">
        <v>27</v>
      </c>
      <c r="K60" s="86">
        <v>225</v>
      </c>
      <c r="L60" s="86">
        <v>54</v>
      </c>
      <c r="M60" s="86">
        <v>179</v>
      </c>
      <c r="N60" s="86">
        <v>129</v>
      </c>
      <c r="O60" s="86">
        <v>57</v>
      </c>
      <c r="P60" s="86">
        <v>42</v>
      </c>
      <c r="Q60" s="86">
        <v>63</v>
      </c>
      <c r="R60" s="86">
        <v>53</v>
      </c>
      <c r="S60" s="86">
        <v>38</v>
      </c>
      <c r="T60" s="86">
        <v>57</v>
      </c>
      <c r="U60" s="85"/>
      <c r="V60" s="85"/>
      <c r="W60" s="85"/>
      <c r="X60" s="85"/>
      <c r="Y60" s="85"/>
      <c r="Z60" s="67">
        <f t="shared" si="11"/>
        <v>897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0"/>
      <c r="B61" s="294"/>
      <c r="C61" s="295"/>
      <c r="D61" s="295"/>
      <c r="E61" s="295"/>
      <c r="F61" s="295"/>
      <c r="G61" s="295"/>
      <c r="H61" s="295"/>
      <c r="I61" s="296"/>
      <c r="J61" s="24" t="s">
        <v>28</v>
      </c>
      <c r="K61" s="86">
        <v>242</v>
      </c>
      <c r="L61" s="86">
        <v>66</v>
      </c>
      <c r="M61" s="86">
        <v>147</v>
      </c>
      <c r="N61" s="86">
        <v>113</v>
      </c>
      <c r="O61" s="86">
        <v>114</v>
      </c>
      <c r="P61" s="86">
        <v>68</v>
      </c>
      <c r="Q61" s="86">
        <v>65</v>
      </c>
      <c r="R61" s="86">
        <v>70</v>
      </c>
      <c r="S61" s="86">
        <v>64</v>
      </c>
      <c r="T61" s="86">
        <v>92</v>
      </c>
      <c r="U61" s="85"/>
      <c r="V61" s="85"/>
      <c r="W61" s="85"/>
      <c r="X61" s="85"/>
      <c r="Y61" s="85"/>
      <c r="Z61" s="67">
        <f t="shared" si="11"/>
        <v>1041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0"/>
      <c r="B62" s="297"/>
      <c r="C62" s="298"/>
      <c r="D62" s="298"/>
      <c r="E62" s="298"/>
      <c r="F62" s="298"/>
      <c r="G62" s="298"/>
      <c r="H62" s="298"/>
      <c r="I62" s="299"/>
      <c r="J62" s="24" t="s">
        <v>29</v>
      </c>
      <c r="K62" s="68">
        <f t="shared" ref="K62:T62" si="13">SUM(K60:K61)</f>
        <v>467</v>
      </c>
      <c r="L62" s="68">
        <f t="shared" si="13"/>
        <v>120</v>
      </c>
      <c r="M62" s="68">
        <f t="shared" si="13"/>
        <v>326</v>
      </c>
      <c r="N62" s="68">
        <f t="shared" si="13"/>
        <v>242</v>
      </c>
      <c r="O62" s="68">
        <f t="shared" si="13"/>
        <v>171</v>
      </c>
      <c r="P62" s="68">
        <f t="shared" si="13"/>
        <v>110</v>
      </c>
      <c r="Q62" s="68">
        <f t="shared" si="13"/>
        <v>128</v>
      </c>
      <c r="R62" s="68">
        <f t="shared" si="13"/>
        <v>123</v>
      </c>
      <c r="S62" s="68">
        <f t="shared" si="13"/>
        <v>102</v>
      </c>
      <c r="T62" s="68">
        <f t="shared" si="13"/>
        <v>149</v>
      </c>
      <c r="U62" s="85"/>
      <c r="V62" s="85"/>
      <c r="W62" s="85"/>
      <c r="X62" s="85"/>
      <c r="Y62" s="85"/>
      <c r="Z62" s="68">
        <f t="shared" si="11"/>
        <v>1938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88" t="s">
        <v>44</v>
      </c>
      <c r="C63" s="288"/>
      <c r="D63" s="288"/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88"/>
      <c r="P63" s="288"/>
      <c r="Q63" s="288"/>
      <c r="R63" s="288"/>
      <c r="S63" s="288"/>
      <c r="T63" s="288"/>
      <c r="U63" s="288"/>
      <c r="V63" s="288"/>
      <c r="W63" s="288"/>
      <c r="X63" s="288"/>
      <c r="Y63" s="288"/>
      <c r="Z63" s="288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0" t="s">
        <v>167</v>
      </c>
      <c r="C64" s="300"/>
      <c r="D64" s="300"/>
      <c r="E64" s="300"/>
      <c r="F64" s="300"/>
      <c r="G64" s="300"/>
      <c r="H64" s="300"/>
      <c r="I64" s="300"/>
      <c r="J64" s="300"/>
      <c r="K64" s="86">
        <v>783025</v>
      </c>
      <c r="L64" s="86">
        <v>287475</v>
      </c>
      <c r="M64" s="86">
        <v>652369</v>
      </c>
      <c r="N64" s="86">
        <v>527911</v>
      </c>
      <c r="O64" s="86">
        <v>201778</v>
      </c>
      <c r="P64" s="86">
        <v>34016</v>
      </c>
      <c r="Q64" s="86">
        <v>299529</v>
      </c>
      <c r="R64" s="86">
        <v>183040</v>
      </c>
      <c r="S64" s="86">
        <v>116590</v>
      </c>
      <c r="T64" s="86">
        <v>195761</v>
      </c>
      <c r="U64" s="85"/>
      <c r="V64" s="85"/>
      <c r="W64" s="85"/>
      <c r="X64" s="85"/>
      <c r="Y64" s="85"/>
      <c r="Z64" s="67">
        <f>SUM(K64:Y64)</f>
        <v>3281494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0" t="s">
        <v>45</v>
      </c>
      <c r="C65" s="300"/>
      <c r="D65" s="300"/>
      <c r="E65" s="300"/>
      <c r="F65" s="300"/>
      <c r="G65" s="300"/>
      <c r="H65" s="300"/>
      <c r="I65" s="300"/>
      <c r="J65" s="300"/>
      <c r="K65" s="86">
        <v>1071</v>
      </c>
      <c r="L65" s="86">
        <v>473</v>
      </c>
      <c r="M65" s="86">
        <v>714</v>
      </c>
      <c r="N65" s="86">
        <v>696</v>
      </c>
      <c r="O65" s="86">
        <v>289</v>
      </c>
      <c r="P65" s="86">
        <v>46</v>
      </c>
      <c r="Q65" s="86">
        <v>334</v>
      </c>
      <c r="R65" s="86">
        <v>236</v>
      </c>
      <c r="S65" s="86">
        <v>164</v>
      </c>
      <c r="T65" s="86">
        <v>429</v>
      </c>
      <c r="U65" s="85"/>
      <c r="V65" s="85"/>
      <c r="W65" s="85"/>
      <c r="X65" s="85"/>
      <c r="Y65" s="85"/>
      <c r="Z65" s="67">
        <f>SUM(K65:Y65)</f>
        <v>4452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0" t="s">
        <v>47</v>
      </c>
      <c r="C66" s="300"/>
      <c r="D66" s="300"/>
      <c r="E66" s="300"/>
      <c r="F66" s="300"/>
      <c r="G66" s="300"/>
      <c r="H66" s="300"/>
      <c r="I66" s="300"/>
      <c r="J66" s="300"/>
      <c r="K66" s="86">
        <v>207555</v>
      </c>
      <c r="L66" s="86">
        <v>64753</v>
      </c>
      <c r="M66" s="86">
        <v>154802</v>
      </c>
      <c r="N66" s="86">
        <v>127239</v>
      </c>
      <c r="O66" s="86">
        <v>37443</v>
      </c>
      <c r="P66" s="86">
        <v>4809</v>
      </c>
      <c r="Q66" s="86">
        <v>71289</v>
      </c>
      <c r="R66" s="86">
        <v>37816</v>
      </c>
      <c r="S66" s="86">
        <v>24075</v>
      </c>
      <c r="T66" s="86">
        <v>38255</v>
      </c>
      <c r="U66" s="85"/>
      <c r="V66" s="85"/>
      <c r="W66" s="85"/>
      <c r="X66" s="85"/>
      <c r="Y66" s="85"/>
      <c r="Z66" s="67">
        <f>SUM(K66:Y66)</f>
        <v>768036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0" t="s">
        <v>49</v>
      </c>
      <c r="C67" s="300"/>
      <c r="D67" s="300"/>
      <c r="E67" s="300"/>
      <c r="F67" s="300"/>
      <c r="G67" s="300"/>
      <c r="H67" s="300"/>
      <c r="I67" s="300"/>
      <c r="J67" s="300"/>
      <c r="K67" s="223">
        <f t="shared" ref="K67:T67" si="14">K64-K65-K66</f>
        <v>574399</v>
      </c>
      <c r="L67" s="224">
        <f t="shared" si="14"/>
        <v>222249</v>
      </c>
      <c r="M67" s="225">
        <f t="shared" si="14"/>
        <v>496853</v>
      </c>
      <c r="N67" s="226">
        <f t="shared" si="14"/>
        <v>399976</v>
      </c>
      <c r="O67" s="227">
        <f t="shared" si="14"/>
        <v>164046</v>
      </c>
      <c r="P67" s="228">
        <f t="shared" si="14"/>
        <v>29161</v>
      </c>
      <c r="Q67" s="229">
        <f t="shared" si="14"/>
        <v>227906</v>
      </c>
      <c r="R67" s="230">
        <f t="shared" si="14"/>
        <v>144988</v>
      </c>
      <c r="S67" s="231">
        <f t="shared" si="14"/>
        <v>92351</v>
      </c>
      <c r="T67" s="232">
        <f t="shared" si="14"/>
        <v>157077</v>
      </c>
      <c r="U67" s="233"/>
      <c r="V67" s="234"/>
      <c r="W67" s="235"/>
      <c r="X67" s="236"/>
      <c r="Y67" s="237"/>
      <c r="Z67" s="68">
        <f>SUM(K67:Y67)</f>
        <v>2509006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01"/>
      <c r="D68" s="301"/>
      <c r="E68" s="301"/>
      <c r="F68" s="301"/>
      <c r="G68" s="301"/>
      <c r="H68" s="301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1"/>
      <c r="X68" s="301"/>
      <c r="Y68" s="301"/>
      <c r="Z68" s="32"/>
      <c r="AA68" s="25" t="s">
        <v>88</v>
      </c>
      <c r="AB68" s="32"/>
      <c r="AC68" s="27"/>
    </row>
    <row r="69" spans="1:34" ht="16.5" customHeight="1" x14ac:dyDescent="0.25">
      <c r="C69" s="279" t="s">
        <v>93</v>
      </c>
      <c r="D69" s="280"/>
      <c r="E69" s="280"/>
      <c r="F69" s="280"/>
      <c r="G69" s="280"/>
      <c r="H69" s="280"/>
      <c r="I69" s="280"/>
      <c r="J69" s="280"/>
      <c r="K69" s="280"/>
      <c r="L69" s="280"/>
      <c r="M69" s="280"/>
      <c r="N69" s="280"/>
      <c r="O69" s="280"/>
      <c r="P69" s="280"/>
      <c r="Q69" s="280"/>
      <c r="R69" s="280"/>
      <c r="S69" s="280"/>
      <c r="T69" s="280"/>
      <c r="U69" s="280"/>
      <c r="V69" s="280"/>
      <c r="W69" s="280"/>
      <c r="X69" s="280"/>
      <c r="Y69" s="281"/>
      <c r="AC69"/>
    </row>
    <row r="70" spans="1:34" ht="19.5" customHeight="1" x14ac:dyDescent="0.25">
      <c r="A70" s="30"/>
      <c r="B70" s="31"/>
      <c r="C70" s="241" t="s">
        <v>32</v>
      </c>
      <c r="D70" s="241"/>
      <c r="E70" s="241"/>
      <c r="F70" s="241"/>
      <c r="G70" s="241" t="s">
        <v>33</v>
      </c>
      <c r="H70" s="241"/>
      <c r="I70" s="241"/>
      <c r="J70" s="241"/>
      <c r="K70" s="241" t="s">
        <v>34</v>
      </c>
      <c r="L70" s="241"/>
      <c r="M70" s="241"/>
      <c r="N70" s="241" t="s">
        <v>35</v>
      </c>
      <c r="O70" s="241"/>
      <c r="P70" s="241"/>
      <c r="Q70" s="241" t="s">
        <v>36</v>
      </c>
      <c r="R70" s="241"/>
      <c r="S70" s="241"/>
      <c r="T70" s="241" t="s">
        <v>91</v>
      </c>
      <c r="U70" s="241"/>
      <c r="V70" s="241"/>
      <c r="W70" s="241" t="s">
        <v>92</v>
      </c>
      <c r="X70" s="241"/>
      <c r="Y70" s="241"/>
      <c r="Z70" s="3"/>
      <c r="AC70"/>
    </row>
    <row r="71" spans="1:34" ht="42.75" customHeight="1" x14ac:dyDescent="0.25">
      <c r="A71" s="34"/>
      <c r="B71" s="35"/>
      <c r="C71" s="242" t="s">
        <v>400</v>
      </c>
      <c r="D71" s="243"/>
      <c r="E71" s="243"/>
      <c r="F71" s="243"/>
      <c r="G71" s="242" t="s">
        <v>400</v>
      </c>
      <c r="H71" s="243"/>
      <c r="I71" s="243"/>
      <c r="J71" s="243"/>
      <c r="K71" s="242" t="s">
        <v>400</v>
      </c>
      <c r="L71" s="243"/>
      <c r="M71" s="243"/>
      <c r="N71" s="242" t="s">
        <v>400</v>
      </c>
      <c r="O71" s="243"/>
      <c r="P71" s="243"/>
      <c r="Q71" s="242" t="s">
        <v>400</v>
      </c>
      <c r="R71" s="243"/>
      <c r="S71" s="243"/>
      <c r="T71" s="242" t="s">
        <v>400</v>
      </c>
      <c r="U71" s="243"/>
      <c r="V71" s="243"/>
      <c r="W71" s="242" t="s">
        <v>400</v>
      </c>
      <c r="X71" s="243"/>
      <c r="Y71" s="243"/>
      <c r="AA71" s="36"/>
      <c r="AC71"/>
    </row>
    <row r="72" spans="1:34" ht="16.5" customHeight="1" x14ac:dyDescent="0.25">
      <c r="C72" s="276" t="s">
        <v>37</v>
      </c>
      <c r="D72" s="277"/>
      <c r="E72" s="277"/>
      <c r="F72" s="277"/>
      <c r="G72" s="277"/>
      <c r="H72" s="277"/>
      <c r="I72" s="277"/>
      <c r="J72" s="277"/>
      <c r="K72" s="277"/>
      <c r="L72" s="277"/>
      <c r="M72" s="277"/>
      <c r="N72" s="277"/>
      <c r="O72" s="277"/>
      <c r="P72" s="277"/>
      <c r="Q72" s="277"/>
      <c r="R72" s="277"/>
      <c r="S72" s="277"/>
      <c r="T72" s="277"/>
      <c r="U72" s="277"/>
      <c r="V72" s="277"/>
      <c r="W72" s="277"/>
      <c r="X72" s="277"/>
      <c r="Y72" s="278"/>
      <c r="AC72"/>
    </row>
    <row r="73" spans="1:34" ht="41.25" customHeight="1" x14ac:dyDescent="0.25">
      <c r="A73" s="34"/>
      <c r="B73" s="35"/>
      <c r="C73" s="282" t="s">
        <v>401</v>
      </c>
      <c r="D73" s="283"/>
      <c r="E73" s="283"/>
      <c r="F73" s="283"/>
      <c r="G73" s="244" t="s">
        <v>402</v>
      </c>
      <c r="H73" s="245"/>
      <c r="I73" s="245"/>
      <c r="J73" s="245"/>
      <c r="K73" s="246" t="s">
        <v>403</v>
      </c>
      <c r="L73" s="247"/>
      <c r="M73" s="247"/>
      <c r="N73" s="244" t="s">
        <v>404</v>
      </c>
      <c r="O73" s="245"/>
      <c r="P73" s="245"/>
      <c r="Q73" s="246" t="s">
        <v>405</v>
      </c>
      <c r="R73" s="247"/>
      <c r="S73" s="247"/>
      <c r="T73" s="244" t="s">
        <v>406</v>
      </c>
      <c r="U73" s="245"/>
      <c r="V73" s="246" t="s">
        <v>407</v>
      </c>
      <c r="W73" s="247"/>
      <c r="X73" s="246" t="s">
        <v>408</v>
      </c>
      <c r="Y73" s="247"/>
      <c r="AA73" s="36"/>
      <c r="AC73"/>
    </row>
    <row r="74" spans="1:34" ht="41.25" customHeight="1" x14ac:dyDescent="0.25">
      <c r="A74" s="34"/>
      <c r="B74" s="35"/>
      <c r="C74" s="244" t="s">
        <v>409</v>
      </c>
      <c r="D74" s="245"/>
      <c r="E74" s="245"/>
      <c r="F74" s="245"/>
      <c r="G74" s="244" t="s">
        <v>410</v>
      </c>
      <c r="H74" s="245"/>
      <c r="I74" s="245"/>
      <c r="J74" s="245"/>
      <c r="K74" s="246" t="s">
        <v>411</v>
      </c>
      <c r="L74" s="247"/>
      <c r="M74" s="247"/>
      <c r="N74" s="244" t="s">
        <v>412</v>
      </c>
      <c r="O74" s="245"/>
      <c r="P74" s="245"/>
      <c r="Q74" s="246" t="s">
        <v>413</v>
      </c>
      <c r="R74" s="247"/>
      <c r="S74" s="247"/>
      <c r="T74" s="244" t="s">
        <v>414</v>
      </c>
      <c r="U74" s="245"/>
      <c r="V74" s="246" t="s">
        <v>415</v>
      </c>
      <c r="W74" s="247"/>
      <c r="X74" s="246" t="s">
        <v>416</v>
      </c>
      <c r="Y74" s="247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374</v>
      </c>
      <c r="AH76" s="84" t="s">
        <v>398</v>
      </c>
    </row>
    <row r="77" spans="1:34" ht="22.5" customHeight="1" x14ac:dyDescent="0.25">
      <c r="I77" s="238" t="s">
        <v>96</v>
      </c>
      <c r="J77" s="238"/>
      <c r="K77" s="238"/>
      <c r="L77" s="238"/>
      <c r="M77" s="8" t="s">
        <v>368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73" t="s">
        <v>94</v>
      </c>
      <c r="Z77" s="273"/>
      <c r="AC77"/>
      <c r="AH77" s="84" t="s">
        <v>397</v>
      </c>
    </row>
    <row r="78" spans="1:34" ht="22.5" customHeight="1" x14ac:dyDescent="0.25">
      <c r="I78" s="238" t="s">
        <v>2</v>
      </c>
      <c r="J78" s="238"/>
      <c r="K78" s="238"/>
      <c r="L78" s="238"/>
      <c r="M78" s="8" t="s">
        <v>369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73"/>
      <c r="Z78" s="273"/>
      <c r="AC78"/>
    </row>
    <row r="79" spans="1:34" ht="22.5" customHeight="1" x14ac:dyDescent="0.25">
      <c r="J79" s="285"/>
      <c r="K79" s="285"/>
      <c r="L79" s="285"/>
      <c r="M79" s="285"/>
      <c r="N79" s="8"/>
      <c r="O79" s="8"/>
      <c r="P79" s="8"/>
      <c r="Q79" s="8"/>
      <c r="R79" s="238"/>
      <c r="S79" s="238"/>
      <c r="T79" s="238"/>
      <c r="U79" s="238"/>
      <c r="V79" s="8"/>
      <c r="W79" s="8"/>
      <c r="X79" s="3"/>
      <c r="Y79" s="271" t="s">
        <v>374</v>
      </c>
      <c r="Z79" s="271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6"/>
      <c r="X80" s="286"/>
      <c r="Y80" s="286"/>
      <c r="Z80" s="286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6"/>
      <c r="X81" s="286"/>
      <c r="Y81" s="286"/>
      <c r="Z81" s="286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7" t="s">
        <v>375</v>
      </c>
      <c r="X82" s="287"/>
      <c r="Y82" s="287"/>
      <c r="Z82" s="287"/>
      <c r="AC82"/>
    </row>
    <row r="83" spans="1:30" ht="24.95" customHeight="1" x14ac:dyDescent="0.25">
      <c r="A83" s="15" t="s">
        <v>3</v>
      </c>
      <c r="B83" s="275" t="s">
        <v>4</v>
      </c>
      <c r="C83" s="275"/>
      <c r="D83" s="275"/>
      <c r="E83" s="275"/>
      <c r="F83" s="275"/>
      <c r="G83" s="275"/>
      <c r="H83" s="275"/>
      <c r="I83" s="275"/>
      <c r="J83" s="275"/>
      <c r="K83" s="275" t="s">
        <v>5</v>
      </c>
      <c r="L83" s="275"/>
      <c r="M83" s="275"/>
      <c r="N83" s="275"/>
      <c r="O83" s="275"/>
      <c r="P83" s="275"/>
      <c r="Q83" s="275"/>
      <c r="R83" s="275"/>
      <c r="S83" s="275"/>
      <c r="T83" s="275"/>
      <c r="U83" s="275"/>
      <c r="V83" s="275"/>
      <c r="W83" s="275"/>
      <c r="X83" s="275"/>
      <c r="Y83" s="275"/>
      <c r="Z83" s="275"/>
      <c r="AC83"/>
    </row>
    <row r="84" spans="1:30" ht="48.75" customHeight="1" x14ac:dyDescent="0.25">
      <c r="A84" s="15" t="s">
        <v>50</v>
      </c>
      <c r="B84" s="288" t="s">
        <v>51</v>
      </c>
      <c r="C84" s="288"/>
      <c r="D84" s="288"/>
      <c r="E84" s="288"/>
      <c r="F84" s="288"/>
      <c r="G84" s="288"/>
      <c r="H84" s="288"/>
      <c r="I84" s="288"/>
      <c r="J84" s="288"/>
      <c r="K84" s="10" t="s">
        <v>184</v>
      </c>
      <c r="L84" s="10" t="s">
        <v>186</v>
      </c>
      <c r="M84" s="10" t="s">
        <v>188</v>
      </c>
      <c r="N84" s="10" t="s">
        <v>190</v>
      </c>
      <c r="O84" s="10" t="s">
        <v>192</v>
      </c>
      <c r="P84" s="10" t="s">
        <v>194</v>
      </c>
      <c r="Q84" s="10" t="s">
        <v>196</v>
      </c>
      <c r="R84" s="10" t="s">
        <v>198</v>
      </c>
      <c r="S84" s="10" t="s">
        <v>200</v>
      </c>
      <c r="T84" s="10" t="s">
        <v>202</v>
      </c>
      <c r="U84" s="85"/>
      <c r="V84" s="85"/>
      <c r="W84" s="85"/>
      <c r="X84" s="85"/>
      <c r="Y84" s="85"/>
      <c r="Z84" s="15" t="s">
        <v>203</v>
      </c>
      <c r="AC84"/>
      <c r="AD84" s="57" t="s">
        <v>182</v>
      </c>
    </row>
    <row r="85" spans="1:30" ht="12.75" customHeight="1" x14ac:dyDescent="0.25">
      <c r="A85" s="17" t="s">
        <v>7</v>
      </c>
      <c r="B85" s="289" t="s">
        <v>8</v>
      </c>
      <c r="C85" s="289"/>
      <c r="D85" s="289"/>
      <c r="E85" s="289"/>
      <c r="F85" s="289"/>
      <c r="G85" s="289"/>
      <c r="H85" s="289"/>
      <c r="I85" s="289"/>
      <c r="J85" s="289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02" t="s">
        <v>52</v>
      </c>
      <c r="B86" s="302"/>
      <c r="C86" s="302"/>
      <c r="D86" s="302"/>
      <c r="E86" s="302"/>
      <c r="F86" s="302"/>
      <c r="G86" s="302"/>
      <c r="H86" s="302"/>
      <c r="I86" s="302"/>
      <c r="J86" s="302"/>
      <c r="K86" s="303"/>
      <c r="L86" s="304"/>
      <c r="M86" s="304"/>
      <c r="N86" s="304"/>
      <c r="O86" s="304"/>
      <c r="P86" s="304"/>
      <c r="Q86" s="304"/>
      <c r="R86" s="304"/>
      <c r="S86" s="304"/>
      <c r="T86" s="304"/>
      <c r="U86" s="304"/>
      <c r="V86" s="304"/>
      <c r="W86" s="304"/>
      <c r="X86" s="304"/>
      <c r="Y86" s="304"/>
      <c r="Z86" s="305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06" t="s">
        <v>204</v>
      </c>
      <c r="D87" s="306"/>
      <c r="E87" s="306"/>
      <c r="F87" s="306"/>
      <c r="G87" s="306"/>
      <c r="H87" s="306"/>
      <c r="I87" s="306"/>
      <c r="J87" s="307"/>
      <c r="K87" s="86">
        <v>5593</v>
      </c>
      <c r="L87" s="86">
        <v>1098</v>
      </c>
      <c r="M87" s="86">
        <v>3720</v>
      </c>
      <c r="N87" s="86">
        <v>3667</v>
      </c>
      <c r="O87" s="86">
        <v>432</v>
      </c>
      <c r="P87" s="86">
        <v>129</v>
      </c>
      <c r="Q87" s="86">
        <v>1833</v>
      </c>
      <c r="R87" s="86">
        <v>585</v>
      </c>
      <c r="S87" s="86">
        <v>659</v>
      </c>
      <c r="T87" s="86">
        <v>946</v>
      </c>
      <c r="U87" s="85"/>
      <c r="V87" s="85"/>
      <c r="W87" s="85"/>
      <c r="X87" s="85"/>
      <c r="Y87" s="85"/>
      <c r="Z87" s="69">
        <f t="shared" ref="Z87:Z110" si="15">SUM(K87:Y87)</f>
        <v>18662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08" t="s">
        <v>205</v>
      </c>
      <c r="D88" s="308"/>
      <c r="E88" s="308"/>
      <c r="F88" s="308"/>
      <c r="G88" s="308"/>
      <c r="H88" s="308"/>
      <c r="I88" s="308"/>
      <c r="J88" s="308"/>
      <c r="K88" s="86">
        <v>2604</v>
      </c>
      <c r="L88" s="86">
        <v>435</v>
      </c>
      <c r="M88" s="86">
        <v>1522</v>
      </c>
      <c r="N88" s="86">
        <v>2295</v>
      </c>
      <c r="O88" s="86">
        <v>266</v>
      </c>
      <c r="P88" s="86">
        <v>104</v>
      </c>
      <c r="Q88" s="86">
        <v>1083</v>
      </c>
      <c r="R88" s="86">
        <v>399</v>
      </c>
      <c r="S88" s="86">
        <v>610</v>
      </c>
      <c r="T88" s="86">
        <v>512</v>
      </c>
      <c r="U88" s="85"/>
      <c r="V88" s="85"/>
      <c r="W88" s="85"/>
      <c r="X88" s="85"/>
      <c r="Y88" s="85"/>
      <c r="Z88" s="69">
        <f t="shared" si="15"/>
        <v>9830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08" t="s">
        <v>206</v>
      </c>
      <c r="D89" s="308"/>
      <c r="E89" s="308"/>
      <c r="F89" s="308"/>
      <c r="G89" s="308"/>
      <c r="H89" s="308"/>
      <c r="I89" s="308"/>
      <c r="J89" s="308"/>
      <c r="K89" s="86">
        <v>3690</v>
      </c>
      <c r="L89" s="86">
        <v>209</v>
      </c>
      <c r="M89" s="86">
        <v>685</v>
      </c>
      <c r="N89" s="86">
        <v>739</v>
      </c>
      <c r="O89" s="86">
        <v>73</v>
      </c>
      <c r="P89" s="86">
        <v>79</v>
      </c>
      <c r="Q89" s="86">
        <v>397</v>
      </c>
      <c r="R89" s="86">
        <v>182</v>
      </c>
      <c r="S89" s="86">
        <v>242</v>
      </c>
      <c r="T89" s="86">
        <v>307</v>
      </c>
      <c r="U89" s="85"/>
      <c r="V89" s="85"/>
      <c r="W89" s="85"/>
      <c r="X89" s="85"/>
      <c r="Y89" s="85"/>
      <c r="Z89" s="69">
        <f t="shared" si="15"/>
        <v>6603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207</v>
      </c>
      <c r="C90" s="308" t="s">
        <v>208</v>
      </c>
      <c r="D90" s="308"/>
      <c r="E90" s="308"/>
      <c r="F90" s="308"/>
      <c r="G90" s="308"/>
      <c r="H90" s="308"/>
      <c r="I90" s="308"/>
      <c r="J90" s="308"/>
      <c r="K90" s="86">
        <v>466</v>
      </c>
      <c r="L90" s="86">
        <v>98</v>
      </c>
      <c r="M90" s="86">
        <v>387</v>
      </c>
      <c r="N90" s="86">
        <v>252</v>
      </c>
      <c r="O90" s="86">
        <v>121</v>
      </c>
      <c r="P90" s="86">
        <v>37</v>
      </c>
      <c r="Q90" s="86">
        <v>135</v>
      </c>
      <c r="R90" s="86">
        <v>100</v>
      </c>
      <c r="S90" s="86">
        <v>45</v>
      </c>
      <c r="T90" s="86">
        <v>78</v>
      </c>
      <c r="U90" s="85"/>
      <c r="V90" s="85"/>
      <c r="W90" s="85"/>
      <c r="X90" s="85"/>
      <c r="Y90" s="85"/>
      <c r="Z90" s="69">
        <f t="shared" si="15"/>
        <v>1719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209</v>
      </c>
      <c r="C91" s="308" t="s">
        <v>210</v>
      </c>
      <c r="D91" s="308"/>
      <c r="E91" s="308"/>
      <c r="F91" s="308"/>
      <c r="G91" s="308"/>
      <c r="H91" s="308"/>
      <c r="I91" s="308"/>
      <c r="J91" s="308"/>
      <c r="K91" s="86">
        <v>1985</v>
      </c>
      <c r="L91" s="86">
        <v>173</v>
      </c>
      <c r="M91" s="86">
        <v>739</v>
      </c>
      <c r="N91" s="86">
        <v>1848</v>
      </c>
      <c r="O91" s="86">
        <v>37</v>
      </c>
      <c r="P91" s="86">
        <v>31</v>
      </c>
      <c r="Q91" s="86">
        <v>391</v>
      </c>
      <c r="R91" s="86">
        <v>205</v>
      </c>
      <c r="S91" s="86">
        <v>182</v>
      </c>
      <c r="T91" s="86">
        <v>330</v>
      </c>
      <c r="U91" s="85"/>
      <c r="V91" s="85"/>
      <c r="W91" s="85"/>
      <c r="X91" s="85"/>
      <c r="Y91" s="85"/>
      <c r="Z91" s="69">
        <f t="shared" si="15"/>
        <v>5921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211</v>
      </c>
      <c r="C92" s="308" t="s">
        <v>212</v>
      </c>
      <c r="D92" s="308"/>
      <c r="E92" s="308"/>
      <c r="F92" s="308"/>
      <c r="G92" s="308"/>
      <c r="H92" s="308"/>
      <c r="I92" s="308"/>
      <c r="J92" s="308"/>
      <c r="K92" s="86">
        <v>301</v>
      </c>
      <c r="L92" s="86">
        <v>69</v>
      </c>
      <c r="M92" s="86">
        <v>1763</v>
      </c>
      <c r="N92" s="86">
        <v>211</v>
      </c>
      <c r="O92" s="86">
        <v>75</v>
      </c>
      <c r="P92" s="86">
        <v>23</v>
      </c>
      <c r="Q92" s="86">
        <v>287</v>
      </c>
      <c r="R92" s="86">
        <v>195</v>
      </c>
      <c r="S92" s="86">
        <v>49</v>
      </c>
      <c r="T92" s="86">
        <v>52</v>
      </c>
      <c r="U92" s="85"/>
      <c r="V92" s="85"/>
      <c r="W92" s="85"/>
      <c r="X92" s="85"/>
      <c r="Y92" s="85"/>
      <c r="Z92" s="69">
        <f t="shared" si="15"/>
        <v>3025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213</v>
      </c>
      <c r="C93" s="308" t="s">
        <v>214</v>
      </c>
      <c r="D93" s="308"/>
      <c r="E93" s="308"/>
      <c r="F93" s="308"/>
      <c r="G93" s="308"/>
      <c r="H93" s="308"/>
      <c r="I93" s="308"/>
      <c r="J93" s="308"/>
      <c r="K93" s="86">
        <v>154</v>
      </c>
      <c r="L93" s="86">
        <v>59</v>
      </c>
      <c r="M93" s="86">
        <v>371</v>
      </c>
      <c r="N93" s="86">
        <v>108</v>
      </c>
      <c r="O93" s="86">
        <v>78</v>
      </c>
      <c r="P93" s="86">
        <v>22</v>
      </c>
      <c r="Q93" s="86">
        <v>65</v>
      </c>
      <c r="R93" s="86">
        <v>308</v>
      </c>
      <c r="S93" s="86">
        <v>21</v>
      </c>
      <c r="T93" s="86">
        <v>35</v>
      </c>
      <c r="U93" s="85"/>
      <c r="V93" s="85"/>
      <c r="W93" s="85"/>
      <c r="X93" s="85"/>
      <c r="Y93" s="85"/>
      <c r="Z93" s="69">
        <f t="shared" si="15"/>
        <v>1221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24" t="s">
        <v>215</v>
      </c>
      <c r="C94" s="308" t="s">
        <v>216</v>
      </c>
      <c r="D94" s="308"/>
      <c r="E94" s="308"/>
      <c r="F94" s="308"/>
      <c r="G94" s="308"/>
      <c r="H94" s="308"/>
      <c r="I94" s="308"/>
      <c r="J94" s="308"/>
      <c r="K94" s="86">
        <v>3103</v>
      </c>
      <c r="L94" s="86">
        <v>42</v>
      </c>
      <c r="M94" s="86">
        <v>1528</v>
      </c>
      <c r="N94" s="86">
        <v>815</v>
      </c>
      <c r="O94" s="86">
        <v>167</v>
      </c>
      <c r="P94" s="86">
        <v>37</v>
      </c>
      <c r="Q94" s="86">
        <v>581</v>
      </c>
      <c r="R94" s="86">
        <v>187</v>
      </c>
      <c r="S94" s="86">
        <v>179</v>
      </c>
      <c r="T94" s="86">
        <v>76</v>
      </c>
      <c r="U94" s="85"/>
      <c r="V94" s="85"/>
      <c r="W94" s="85"/>
      <c r="X94" s="85"/>
      <c r="Y94" s="85"/>
      <c r="Z94" s="69">
        <f t="shared" si="15"/>
        <v>6715</v>
      </c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24" t="s">
        <v>217</v>
      </c>
      <c r="C95" s="308" t="s">
        <v>218</v>
      </c>
      <c r="D95" s="308"/>
      <c r="E95" s="308"/>
      <c r="F95" s="308"/>
      <c r="G95" s="308"/>
      <c r="H95" s="308"/>
      <c r="I95" s="308"/>
      <c r="J95" s="308"/>
      <c r="K95" s="86">
        <v>243</v>
      </c>
      <c r="L95" s="86">
        <v>49</v>
      </c>
      <c r="M95" s="86">
        <v>355</v>
      </c>
      <c r="N95" s="86">
        <v>712</v>
      </c>
      <c r="O95" s="86">
        <v>39</v>
      </c>
      <c r="P95" s="86">
        <v>35</v>
      </c>
      <c r="Q95" s="86">
        <v>344</v>
      </c>
      <c r="R95" s="86">
        <v>93</v>
      </c>
      <c r="S95" s="86">
        <v>113</v>
      </c>
      <c r="T95" s="86">
        <v>39</v>
      </c>
      <c r="U95" s="85"/>
      <c r="V95" s="85"/>
      <c r="W95" s="85"/>
      <c r="X95" s="85"/>
      <c r="Y95" s="85"/>
      <c r="Z95" s="69">
        <f t="shared" si="15"/>
        <v>2022</v>
      </c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24" t="s">
        <v>219</v>
      </c>
      <c r="C96" s="308" t="s">
        <v>220</v>
      </c>
      <c r="D96" s="308"/>
      <c r="E96" s="308"/>
      <c r="F96" s="308"/>
      <c r="G96" s="308"/>
      <c r="H96" s="308"/>
      <c r="I96" s="308"/>
      <c r="J96" s="308"/>
      <c r="K96" s="86">
        <v>246</v>
      </c>
      <c r="L96" s="86">
        <v>17</v>
      </c>
      <c r="M96" s="86">
        <v>55</v>
      </c>
      <c r="N96" s="86">
        <v>127</v>
      </c>
      <c r="O96" s="86">
        <v>6</v>
      </c>
      <c r="P96" s="86">
        <v>3</v>
      </c>
      <c r="Q96" s="86">
        <v>216</v>
      </c>
      <c r="R96" s="86">
        <v>10</v>
      </c>
      <c r="S96" s="86">
        <v>53</v>
      </c>
      <c r="T96" s="86">
        <v>50</v>
      </c>
      <c r="U96" s="85"/>
      <c r="V96" s="85"/>
      <c r="W96" s="85"/>
      <c r="X96" s="85"/>
      <c r="Y96" s="85"/>
      <c r="Z96" s="69">
        <f t="shared" si="15"/>
        <v>783</v>
      </c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24" t="s">
        <v>221</v>
      </c>
      <c r="C97" s="308" t="s">
        <v>222</v>
      </c>
      <c r="D97" s="308"/>
      <c r="E97" s="308"/>
      <c r="F97" s="308"/>
      <c r="G97" s="308"/>
      <c r="H97" s="308"/>
      <c r="I97" s="308"/>
      <c r="J97" s="308"/>
      <c r="K97" s="86">
        <v>192</v>
      </c>
      <c r="L97" s="86">
        <v>14</v>
      </c>
      <c r="M97" s="86">
        <v>80</v>
      </c>
      <c r="N97" s="86">
        <v>223</v>
      </c>
      <c r="O97" s="86">
        <v>11</v>
      </c>
      <c r="P97" s="86">
        <v>3</v>
      </c>
      <c r="Q97" s="86">
        <v>80</v>
      </c>
      <c r="R97" s="86">
        <v>37</v>
      </c>
      <c r="S97" s="86">
        <v>50</v>
      </c>
      <c r="T97" s="86">
        <v>38</v>
      </c>
      <c r="U97" s="85"/>
      <c r="V97" s="85"/>
      <c r="W97" s="85"/>
      <c r="X97" s="85"/>
      <c r="Y97" s="85"/>
      <c r="Z97" s="69">
        <f t="shared" si="15"/>
        <v>728</v>
      </c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88" t="s">
        <v>394</v>
      </c>
      <c r="C98" s="288"/>
      <c r="D98" s="288"/>
      <c r="E98" s="288"/>
      <c r="F98" s="288"/>
      <c r="G98" s="288"/>
      <c r="H98" s="288"/>
      <c r="I98" s="288"/>
      <c r="J98" s="288"/>
      <c r="K98" s="70">
        <f t="shared" ref="K98:T98" si="16">SUM(K87:K97)</f>
        <v>18577</v>
      </c>
      <c r="L98" s="70">
        <f t="shared" si="16"/>
        <v>2263</v>
      </c>
      <c r="M98" s="70">
        <f t="shared" si="16"/>
        <v>11205</v>
      </c>
      <c r="N98" s="70">
        <f t="shared" si="16"/>
        <v>10997</v>
      </c>
      <c r="O98" s="70">
        <f t="shared" si="16"/>
        <v>1305</v>
      </c>
      <c r="P98" s="70">
        <f t="shared" si="16"/>
        <v>503</v>
      </c>
      <c r="Q98" s="70">
        <f t="shared" si="16"/>
        <v>5412</v>
      </c>
      <c r="R98" s="70">
        <f t="shared" si="16"/>
        <v>2301</v>
      </c>
      <c r="S98" s="70">
        <f t="shared" si="16"/>
        <v>2203</v>
      </c>
      <c r="T98" s="70">
        <f t="shared" si="16"/>
        <v>2463</v>
      </c>
      <c r="U98" s="85"/>
      <c r="V98" s="85"/>
      <c r="W98" s="85"/>
      <c r="X98" s="85"/>
      <c r="Y98" s="85"/>
      <c r="Z98" s="70">
        <f t="shared" si="15"/>
        <v>57229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06" t="s">
        <v>223</v>
      </c>
      <c r="D99" s="306"/>
      <c r="E99" s="306"/>
      <c r="F99" s="306"/>
      <c r="G99" s="306"/>
      <c r="H99" s="306"/>
      <c r="I99" s="306"/>
      <c r="J99" s="307"/>
      <c r="K99" s="86">
        <v>23513</v>
      </c>
      <c r="L99" s="86">
        <v>2365</v>
      </c>
      <c r="M99" s="86">
        <v>10259</v>
      </c>
      <c r="N99" s="86">
        <v>16231</v>
      </c>
      <c r="O99" s="86">
        <v>843</v>
      </c>
      <c r="P99" s="86">
        <v>207</v>
      </c>
      <c r="Q99" s="86">
        <v>6368</v>
      </c>
      <c r="R99" s="86">
        <v>2120</v>
      </c>
      <c r="S99" s="86">
        <v>2729</v>
      </c>
      <c r="T99" s="86">
        <v>7289</v>
      </c>
      <c r="U99" s="85"/>
      <c r="V99" s="85"/>
      <c r="W99" s="85"/>
      <c r="X99" s="85"/>
      <c r="Y99" s="85"/>
      <c r="Z99" s="69">
        <f t="shared" si="15"/>
        <v>71924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08" t="s">
        <v>224</v>
      </c>
      <c r="D100" s="308"/>
      <c r="E100" s="308"/>
      <c r="F100" s="308"/>
      <c r="G100" s="308"/>
      <c r="H100" s="308"/>
      <c r="I100" s="308"/>
      <c r="J100" s="308"/>
      <c r="K100" s="86">
        <v>4182</v>
      </c>
      <c r="L100" s="86">
        <v>1596</v>
      </c>
      <c r="M100" s="86">
        <v>11320</v>
      </c>
      <c r="N100" s="86">
        <v>4247</v>
      </c>
      <c r="O100" s="86">
        <v>698</v>
      </c>
      <c r="P100" s="86">
        <v>147</v>
      </c>
      <c r="Q100" s="86">
        <v>3666</v>
      </c>
      <c r="R100" s="86">
        <v>1391</v>
      </c>
      <c r="S100" s="86">
        <v>916</v>
      </c>
      <c r="T100" s="86">
        <v>1645</v>
      </c>
      <c r="U100" s="85"/>
      <c r="V100" s="85"/>
      <c r="W100" s="85"/>
      <c r="X100" s="85"/>
      <c r="Y100" s="85"/>
      <c r="Z100" s="69">
        <f t="shared" si="15"/>
        <v>29808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08" t="s">
        <v>225</v>
      </c>
      <c r="D101" s="308"/>
      <c r="E101" s="308"/>
      <c r="F101" s="308"/>
      <c r="G101" s="308"/>
      <c r="H101" s="308"/>
      <c r="I101" s="308"/>
      <c r="J101" s="308"/>
      <c r="K101" s="86">
        <v>18774</v>
      </c>
      <c r="L101" s="86">
        <v>804</v>
      </c>
      <c r="M101" s="86">
        <v>4355</v>
      </c>
      <c r="N101" s="86">
        <v>7721</v>
      </c>
      <c r="O101" s="86">
        <v>324</v>
      </c>
      <c r="P101" s="86">
        <v>116</v>
      </c>
      <c r="Q101" s="86">
        <v>2992</v>
      </c>
      <c r="R101" s="86">
        <v>1502</v>
      </c>
      <c r="S101" s="86">
        <v>1218</v>
      </c>
      <c r="T101" s="86">
        <v>3899</v>
      </c>
      <c r="U101" s="85"/>
      <c r="V101" s="85"/>
      <c r="W101" s="85"/>
      <c r="X101" s="85"/>
      <c r="Y101" s="85"/>
      <c r="Z101" s="69">
        <f t="shared" si="15"/>
        <v>41705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207</v>
      </c>
      <c r="C102" s="308" t="s">
        <v>226</v>
      </c>
      <c r="D102" s="308"/>
      <c r="E102" s="308"/>
      <c r="F102" s="308"/>
      <c r="G102" s="308"/>
      <c r="H102" s="308"/>
      <c r="I102" s="308"/>
      <c r="J102" s="308"/>
      <c r="K102" s="86">
        <v>1319</v>
      </c>
      <c r="L102" s="86">
        <v>354</v>
      </c>
      <c r="M102" s="86">
        <v>940</v>
      </c>
      <c r="N102" s="86">
        <v>838</v>
      </c>
      <c r="O102" s="86">
        <v>143</v>
      </c>
      <c r="P102" s="86">
        <v>52</v>
      </c>
      <c r="Q102" s="86">
        <v>400</v>
      </c>
      <c r="R102" s="86">
        <v>192</v>
      </c>
      <c r="S102" s="86">
        <v>132</v>
      </c>
      <c r="T102" s="86">
        <v>339</v>
      </c>
      <c r="U102" s="85"/>
      <c r="V102" s="85"/>
      <c r="W102" s="85"/>
      <c r="X102" s="85"/>
      <c r="Y102" s="85"/>
      <c r="Z102" s="69">
        <f t="shared" si="15"/>
        <v>4709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209</v>
      </c>
      <c r="C103" s="308" t="s">
        <v>227</v>
      </c>
      <c r="D103" s="308"/>
      <c r="E103" s="308"/>
      <c r="F103" s="308"/>
      <c r="G103" s="308"/>
      <c r="H103" s="308"/>
      <c r="I103" s="308"/>
      <c r="J103" s="308"/>
      <c r="K103" s="86">
        <v>3257</v>
      </c>
      <c r="L103" s="86">
        <v>332</v>
      </c>
      <c r="M103" s="86">
        <v>1844</v>
      </c>
      <c r="N103" s="86">
        <v>2375</v>
      </c>
      <c r="O103" s="86">
        <v>88</v>
      </c>
      <c r="P103" s="86">
        <v>36</v>
      </c>
      <c r="Q103" s="86">
        <v>810</v>
      </c>
      <c r="R103" s="86">
        <v>406</v>
      </c>
      <c r="S103" s="86">
        <v>328</v>
      </c>
      <c r="T103" s="86">
        <v>914</v>
      </c>
      <c r="U103" s="85"/>
      <c r="V103" s="85"/>
      <c r="W103" s="85"/>
      <c r="X103" s="85"/>
      <c r="Y103" s="85"/>
      <c r="Z103" s="69">
        <f t="shared" si="15"/>
        <v>10390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211</v>
      </c>
      <c r="C104" s="308" t="s">
        <v>228</v>
      </c>
      <c r="D104" s="308"/>
      <c r="E104" s="308"/>
      <c r="F104" s="308"/>
      <c r="G104" s="308"/>
      <c r="H104" s="308"/>
      <c r="I104" s="308"/>
      <c r="J104" s="308"/>
      <c r="K104" s="86">
        <v>1790</v>
      </c>
      <c r="L104" s="86">
        <v>10769</v>
      </c>
      <c r="M104" s="86">
        <v>704</v>
      </c>
      <c r="N104" s="86">
        <v>840</v>
      </c>
      <c r="O104" s="86">
        <v>639</v>
      </c>
      <c r="P104" s="86">
        <v>92</v>
      </c>
      <c r="Q104" s="86">
        <v>465</v>
      </c>
      <c r="R104" s="86">
        <v>145</v>
      </c>
      <c r="S104" s="86">
        <v>186</v>
      </c>
      <c r="T104" s="86">
        <v>345</v>
      </c>
      <c r="U104" s="85"/>
      <c r="V104" s="85"/>
      <c r="W104" s="85"/>
      <c r="X104" s="85"/>
      <c r="Y104" s="85"/>
      <c r="Z104" s="69">
        <f t="shared" si="15"/>
        <v>15975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213</v>
      </c>
      <c r="C105" s="308" t="s">
        <v>229</v>
      </c>
      <c r="D105" s="308"/>
      <c r="E105" s="308"/>
      <c r="F105" s="308"/>
      <c r="G105" s="308"/>
      <c r="H105" s="308"/>
      <c r="I105" s="308"/>
      <c r="J105" s="308"/>
      <c r="K105" s="86">
        <v>3635</v>
      </c>
      <c r="L105" s="86">
        <v>210</v>
      </c>
      <c r="M105" s="86">
        <v>870</v>
      </c>
      <c r="N105" s="86">
        <v>1372</v>
      </c>
      <c r="O105" s="86">
        <v>613</v>
      </c>
      <c r="P105" s="86">
        <v>659</v>
      </c>
      <c r="Q105" s="86">
        <v>625</v>
      </c>
      <c r="R105" s="86">
        <v>195</v>
      </c>
      <c r="S105" s="86">
        <v>200</v>
      </c>
      <c r="T105" s="86">
        <v>621</v>
      </c>
      <c r="U105" s="85"/>
      <c r="V105" s="85"/>
      <c r="W105" s="85"/>
      <c r="X105" s="85"/>
      <c r="Y105" s="85"/>
      <c r="Z105" s="69">
        <f t="shared" si="15"/>
        <v>9000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24" t="s">
        <v>215</v>
      </c>
      <c r="C106" s="308" t="s">
        <v>230</v>
      </c>
      <c r="D106" s="308"/>
      <c r="E106" s="308"/>
      <c r="F106" s="308"/>
      <c r="G106" s="308"/>
      <c r="H106" s="308"/>
      <c r="I106" s="308"/>
      <c r="J106" s="308"/>
      <c r="K106" s="86">
        <v>1874</v>
      </c>
      <c r="L106" s="86">
        <v>140</v>
      </c>
      <c r="M106" s="86">
        <v>911</v>
      </c>
      <c r="N106" s="86">
        <v>2977</v>
      </c>
      <c r="O106" s="86">
        <v>64</v>
      </c>
      <c r="P106" s="86">
        <v>21</v>
      </c>
      <c r="Q106" s="86">
        <v>848</v>
      </c>
      <c r="R106" s="86">
        <v>315</v>
      </c>
      <c r="S106" s="86">
        <v>370</v>
      </c>
      <c r="T106" s="86">
        <v>600</v>
      </c>
      <c r="U106" s="85"/>
      <c r="V106" s="85"/>
      <c r="W106" s="85"/>
      <c r="X106" s="85"/>
      <c r="Y106" s="85"/>
      <c r="Z106" s="69">
        <f t="shared" si="15"/>
        <v>8120</v>
      </c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24" t="s">
        <v>217</v>
      </c>
      <c r="C107" s="308" t="s">
        <v>231</v>
      </c>
      <c r="D107" s="308"/>
      <c r="E107" s="308"/>
      <c r="F107" s="308"/>
      <c r="G107" s="308"/>
      <c r="H107" s="308"/>
      <c r="I107" s="308"/>
      <c r="J107" s="308"/>
      <c r="K107" s="86">
        <v>516</v>
      </c>
      <c r="L107" s="86">
        <v>156</v>
      </c>
      <c r="M107" s="86">
        <v>6064</v>
      </c>
      <c r="N107" s="86">
        <v>1052</v>
      </c>
      <c r="O107" s="86">
        <v>1179</v>
      </c>
      <c r="P107" s="86">
        <v>30</v>
      </c>
      <c r="Q107" s="86">
        <v>5217</v>
      </c>
      <c r="R107" s="86">
        <v>1262</v>
      </c>
      <c r="S107" s="86">
        <v>208</v>
      </c>
      <c r="T107" s="86">
        <v>170</v>
      </c>
      <c r="U107" s="85"/>
      <c r="V107" s="85"/>
      <c r="W107" s="85"/>
      <c r="X107" s="85"/>
      <c r="Y107" s="85"/>
      <c r="Z107" s="69">
        <f t="shared" si="15"/>
        <v>15854</v>
      </c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24" t="s">
        <v>219</v>
      </c>
      <c r="C108" s="308" t="s">
        <v>232</v>
      </c>
      <c r="D108" s="308"/>
      <c r="E108" s="308"/>
      <c r="F108" s="308"/>
      <c r="G108" s="308"/>
      <c r="H108" s="308"/>
      <c r="I108" s="308"/>
      <c r="J108" s="308"/>
      <c r="K108" s="86">
        <v>965</v>
      </c>
      <c r="L108" s="86">
        <v>76</v>
      </c>
      <c r="M108" s="86">
        <v>482</v>
      </c>
      <c r="N108" s="86">
        <v>794</v>
      </c>
      <c r="O108" s="86">
        <v>28</v>
      </c>
      <c r="P108" s="86">
        <v>3</v>
      </c>
      <c r="Q108" s="86">
        <v>358</v>
      </c>
      <c r="R108" s="86">
        <v>226</v>
      </c>
      <c r="S108" s="86">
        <v>194</v>
      </c>
      <c r="T108" s="86">
        <v>384</v>
      </c>
      <c r="U108" s="85"/>
      <c r="V108" s="85"/>
      <c r="W108" s="85"/>
      <c r="X108" s="85"/>
      <c r="Y108" s="85"/>
      <c r="Z108" s="69">
        <f t="shared" si="15"/>
        <v>3510</v>
      </c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24" t="s">
        <v>221</v>
      </c>
      <c r="C109" s="308" t="s">
        <v>233</v>
      </c>
      <c r="D109" s="308"/>
      <c r="E109" s="308"/>
      <c r="F109" s="308"/>
      <c r="G109" s="308"/>
      <c r="H109" s="308"/>
      <c r="I109" s="308"/>
      <c r="J109" s="308"/>
      <c r="K109" s="86">
        <v>656</v>
      </c>
      <c r="L109" s="86">
        <v>60</v>
      </c>
      <c r="M109" s="86">
        <v>207</v>
      </c>
      <c r="N109" s="86">
        <v>397</v>
      </c>
      <c r="O109" s="86">
        <v>34</v>
      </c>
      <c r="P109" s="86">
        <v>10</v>
      </c>
      <c r="Q109" s="86">
        <v>168</v>
      </c>
      <c r="R109" s="86">
        <v>99</v>
      </c>
      <c r="S109" s="86">
        <v>106</v>
      </c>
      <c r="T109" s="86">
        <v>173</v>
      </c>
      <c r="U109" s="85"/>
      <c r="V109" s="85"/>
      <c r="W109" s="85"/>
      <c r="X109" s="85"/>
      <c r="Y109" s="85"/>
      <c r="Z109" s="69">
        <f t="shared" si="15"/>
        <v>1910</v>
      </c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88" t="s">
        <v>394</v>
      </c>
      <c r="C110" s="288"/>
      <c r="D110" s="288"/>
      <c r="E110" s="288"/>
      <c r="F110" s="288"/>
      <c r="G110" s="288"/>
      <c r="H110" s="288"/>
      <c r="I110" s="288"/>
      <c r="J110" s="288"/>
      <c r="K110" s="70">
        <f t="shared" ref="K110:T110" si="17">SUM(K99:K109)</f>
        <v>60481</v>
      </c>
      <c r="L110" s="70">
        <f t="shared" si="17"/>
        <v>16862</v>
      </c>
      <c r="M110" s="70">
        <f t="shared" si="17"/>
        <v>37956</v>
      </c>
      <c r="N110" s="70">
        <f t="shared" si="17"/>
        <v>38844</v>
      </c>
      <c r="O110" s="70">
        <f t="shared" si="17"/>
        <v>4653</v>
      </c>
      <c r="P110" s="70">
        <f t="shared" si="17"/>
        <v>1373</v>
      </c>
      <c r="Q110" s="70">
        <f t="shared" si="17"/>
        <v>21917</v>
      </c>
      <c r="R110" s="70">
        <f t="shared" si="17"/>
        <v>7853</v>
      </c>
      <c r="S110" s="70">
        <f t="shared" si="17"/>
        <v>6587</v>
      </c>
      <c r="T110" s="70">
        <f t="shared" si="17"/>
        <v>16379</v>
      </c>
      <c r="U110" s="85"/>
      <c r="V110" s="85"/>
      <c r="W110" s="85"/>
      <c r="X110" s="85"/>
      <c r="Y110" s="85"/>
      <c r="Z110" s="70">
        <f t="shared" si="15"/>
        <v>212905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09" t="s">
        <v>93</v>
      </c>
      <c r="C112" s="309"/>
      <c r="D112" s="309"/>
      <c r="E112" s="309"/>
      <c r="F112" s="309"/>
      <c r="G112" s="309"/>
      <c r="H112" s="309"/>
      <c r="I112" s="309"/>
      <c r="J112" s="309"/>
      <c r="K112" s="309"/>
      <c r="L112" s="309"/>
      <c r="M112" s="309"/>
      <c r="N112" s="309"/>
      <c r="O112" s="279" t="s">
        <v>37</v>
      </c>
      <c r="P112" s="280"/>
      <c r="Q112" s="280"/>
      <c r="R112" s="280"/>
      <c r="S112" s="280"/>
      <c r="T112" s="280"/>
      <c r="U112" s="280"/>
      <c r="V112" s="280"/>
      <c r="W112" s="280"/>
      <c r="X112" s="280"/>
      <c r="Y112" s="281"/>
      <c r="Z112" s="3"/>
      <c r="AA112" s="3"/>
      <c r="AC112"/>
    </row>
    <row r="113" spans="1:34" ht="21.75" customHeight="1" x14ac:dyDescent="0.25">
      <c r="A113" s="30"/>
      <c r="B113" s="310" t="s">
        <v>401</v>
      </c>
      <c r="C113" s="311"/>
      <c r="D113" s="312"/>
      <c r="E113" s="310" t="s">
        <v>402</v>
      </c>
      <c r="F113" s="311"/>
      <c r="G113" s="312"/>
      <c r="H113" s="310" t="s">
        <v>403</v>
      </c>
      <c r="I113" s="311"/>
      <c r="J113" s="312"/>
      <c r="K113" s="316" t="s">
        <v>404</v>
      </c>
      <c r="L113" s="318" t="s">
        <v>405</v>
      </c>
      <c r="M113" s="318" t="s">
        <v>406</v>
      </c>
      <c r="N113" s="320" t="s">
        <v>407</v>
      </c>
      <c r="O113" s="87" t="s">
        <v>401</v>
      </c>
      <c r="P113" s="88" t="s">
        <v>402</v>
      </c>
      <c r="Q113" s="89" t="s">
        <v>403</v>
      </c>
      <c r="R113" s="90" t="s">
        <v>404</v>
      </c>
      <c r="S113" s="62"/>
      <c r="T113" s="91" t="s">
        <v>405</v>
      </c>
      <c r="U113" s="62"/>
      <c r="V113" s="92" t="s">
        <v>406</v>
      </c>
      <c r="W113" s="62"/>
      <c r="X113" s="93" t="s">
        <v>407</v>
      </c>
      <c r="Y113" s="94" t="s">
        <v>408</v>
      </c>
      <c r="Z113" s="3"/>
      <c r="AC113"/>
    </row>
    <row r="114" spans="1:34" ht="22.5" customHeight="1" x14ac:dyDescent="0.25">
      <c r="A114" s="34"/>
      <c r="B114" s="313"/>
      <c r="C114" s="314"/>
      <c r="D114" s="315"/>
      <c r="E114" s="313"/>
      <c r="F114" s="314"/>
      <c r="G114" s="315"/>
      <c r="H114" s="313"/>
      <c r="I114" s="314"/>
      <c r="J114" s="315"/>
      <c r="K114" s="317"/>
      <c r="L114" s="319"/>
      <c r="M114" s="319"/>
      <c r="N114" s="321"/>
      <c r="O114" s="95" t="s">
        <v>409</v>
      </c>
      <c r="P114" s="96" t="s">
        <v>410</v>
      </c>
      <c r="Q114" s="97" t="s">
        <v>411</v>
      </c>
      <c r="R114" s="98" t="s">
        <v>412</v>
      </c>
      <c r="S114" s="63"/>
      <c r="T114" s="99" t="s">
        <v>413</v>
      </c>
      <c r="U114" s="63"/>
      <c r="V114" s="100" t="s">
        <v>414</v>
      </c>
      <c r="W114" s="63"/>
      <c r="X114" s="101" t="s">
        <v>415</v>
      </c>
      <c r="Y114" s="102" t="s">
        <v>416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376</v>
      </c>
      <c r="AH116" s="84" t="s">
        <v>398</v>
      </c>
    </row>
    <row r="117" spans="1:34" ht="22.5" customHeight="1" x14ac:dyDescent="0.25">
      <c r="I117" s="238" t="s">
        <v>96</v>
      </c>
      <c r="J117" s="238"/>
      <c r="K117" s="238"/>
      <c r="L117" s="238"/>
      <c r="M117" s="8" t="s">
        <v>368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73" t="s">
        <v>94</v>
      </c>
      <c r="Z117" s="273"/>
      <c r="AC117"/>
      <c r="AH117" s="84" t="s">
        <v>397</v>
      </c>
    </row>
    <row r="118" spans="1:34" ht="22.5" customHeight="1" x14ac:dyDescent="0.25">
      <c r="I118" s="238" t="s">
        <v>2</v>
      </c>
      <c r="J118" s="238"/>
      <c r="K118" s="238"/>
      <c r="L118" s="238"/>
      <c r="M118" s="8" t="s">
        <v>369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73"/>
      <c r="Z118" s="273"/>
      <c r="AC118"/>
    </row>
    <row r="119" spans="1:34" ht="22.5" customHeight="1" x14ac:dyDescent="0.25">
      <c r="J119" s="285"/>
      <c r="K119" s="285"/>
      <c r="L119" s="285"/>
      <c r="M119" s="285"/>
      <c r="N119" s="8"/>
      <c r="O119" s="8"/>
      <c r="P119" s="8"/>
      <c r="Q119" s="8"/>
      <c r="R119" s="238"/>
      <c r="S119" s="238"/>
      <c r="T119" s="238"/>
      <c r="U119" s="238"/>
      <c r="V119" s="8"/>
      <c r="W119" s="8"/>
      <c r="X119" s="3"/>
      <c r="Y119" s="271" t="s">
        <v>376</v>
      </c>
      <c r="Z119" s="271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6"/>
      <c r="X120" s="286"/>
      <c r="Y120" s="286"/>
      <c r="Z120" s="286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6"/>
      <c r="X121" s="286"/>
      <c r="Y121" s="286"/>
      <c r="Z121" s="286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7" t="s">
        <v>377</v>
      </c>
      <c r="X122" s="287"/>
      <c r="Y122" s="287"/>
      <c r="Z122" s="287"/>
      <c r="AC122"/>
    </row>
    <row r="123" spans="1:34" ht="24.95" customHeight="1" x14ac:dyDescent="0.25">
      <c r="A123" s="15" t="s">
        <v>3</v>
      </c>
      <c r="B123" s="275" t="s">
        <v>4</v>
      </c>
      <c r="C123" s="275"/>
      <c r="D123" s="275"/>
      <c r="E123" s="275"/>
      <c r="F123" s="275"/>
      <c r="G123" s="275"/>
      <c r="H123" s="275"/>
      <c r="I123" s="275"/>
      <c r="J123" s="275"/>
      <c r="K123" s="275" t="s">
        <v>5</v>
      </c>
      <c r="L123" s="275"/>
      <c r="M123" s="275"/>
      <c r="N123" s="275"/>
      <c r="O123" s="275"/>
      <c r="P123" s="275"/>
      <c r="Q123" s="275"/>
      <c r="R123" s="275"/>
      <c r="S123" s="275"/>
      <c r="T123" s="275"/>
      <c r="U123" s="275"/>
      <c r="V123" s="275"/>
      <c r="W123" s="275"/>
      <c r="X123" s="275"/>
      <c r="Y123" s="275"/>
      <c r="Z123" s="275"/>
      <c r="AC123"/>
    </row>
    <row r="124" spans="1:34" ht="48.75" customHeight="1" x14ac:dyDescent="0.25">
      <c r="A124" s="15" t="s">
        <v>50</v>
      </c>
      <c r="B124" s="288" t="s">
        <v>51</v>
      </c>
      <c r="C124" s="288"/>
      <c r="D124" s="288"/>
      <c r="E124" s="288"/>
      <c r="F124" s="288"/>
      <c r="G124" s="288"/>
      <c r="H124" s="288"/>
      <c r="I124" s="288"/>
      <c r="J124" s="288"/>
      <c r="K124" s="10" t="s">
        <v>184</v>
      </c>
      <c r="L124" s="10" t="s">
        <v>186</v>
      </c>
      <c r="M124" s="10" t="s">
        <v>188</v>
      </c>
      <c r="N124" s="10" t="s">
        <v>190</v>
      </c>
      <c r="O124" s="10" t="s">
        <v>192</v>
      </c>
      <c r="P124" s="10" t="s">
        <v>194</v>
      </c>
      <c r="Q124" s="10" t="s">
        <v>196</v>
      </c>
      <c r="R124" s="10" t="s">
        <v>198</v>
      </c>
      <c r="S124" s="10" t="s">
        <v>200</v>
      </c>
      <c r="T124" s="10" t="s">
        <v>202</v>
      </c>
      <c r="U124" s="85"/>
      <c r="V124" s="85"/>
      <c r="W124" s="85"/>
      <c r="X124" s="85"/>
      <c r="Y124" s="85"/>
      <c r="Z124" s="15" t="s">
        <v>203</v>
      </c>
      <c r="AC124"/>
      <c r="AD124" s="57" t="s">
        <v>182</v>
      </c>
    </row>
    <row r="125" spans="1:34" ht="12.75" customHeight="1" x14ac:dyDescent="0.25">
      <c r="A125" s="17" t="s">
        <v>7</v>
      </c>
      <c r="B125" s="289" t="s">
        <v>8</v>
      </c>
      <c r="C125" s="289"/>
      <c r="D125" s="289"/>
      <c r="E125" s="289"/>
      <c r="F125" s="289"/>
      <c r="G125" s="289"/>
      <c r="H125" s="289"/>
      <c r="I125" s="289"/>
      <c r="J125" s="289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02" t="s">
        <v>52</v>
      </c>
      <c r="B126" s="302"/>
      <c r="C126" s="302"/>
      <c r="D126" s="302"/>
      <c r="E126" s="302"/>
      <c r="F126" s="302"/>
      <c r="G126" s="302"/>
      <c r="H126" s="302"/>
      <c r="I126" s="302"/>
      <c r="J126" s="302"/>
      <c r="K126" s="303"/>
      <c r="L126" s="304"/>
      <c r="M126" s="304"/>
      <c r="N126" s="304"/>
      <c r="O126" s="304"/>
      <c r="P126" s="304"/>
      <c r="Q126" s="304"/>
      <c r="R126" s="304"/>
      <c r="S126" s="304"/>
      <c r="T126" s="304"/>
      <c r="U126" s="304"/>
      <c r="V126" s="304"/>
      <c r="W126" s="304"/>
      <c r="X126" s="304"/>
      <c r="Y126" s="304"/>
      <c r="Z126" s="305"/>
      <c r="AA126" s="42"/>
      <c r="AC126"/>
      <c r="AD126" s="59"/>
    </row>
    <row r="127" spans="1:34" ht="30" customHeight="1" x14ac:dyDescent="0.25">
      <c r="A127" s="47" t="s">
        <v>53</v>
      </c>
      <c r="B127" s="48" t="s">
        <v>207</v>
      </c>
      <c r="C127" s="306" t="s">
        <v>234</v>
      </c>
      <c r="D127" s="306"/>
      <c r="E127" s="306"/>
      <c r="F127" s="306"/>
      <c r="G127" s="306"/>
      <c r="H127" s="306"/>
      <c r="I127" s="306"/>
      <c r="J127" s="307"/>
      <c r="K127" s="86">
        <v>15906</v>
      </c>
      <c r="L127" s="86">
        <v>10610</v>
      </c>
      <c r="M127" s="86">
        <v>15051</v>
      </c>
      <c r="N127" s="86">
        <v>10425</v>
      </c>
      <c r="O127" s="86">
        <v>3824</v>
      </c>
      <c r="P127" s="86">
        <v>320</v>
      </c>
      <c r="Q127" s="86">
        <v>4648</v>
      </c>
      <c r="R127" s="86">
        <v>5811</v>
      </c>
      <c r="S127" s="86">
        <v>1618</v>
      </c>
      <c r="T127" s="86">
        <v>4110</v>
      </c>
      <c r="U127" s="85"/>
      <c r="V127" s="85"/>
      <c r="W127" s="85"/>
      <c r="X127" s="85"/>
      <c r="Y127" s="85"/>
      <c r="Z127" s="69">
        <f t="shared" ref="Z127:Z150" si="18">SUM(K127:Y127)</f>
        <v>72323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08" t="s">
        <v>235</v>
      </c>
      <c r="D128" s="308"/>
      <c r="E128" s="308"/>
      <c r="F128" s="308"/>
      <c r="G128" s="308"/>
      <c r="H128" s="308"/>
      <c r="I128" s="308"/>
      <c r="J128" s="308"/>
      <c r="K128" s="86">
        <v>22802</v>
      </c>
      <c r="L128" s="86">
        <v>29022</v>
      </c>
      <c r="M128" s="86">
        <v>35443</v>
      </c>
      <c r="N128" s="86">
        <v>18037</v>
      </c>
      <c r="O128" s="86">
        <v>11601</v>
      </c>
      <c r="P128" s="86">
        <v>1026</v>
      </c>
      <c r="Q128" s="86">
        <v>9174</v>
      </c>
      <c r="R128" s="86">
        <v>25062</v>
      </c>
      <c r="S128" s="86">
        <v>3325</v>
      </c>
      <c r="T128" s="86">
        <v>9868</v>
      </c>
      <c r="U128" s="85"/>
      <c r="V128" s="85"/>
      <c r="W128" s="85"/>
      <c r="X128" s="85"/>
      <c r="Y128" s="85"/>
      <c r="Z128" s="69">
        <f t="shared" si="18"/>
        <v>165360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08" t="s">
        <v>236</v>
      </c>
      <c r="D129" s="308"/>
      <c r="E129" s="308"/>
      <c r="F129" s="308"/>
      <c r="G129" s="308"/>
      <c r="H129" s="308"/>
      <c r="I129" s="308"/>
      <c r="J129" s="308"/>
      <c r="K129" s="86">
        <v>5030</v>
      </c>
      <c r="L129" s="86">
        <v>12100</v>
      </c>
      <c r="M129" s="86">
        <v>23502</v>
      </c>
      <c r="N129" s="86">
        <v>5030</v>
      </c>
      <c r="O129" s="86">
        <v>31373</v>
      </c>
      <c r="P129" s="86">
        <v>3840</v>
      </c>
      <c r="Q129" s="86">
        <v>3890</v>
      </c>
      <c r="R129" s="86">
        <v>7127</v>
      </c>
      <c r="S129" s="86">
        <v>1808</v>
      </c>
      <c r="T129" s="86">
        <v>1790</v>
      </c>
      <c r="U129" s="85"/>
      <c r="V129" s="85"/>
      <c r="W129" s="85"/>
      <c r="X129" s="85"/>
      <c r="Y129" s="85"/>
      <c r="Z129" s="69">
        <f t="shared" si="18"/>
        <v>95490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207</v>
      </c>
      <c r="C130" s="308" t="s">
        <v>237</v>
      </c>
      <c r="D130" s="308"/>
      <c r="E130" s="308"/>
      <c r="F130" s="308"/>
      <c r="G130" s="308"/>
      <c r="H130" s="308"/>
      <c r="I130" s="308"/>
      <c r="J130" s="308"/>
      <c r="K130" s="86">
        <v>2280</v>
      </c>
      <c r="L130" s="86">
        <v>1490</v>
      </c>
      <c r="M130" s="86">
        <v>2909</v>
      </c>
      <c r="N130" s="86">
        <v>2115</v>
      </c>
      <c r="O130" s="86">
        <v>856</v>
      </c>
      <c r="P130" s="86">
        <v>105</v>
      </c>
      <c r="Q130" s="86">
        <v>832</v>
      </c>
      <c r="R130" s="86">
        <v>1035</v>
      </c>
      <c r="S130" s="86">
        <v>299</v>
      </c>
      <c r="T130" s="86">
        <v>421</v>
      </c>
      <c r="U130" s="85"/>
      <c r="V130" s="85"/>
      <c r="W130" s="85"/>
      <c r="X130" s="85"/>
      <c r="Y130" s="85"/>
      <c r="Z130" s="69">
        <f t="shared" si="18"/>
        <v>12342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209</v>
      </c>
      <c r="C131" s="308" t="s">
        <v>238</v>
      </c>
      <c r="D131" s="308"/>
      <c r="E131" s="308"/>
      <c r="F131" s="308"/>
      <c r="G131" s="308"/>
      <c r="H131" s="308"/>
      <c r="I131" s="308"/>
      <c r="J131" s="308"/>
      <c r="K131" s="86">
        <v>7887</v>
      </c>
      <c r="L131" s="86">
        <v>37228</v>
      </c>
      <c r="M131" s="86">
        <v>5933</v>
      </c>
      <c r="N131" s="86">
        <v>718</v>
      </c>
      <c r="O131" s="86">
        <v>1955</v>
      </c>
      <c r="P131" s="86">
        <v>76</v>
      </c>
      <c r="Q131" s="86">
        <v>581</v>
      </c>
      <c r="R131" s="86">
        <v>692</v>
      </c>
      <c r="S131" s="86">
        <v>201</v>
      </c>
      <c r="T131" s="86">
        <v>1620</v>
      </c>
      <c r="U131" s="85"/>
      <c r="V131" s="85"/>
      <c r="W131" s="85"/>
      <c r="X131" s="85"/>
      <c r="Y131" s="85"/>
      <c r="Z131" s="69">
        <f t="shared" si="18"/>
        <v>56891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211</v>
      </c>
      <c r="C132" s="308" t="s">
        <v>239</v>
      </c>
      <c r="D132" s="308"/>
      <c r="E132" s="308"/>
      <c r="F132" s="308"/>
      <c r="G132" s="308"/>
      <c r="H132" s="308"/>
      <c r="I132" s="308"/>
      <c r="J132" s="308"/>
      <c r="K132" s="86">
        <v>1500</v>
      </c>
      <c r="L132" s="86">
        <v>876</v>
      </c>
      <c r="M132" s="86">
        <v>2008</v>
      </c>
      <c r="N132" s="86">
        <v>927</v>
      </c>
      <c r="O132" s="86">
        <v>525</v>
      </c>
      <c r="P132" s="86">
        <v>53</v>
      </c>
      <c r="Q132" s="86">
        <v>503</v>
      </c>
      <c r="R132" s="86">
        <v>950</v>
      </c>
      <c r="S132" s="86">
        <v>282</v>
      </c>
      <c r="T132" s="86">
        <v>318</v>
      </c>
      <c r="U132" s="85"/>
      <c r="V132" s="85"/>
      <c r="W132" s="85"/>
      <c r="X132" s="85"/>
      <c r="Y132" s="85"/>
      <c r="Z132" s="69">
        <f t="shared" si="18"/>
        <v>7942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213</v>
      </c>
      <c r="C133" s="308" t="s">
        <v>240</v>
      </c>
      <c r="D133" s="308"/>
      <c r="E133" s="308"/>
      <c r="F133" s="308"/>
      <c r="G133" s="308"/>
      <c r="H133" s="308"/>
      <c r="I133" s="308"/>
      <c r="J133" s="308"/>
      <c r="K133" s="86">
        <v>1557</v>
      </c>
      <c r="L133" s="86">
        <v>449</v>
      </c>
      <c r="M133" s="86">
        <v>1103</v>
      </c>
      <c r="N133" s="86">
        <v>1091</v>
      </c>
      <c r="O133" s="86">
        <v>101</v>
      </c>
      <c r="P133" s="86">
        <v>23</v>
      </c>
      <c r="Q133" s="86">
        <v>571</v>
      </c>
      <c r="R133" s="86">
        <v>293</v>
      </c>
      <c r="S133" s="86">
        <v>173</v>
      </c>
      <c r="T133" s="86">
        <v>276</v>
      </c>
      <c r="U133" s="85"/>
      <c r="V133" s="85"/>
      <c r="W133" s="85"/>
      <c r="X133" s="85"/>
      <c r="Y133" s="85"/>
      <c r="Z133" s="69">
        <f t="shared" si="18"/>
        <v>5637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24" t="s">
        <v>215</v>
      </c>
      <c r="C134" s="308" t="s">
        <v>241</v>
      </c>
      <c r="D134" s="308"/>
      <c r="E134" s="308"/>
      <c r="F134" s="308"/>
      <c r="G134" s="308"/>
      <c r="H134" s="308"/>
      <c r="I134" s="308"/>
      <c r="J134" s="308"/>
      <c r="K134" s="86">
        <v>931</v>
      </c>
      <c r="L134" s="86">
        <v>1023</v>
      </c>
      <c r="M134" s="86">
        <v>5431</v>
      </c>
      <c r="N134" s="86">
        <v>678</v>
      </c>
      <c r="O134" s="86">
        <v>447</v>
      </c>
      <c r="P134" s="86">
        <v>45</v>
      </c>
      <c r="Q134" s="86">
        <v>623</v>
      </c>
      <c r="R134" s="86">
        <v>4336</v>
      </c>
      <c r="S134" s="86">
        <v>368</v>
      </c>
      <c r="T134" s="86">
        <v>215</v>
      </c>
      <c r="U134" s="85"/>
      <c r="V134" s="85"/>
      <c r="W134" s="85"/>
      <c r="X134" s="85"/>
      <c r="Y134" s="85"/>
      <c r="Z134" s="69">
        <f t="shared" si="18"/>
        <v>14097</v>
      </c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24" t="s">
        <v>217</v>
      </c>
      <c r="C135" s="308" t="s">
        <v>242</v>
      </c>
      <c r="D135" s="308"/>
      <c r="E135" s="308"/>
      <c r="F135" s="308"/>
      <c r="G135" s="308"/>
      <c r="H135" s="308"/>
      <c r="I135" s="308"/>
      <c r="J135" s="308"/>
      <c r="K135" s="86">
        <v>1414</v>
      </c>
      <c r="L135" s="86">
        <v>230</v>
      </c>
      <c r="M135" s="86">
        <v>713</v>
      </c>
      <c r="N135" s="86">
        <v>1355</v>
      </c>
      <c r="O135" s="86">
        <v>76</v>
      </c>
      <c r="P135" s="86">
        <v>17</v>
      </c>
      <c r="Q135" s="86">
        <v>324</v>
      </c>
      <c r="R135" s="86">
        <v>212</v>
      </c>
      <c r="S135" s="86">
        <v>139</v>
      </c>
      <c r="T135" s="86">
        <v>156</v>
      </c>
      <c r="U135" s="85"/>
      <c r="V135" s="85"/>
      <c r="W135" s="85"/>
      <c r="X135" s="85"/>
      <c r="Y135" s="85"/>
      <c r="Z135" s="69">
        <f t="shared" si="18"/>
        <v>4636</v>
      </c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24" t="s">
        <v>219</v>
      </c>
      <c r="C136" s="308" t="s">
        <v>243</v>
      </c>
      <c r="D136" s="308"/>
      <c r="E136" s="308"/>
      <c r="F136" s="308"/>
      <c r="G136" s="308"/>
      <c r="H136" s="308"/>
      <c r="I136" s="308"/>
      <c r="J136" s="308"/>
      <c r="K136" s="86">
        <v>598</v>
      </c>
      <c r="L136" s="86">
        <v>118</v>
      </c>
      <c r="M136" s="86">
        <v>334</v>
      </c>
      <c r="N136" s="86">
        <v>330</v>
      </c>
      <c r="O136" s="86">
        <v>36</v>
      </c>
      <c r="P136" s="86">
        <v>6</v>
      </c>
      <c r="Q136" s="86">
        <v>145</v>
      </c>
      <c r="R136" s="86">
        <v>111</v>
      </c>
      <c r="S136" s="86">
        <v>65</v>
      </c>
      <c r="T136" s="86">
        <v>108</v>
      </c>
      <c r="U136" s="85"/>
      <c r="V136" s="85"/>
      <c r="W136" s="85"/>
      <c r="X136" s="85"/>
      <c r="Y136" s="85"/>
      <c r="Z136" s="69">
        <f t="shared" si="18"/>
        <v>1851</v>
      </c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24" t="s">
        <v>221</v>
      </c>
      <c r="C137" s="308" t="s">
        <v>244</v>
      </c>
      <c r="D137" s="308"/>
      <c r="E137" s="308"/>
      <c r="F137" s="308"/>
      <c r="G137" s="308"/>
      <c r="H137" s="308"/>
      <c r="I137" s="308"/>
      <c r="J137" s="308"/>
      <c r="K137" s="86">
        <v>7810</v>
      </c>
      <c r="L137" s="86">
        <v>4524</v>
      </c>
      <c r="M137" s="86">
        <v>16713</v>
      </c>
      <c r="N137" s="86">
        <v>5257</v>
      </c>
      <c r="O137" s="86">
        <v>9328</v>
      </c>
      <c r="P137" s="86">
        <v>1657</v>
      </c>
      <c r="Q137" s="86">
        <v>5141</v>
      </c>
      <c r="R137" s="86">
        <v>4082</v>
      </c>
      <c r="S137" s="86">
        <v>908</v>
      </c>
      <c r="T137" s="86">
        <v>1185</v>
      </c>
      <c r="U137" s="85"/>
      <c r="V137" s="85"/>
      <c r="W137" s="85"/>
      <c r="X137" s="85"/>
      <c r="Y137" s="85"/>
      <c r="Z137" s="69">
        <f t="shared" si="18"/>
        <v>56605</v>
      </c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88" t="s">
        <v>394</v>
      </c>
      <c r="C138" s="288"/>
      <c r="D138" s="288"/>
      <c r="E138" s="288"/>
      <c r="F138" s="288"/>
      <c r="G138" s="288"/>
      <c r="H138" s="288"/>
      <c r="I138" s="288"/>
      <c r="J138" s="288"/>
      <c r="K138" s="70">
        <f t="shared" ref="K138:T138" si="19">SUM(K127:K137)</f>
        <v>67715</v>
      </c>
      <c r="L138" s="70">
        <f t="shared" si="19"/>
        <v>97670</v>
      </c>
      <c r="M138" s="70">
        <f t="shared" si="19"/>
        <v>109140</v>
      </c>
      <c r="N138" s="70">
        <f t="shared" si="19"/>
        <v>45963</v>
      </c>
      <c r="O138" s="70">
        <f t="shared" si="19"/>
        <v>60122</v>
      </c>
      <c r="P138" s="70">
        <f t="shared" si="19"/>
        <v>7168</v>
      </c>
      <c r="Q138" s="70">
        <f t="shared" si="19"/>
        <v>26432</v>
      </c>
      <c r="R138" s="70">
        <f t="shared" si="19"/>
        <v>49711</v>
      </c>
      <c r="S138" s="70">
        <f t="shared" si="19"/>
        <v>9186</v>
      </c>
      <c r="T138" s="70">
        <f t="shared" si="19"/>
        <v>20067</v>
      </c>
      <c r="U138" s="85"/>
      <c r="V138" s="85"/>
      <c r="W138" s="85"/>
      <c r="X138" s="85"/>
      <c r="Y138" s="85"/>
      <c r="Z138" s="70">
        <f t="shared" si="18"/>
        <v>493174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209</v>
      </c>
      <c r="C139" s="306" t="s">
        <v>245</v>
      </c>
      <c r="D139" s="306"/>
      <c r="E139" s="306"/>
      <c r="F139" s="306"/>
      <c r="G139" s="306"/>
      <c r="H139" s="306"/>
      <c r="I139" s="306"/>
      <c r="J139" s="307"/>
      <c r="K139" s="86">
        <v>13235</v>
      </c>
      <c r="L139" s="86">
        <v>2578</v>
      </c>
      <c r="M139" s="86">
        <v>10794</v>
      </c>
      <c r="N139" s="86">
        <v>7235</v>
      </c>
      <c r="O139" s="86">
        <v>3106</v>
      </c>
      <c r="P139" s="86">
        <v>590</v>
      </c>
      <c r="Q139" s="86">
        <v>3775</v>
      </c>
      <c r="R139" s="86">
        <v>2028</v>
      </c>
      <c r="S139" s="86">
        <v>2172</v>
      </c>
      <c r="T139" s="86">
        <v>3083</v>
      </c>
      <c r="U139" s="85"/>
      <c r="V139" s="85"/>
      <c r="W139" s="85"/>
      <c r="X139" s="85"/>
      <c r="Y139" s="85"/>
      <c r="Z139" s="69">
        <f t="shared" si="18"/>
        <v>48596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08" t="s">
        <v>246</v>
      </c>
      <c r="D140" s="308"/>
      <c r="E140" s="308"/>
      <c r="F140" s="308"/>
      <c r="G140" s="308"/>
      <c r="H140" s="308"/>
      <c r="I140" s="308"/>
      <c r="J140" s="308"/>
      <c r="K140" s="86">
        <v>8166</v>
      </c>
      <c r="L140" s="86">
        <v>2554</v>
      </c>
      <c r="M140" s="86">
        <v>17217</v>
      </c>
      <c r="N140" s="86">
        <v>23183</v>
      </c>
      <c r="O140" s="86">
        <v>4506</v>
      </c>
      <c r="P140" s="86">
        <v>1320</v>
      </c>
      <c r="Q140" s="86">
        <v>7466</v>
      </c>
      <c r="R140" s="86">
        <v>4123</v>
      </c>
      <c r="S140" s="86">
        <v>10829</v>
      </c>
      <c r="T140" s="86">
        <v>4407</v>
      </c>
      <c r="U140" s="85"/>
      <c r="V140" s="85"/>
      <c r="W140" s="85"/>
      <c r="X140" s="85"/>
      <c r="Y140" s="85"/>
      <c r="Z140" s="69">
        <f t="shared" si="18"/>
        <v>83771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08" t="s">
        <v>247</v>
      </c>
      <c r="D141" s="308"/>
      <c r="E141" s="308"/>
      <c r="F141" s="308"/>
      <c r="G141" s="308"/>
      <c r="H141" s="308"/>
      <c r="I141" s="308"/>
      <c r="J141" s="308"/>
      <c r="K141" s="86">
        <v>3431</v>
      </c>
      <c r="L141" s="86">
        <v>2965</v>
      </c>
      <c r="M141" s="86">
        <v>32689</v>
      </c>
      <c r="N141" s="86">
        <v>9384</v>
      </c>
      <c r="O141" s="86">
        <v>16143</v>
      </c>
      <c r="P141" s="86">
        <v>1821</v>
      </c>
      <c r="Q141" s="86">
        <v>5311</v>
      </c>
      <c r="R141" s="86">
        <v>6605</v>
      </c>
      <c r="S141" s="86">
        <v>1253</v>
      </c>
      <c r="T141" s="86">
        <v>1145</v>
      </c>
      <c r="U141" s="85"/>
      <c r="V141" s="85"/>
      <c r="W141" s="85"/>
      <c r="X141" s="85"/>
      <c r="Y141" s="85"/>
      <c r="Z141" s="69">
        <f t="shared" si="18"/>
        <v>80747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207</v>
      </c>
      <c r="C142" s="308" t="s">
        <v>248</v>
      </c>
      <c r="D142" s="308"/>
      <c r="E142" s="308"/>
      <c r="F142" s="308"/>
      <c r="G142" s="308"/>
      <c r="H142" s="308"/>
      <c r="I142" s="308"/>
      <c r="J142" s="308"/>
      <c r="K142" s="86">
        <v>3339</v>
      </c>
      <c r="L142" s="86">
        <v>1051</v>
      </c>
      <c r="M142" s="86">
        <v>2198</v>
      </c>
      <c r="N142" s="86">
        <v>823</v>
      </c>
      <c r="O142" s="86">
        <v>9303</v>
      </c>
      <c r="P142" s="86">
        <v>4817</v>
      </c>
      <c r="Q142" s="86">
        <v>525</v>
      </c>
      <c r="R142" s="86">
        <v>153</v>
      </c>
      <c r="S142" s="86">
        <v>387</v>
      </c>
      <c r="T142" s="86">
        <v>456</v>
      </c>
      <c r="U142" s="85"/>
      <c r="V142" s="85"/>
      <c r="W142" s="85"/>
      <c r="X142" s="85"/>
      <c r="Y142" s="85"/>
      <c r="Z142" s="69">
        <f t="shared" si="18"/>
        <v>23052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209</v>
      </c>
      <c r="C143" s="308" t="s">
        <v>249</v>
      </c>
      <c r="D143" s="308"/>
      <c r="E143" s="308"/>
      <c r="F143" s="308"/>
      <c r="G143" s="308"/>
      <c r="H143" s="308"/>
      <c r="I143" s="308"/>
      <c r="J143" s="308"/>
      <c r="K143" s="86">
        <v>2198</v>
      </c>
      <c r="L143" s="86">
        <v>526</v>
      </c>
      <c r="M143" s="86">
        <v>2161</v>
      </c>
      <c r="N143" s="86">
        <v>2000</v>
      </c>
      <c r="O143" s="86">
        <v>914</v>
      </c>
      <c r="P143" s="86">
        <v>456</v>
      </c>
      <c r="Q143" s="86">
        <v>711</v>
      </c>
      <c r="R143" s="86">
        <v>564</v>
      </c>
      <c r="S143" s="86">
        <v>1241</v>
      </c>
      <c r="T143" s="86">
        <v>655</v>
      </c>
      <c r="U143" s="85"/>
      <c r="V143" s="85"/>
      <c r="W143" s="85"/>
      <c r="X143" s="85"/>
      <c r="Y143" s="85"/>
      <c r="Z143" s="69">
        <f t="shared" si="18"/>
        <v>11426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211</v>
      </c>
      <c r="C144" s="308" t="s">
        <v>250</v>
      </c>
      <c r="D144" s="308"/>
      <c r="E144" s="308"/>
      <c r="F144" s="308"/>
      <c r="G144" s="308"/>
      <c r="H144" s="308"/>
      <c r="I144" s="308"/>
      <c r="J144" s="308"/>
      <c r="K144" s="86">
        <v>3277</v>
      </c>
      <c r="L144" s="86">
        <v>1716</v>
      </c>
      <c r="M144" s="86">
        <v>14378</v>
      </c>
      <c r="N144" s="86">
        <v>3617</v>
      </c>
      <c r="O144" s="86">
        <v>6562</v>
      </c>
      <c r="P144" s="86">
        <v>560</v>
      </c>
      <c r="Q144" s="86">
        <v>1932</v>
      </c>
      <c r="R144" s="86">
        <v>3773</v>
      </c>
      <c r="S144" s="86">
        <v>441</v>
      </c>
      <c r="T144" s="86">
        <v>2341</v>
      </c>
      <c r="U144" s="85"/>
      <c r="V144" s="85"/>
      <c r="W144" s="85"/>
      <c r="X144" s="85"/>
      <c r="Y144" s="85"/>
      <c r="Z144" s="69">
        <f t="shared" si="18"/>
        <v>38597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213</v>
      </c>
      <c r="C145" s="308" t="s">
        <v>251</v>
      </c>
      <c r="D145" s="308"/>
      <c r="E145" s="308"/>
      <c r="F145" s="308"/>
      <c r="G145" s="308"/>
      <c r="H145" s="308"/>
      <c r="I145" s="308"/>
      <c r="J145" s="308"/>
      <c r="K145" s="86">
        <v>89059</v>
      </c>
      <c r="L145" s="86">
        <v>15483</v>
      </c>
      <c r="M145" s="86">
        <v>824</v>
      </c>
      <c r="N145" s="86">
        <v>1194</v>
      </c>
      <c r="O145" s="86">
        <v>649</v>
      </c>
      <c r="P145" s="86">
        <v>51</v>
      </c>
      <c r="Q145" s="86">
        <v>249</v>
      </c>
      <c r="R145" s="86">
        <v>241</v>
      </c>
      <c r="S145" s="86">
        <v>199</v>
      </c>
      <c r="T145" s="86">
        <v>13741</v>
      </c>
      <c r="U145" s="85"/>
      <c r="V145" s="85"/>
      <c r="W145" s="85"/>
      <c r="X145" s="85"/>
      <c r="Y145" s="85"/>
      <c r="Z145" s="69">
        <f t="shared" si="18"/>
        <v>121690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24" t="s">
        <v>215</v>
      </c>
      <c r="C146" s="308" t="s">
        <v>252</v>
      </c>
      <c r="D146" s="308"/>
      <c r="E146" s="308"/>
      <c r="F146" s="308"/>
      <c r="G146" s="308"/>
      <c r="H146" s="308"/>
      <c r="I146" s="308"/>
      <c r="J146" s="308"/>
      <c r="K146" s="86">
        <v>973</v>
      </c>
      <c r="L146" s="86">
        <v>94</v>
      </c>
      <c r="M146" s="86">
        <v>396</v>
      </c>
      <c r="N146" s="86">
        <v>285</v>
      </c>
      <c r="O146" s="86">
        <v>95</v>
      </c>
      <c r="P146" s="86">
        <v>38</v>
      </c>
      <c r="Q146" s="86">
        <v>307</v>
      </c>
      <c r="R146" s="86">
        <v>65</v>
      </c>
      <c r="S146" s="86">
        <v>290</v>
      </c>
      <c r="T146" s="86">
        <v>172</v>
      </c>
      <c r="U146" s="85"/>
      <c r="V146" s="85"/>
      <c r="W146" s="85"/>
      <c r="X146" s="85"/>
      <c r="Y146" s="85"/>
      <c r="Z146" s="69">
        <f t="shared" si="18"/>
        <v>2715</v>
      </c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24" t="s">
        <v>217</v>
      </c>
      <c r="C147" s="308" t="s">
        <v>253</v>
      </c>
      <c r="D147" s="308"/>
      <c r="E147" s="308"/>
      <c r="F147" s="308"/>
      <c r="G147" s="308"/>
      <c r="H147" s="308"/>
      <c r="I147" s="308"/>
      <c r="J147" s="308"/>
      <c r="K147" s="86">
        <v>402</v>
      </c>
      <c r="L147" s="86">
        <v>51</v>
      </c>
      <c r="M147" s="86">
        <v>368</v>
      </c>
      <c r="N147" s="86">
        <v>169</v>
      </c>
      <c r="O147" s="86">
        <v>110</v>
      </c>
      <c r="P147" s="86">
        <v>12</v>
      </c>
      <c r="Q147" s="86">
        <v>70</v>
      </c>
      <c r="R147" s="86">
        <v>61</v>
      </c>
      <c r="S147" s="86">
        <v>150</v>
      </c>
      <c r="T147" s="86">
        <v>91</v>
      </c>
      <c r="U147" s="85"/>
      <c r="V147" s="85"/>
      <c r="W147" s="85"/>
      <c r="X147" s="85"/>
      <c r="Y147" s="85"/>
      <c r="Z147" s="69">
        <f t="shared" si="18"/>
        <v>1484</v>
      </c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24" t="s">
        <v>219</v>
      </c>
      <c r="C148" s="308" t="s">
        <v>254</v>
      </c>
      <c r="D148" s="308"/>
      <c r="E148" s="308"/>
      <c r="F148" s="308"/>
      <c r="G148" s="308"/>
      <c r="H148" s="308"/>
      <c r="I148" s="308"/>
      <c r="J148" s="308"/>
      <c r="K148" s="86">
        <v>825</v>
      </c>
      <c r="L148" s="86">
        <v>75</v>
      </c>
      <c r="M148" s="86">
        <v>503</v>
      </c>
      <c r="N148" s="86">
        <v>362</v>
      </c>
      <c r="O148" s="86">
        <v>36</v>
      </c>
      <c r="P148" s="86">
        <v>12</v>
      </c>
      <c r="Q148" s="86">
        <v>224</v>
      </c>
      <c r="R148" s="86">
        <v>118</v>
      </c>
      <c r="S148" s="86">
        <v>374</v>
      </c>
      <c r="T148" s="86">
        <v>444</v>
      </c>
      <c r="U148" s="85"/>
      <c r="V148" s="85"/>
      <c r="W148" s="85"/>
      <c r="X148" s="85"/>
      <c r="Y148" s="85"/>
      <c r="Z148" s="69">
        <f t="shared" si="18"/>
        <v>2973</v>
      </c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24" t="s">
        <v>221</v>
      </c>
      <c r="C149" s="308" t="s">
        <v>255</v>
      </c>
      <c r="D149" s="308"/>
      <c r="E149" s="308"/>
      <c r="F149" s="308"/>
      <c r="G149" s="308"/>
      <c r="H149" s="308"/>
      <c r="I149" s="308"/>
      <c r="J149" s="308"/>
      <c r="K149" s="86">
        <v>983</v>
      </c>
      <c r="L149" s="86">
        <v>129</v>
      </c>
      <c r="M149" s="86">
        <v>384</v>
      </c>
      <c r="N149" s="86">
        <v>290</v>
      </c>
      <c r="O149" s="86">
        <v>338</v>
      </c>
      <c r="P149" s="86">
        <v>36</v>
      </c>
      <c r="Q149" s="86">
        <v>255</v>
      </c>
      <c r="R149" s="86">
        <v>137</v>
      </c>
      <c r="S149" s="86">
        <v>73</v>
      </c>
      <c r="T149" s="86">
        <v>104</v>
      </c>
      <c r="U149" s="85"/>
      <c r="V149" s="85"/>
      <c r="W149" s="85"/>
      <c r="X149" s="85"/>
      <c r="Y149" s="85"/>
      <c r="Z149" s="69">
        <f t="shared" si="18"/>
        <v>2729</v>
      </c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88" t="s">
        <v>394</v>
      </c>
      <c r="C150" s="288"/>
      <c r="D150" s="288"/>
      <c r="E150" s="288"/>
      <c r="F150" s="288"/>
      <c r="G150" s="288"/>
      <c r="H150" s="288"/>
      <c r="I150" s="288"/>
      <c r="J150" s="288"/>
      <c r="K150" s="70">
        <f t="shared" ref="K150:T150" si="20">SUM(K139:K149)</f>
        <v>125888</v>
      </c>
      <c r="L150" s="70">
        <f t="shared" si="20"/>
        <v>27222</v>
      </c>
      <c r="M150" s="70">
        <f t="shared" si="20"/>
        <v>81912</v>
      </c>
      <c r="N150" s="70">
        <f t="shared" si="20"/>
        <v>48542</v>
      </c>
      <c r="O150" s="70">
        <f t="shared" si="20"/>
        <v>41762</v>
      </c>
      <c r="P150" s="70">
        <f t="shared" si="20"/>
        <v>9713</v>
      </c>
      <c r="Q150" s="70">
        <f t="shared" si="20"/>
        <v>20825</v>
      </c>
      <c r="R150" s="70">
        <f t="shared" si="20"/>
        <v>17868</v>
      </c>
      <c r="S150" s="70">
        <f t="shared" si="20"/>
        <v>17409</v>
      </c>
      <c r="T150" s="70">
        <f t="shared" si="20"/>
        <v>26639</v>
      </c>
      <c r="U150" s="85"/>
      <c r="V150" s="85"/>
      <c r="W150" s="85"/>
      <c r="X150" s="85"/>
      <c r="Y150" s="85"/>
      <c r="Z150" s="70">
        <f t="shared" si="18"/>
        <v>417780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09" t="s">
        <v>93</v>
      </c>
      <c r="C152" s="309"/>
      <c r="D152" s="309"/>
      <c r="E152" s="309"/>
      <c r="F152" s="309"/>
      <c r="G152" s="309"/>
      <c r="H152" s="309"/>
      <c r="I152" s="309"/>
      <c r="J152" s="309"/>
      <c r="K152" s="309"/>
      <c r="L152" s="309"/>
      <c r="M152" s="309"/>
      <c r="N152" s="309"/>
      <c r="O152" s="279" t="s">
        <v>37</v>
      </c>
      <c r="P152" s="280"/>
      <c r="Q152" s="280"/>
      <c r="R152" s="280"/>
      <c r="S152" s="280"/>
      <c r="T152" s="280"/>
      <c r="U152" s="280"/>
      <c r="V152" s="280"/>
      <c r="W152" s="280"/>
      <c r="X152" s="280"/>
      <c r="Y152" s="281"/>
      <c r="Z152" s="3"/>
      <c r="AA152" s="3"/>
      <c r="AC152"/>
    </row>
    <row r="153" spans="1:34" ht="21.75" customHeight="1" x14ac:dyDescent="0.25">
      <c r="A153" s="30"/>
      <c r="B153" s="310" t="s">
        <v>401</v>
      </c>
      <c r="C153" s="311"/>
      <c r="D153" s="312"/>
      <c r="E153" s="310" t="s">
        <v>402</v>
      </c>
      <c r="F153" s="311"/>
      <c r="G153" s="312"/>
      <c r="H153" s="310" t="s">
        <v>403</v>
      </c>
      <c r="I153" s="311"/>
      <c r="J153" s="312"/>
      <c r="K153" s="316" t="s">
        <v>404</v>
      </c>
      <c r="L153" s="318" t="s">
        <v>405</v>
      </c>
      <c r="M153" s="318" t="s">
        <v>406</v>
      </c>
      <c r="N153" s="320" t="s">
        <v>407</v>
      </c>
      <c r="O153" s="103" t="s">
        <v>401</v>
      </c>
      <c r="P153" s="104" t="s">
        <v>402</v>
      </c>
      <c r="Q153" s="105" t="s">
        <v>403</v>
      </c>
      <c r="R153" s="106" t="s">
        <v>404</v>
      </c>
      <c r="S153" s="62"/>
      <c r="T153" s="107" t="s">
        <v>405</v>
      </c>
      <c r="U153" s="62"/>
      <c r="V153" s="108" t="s">
        <v>406</v>
      </c>
      <c r="W153" s="62"/>
      <c r="X153" s="109" t="s">
        <v>407</v>
      </c>
      <c r="Y153" s="110" t="s">
        <v>408</v>
      </c>
      <c r="Z153" s="3"/>
      <c r="AC153"/>
    </row>
    <row r="154" spans="1:34" ht="22.5" customHeight="1" x14ac:dyDescent="0.25">
      <c r="A154" s="34"/>
      <c r="B154" s="313"/>
      <c r="C154" s="314"/>
      <c r="D154" s="315"/>
      <c r="E154" s="313"/>
      <c r="F154" s="314"/>
      <c r="G154" s="315"/>
      <c r="H154" s="313"/>
      <c r="I154" s="314"/>
      <c r="J154" s="315"/>
      <c r="K154" s="317"/>
      <c r="L154" s="319"/>
      <c r="M154" s="319"/>
      <c r="N154" s="321"/>
      <c r="O154" s="111" t="s">
        <v>409</v>
      </c>
      <c r="P154" s="112" t="s">
        <v>410</v>
      </c>
      <c r="Q154" s="113" t="s">
        <v>411</v>
      </c>
      <c r="R154" s="114" t="s">
        <v>412</v>
      </c>
      <c r="S154" s="63"/>
      <c r="T154" s="115" t="s">
        <v>413</v>
      </c>
      <c r="U154" s="63"/>
      <c r="V154" s="116" t="s">
        <v>414</v>
      </c>
      <c r="W154" s="63"/>
      <c r="X154" s="117" t="s">
        <v>415</v>
      </c>
      <c r="Y154" s="118" t="s">
        <v>416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378</v>
      </c>
      <c r="AH156" s="84" t="s">
        <v>398</v>
      </c>
    </row>
    <row r="157" spans="1:34" ht="22.5" customHeight="1" x14ac:dyDescent="0.25">
      <c r="I157" s="238" t="s">
        <v>96</v>
      </c>
      <c r="J157" s="238"/>
      <c r="K157" s="238"/>
      <c r="L157" s="238"/>
      <c r="M157" s="8" t="s">
        <v>368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73" t="s">
        <v>94</v>
      </c>
      <c r="Z157" s="273"/>
      <c r="AC157"/>
      <c r="AH157" s="84" t="s">
        <v>397</v>
      </c>
    </row>
    <row r="158" spans="1:34" ht="22.5" customHeight="1" x14ac:dyDescent="0.25">
      <c r="I158" s="238" t="s">
        <v>2</v>
      </c>
      <c r="J158" s="238"/>
      <c r="K158" s="238"/>
      <c r="L158" s="238"/>
      <c r="M158" s="8" t="s">
        <v>369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73"/>
      <c r="Z158" s="273"/>
      <c r="AC158"/>
    </row>
    <row r="159" spans="1:34" ht="22.5" customHeight="1" x14ac:dyDescent="0.25">
      <c r="J159" s="285"/>
      <c r="K159" s="285"/>
      <c r="L159" s="285"/>
      <c r="M159" s="285"/>
      <c r="N159" s="8"/>
      <c r="O159" s="8"/>
      <c r="P159" s="8"/>
      <c r="Q159" s="8"/>
      <c r="R159" s="238"/>
      <c r="S159" s="238"/>
      <c r="T159" s="238"/>
      <c r="U159" s="238"/>
      <c r="V159" s="8"/>
      <c r="W159" s="8"/>
      <c r="X159" s="3"/>
      <c r="Y159" s="271" t="s">
        <v>378</v>
      </c>
      <c r="Z159" s="271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6"/>
      <c r="X160" s="286"/>
      <c r="Y160" s="286"/>
      <c r="Z160" s="286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6"/>
      <c r="X161" s="286"/>
      <c r="Y161" s="286"/>
      <c r="Z161" s="286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7" t="s">
        <v>379</v>
      </c>
      <c r="X162" s="287"/>
      <c r="Y162" s="287"/>
      <c r="Z162" s="287"/>
      <c r="AC162"/>
    </row>
    <row r="163" spans="1:30" ht="24.95" customHeight="1" x14ac:dyDescent="0.25">
      <c r="A163" s="15" t="s">
        <v>3</v>
      </c>
      <c r="B163" s="275" t="s">
        <v>4</v>
      </c>
      <c r="C163" s="275"/>
      <c r="D163" s="275"/>
      <c r="E163" s="275"/>
      <c r="F163" s="275"/>
      <c r="G163" s="275"/>
      <c r="H163" s="275"/>
      <c r="I163" s="275"/>
      <c r="J163" s="275"/>
      <c r="K163" s="275" t="s">
        <v>5</v>
      </c>
      <c r="L163" s="275"/>
      <c r="M163" s="275"/>
      <c r="N163" s="275"/>
      <c r="O163" s="275"/>
      <c r="P163" s="275"/>
      <c r="Q163" s="275"/>
      <c r="R163" s="275"/>
      <c r="S163" s="275"/>
      <c r="T163" s="275"/>
      <c r="U163" s="275"/>
      <c r="V163" s="275"/>
      <c r="W163" s="275"/>
      <c r="X163" s="275"/>
      <c r="Y163" s="275"/>
      <c r="Z163" s="275"/>
      <c r="AC163"/>
    </row>
    <row r="164" spans="1:30" ht="48.75" customHeight="1" x14ac:dyDescent="0.25">
      <c r="A164" s="15" t="s">
        <v>50</v>
      </c>
      <c r="B164" s="288" t="s">
        <v>51</v>
      </c>
      <c r="C164" s="288"/>
      <c r="D164" s="288"/>
      <c r="E164" s="288"/>
      <c r="F164" s="288"/>
      <c r="G164" s="288"/>
      <c r="H164" s="288"/>
      <c r="I164" s="288"/>
      <c r="J164" s="288"/>
      <c r="K164" s="10" t="s">
        <v>184</v>
      </c>
      <c r="L164" s="10" t="s">
        <v>186</v>
      </c>
      <c r="M164" s="10" t="s">
        <v>188</v>
      </c>
      <c r="N164" s="10" t="s">
        <v>190</v>
      </c>
      <c r="O164" s="10" t="s">
        <v>192</v>
      </c>
      <c r="P164" s="10" t="s">
        <v>194</v>
      </c>
      <c r="Q164" s="10" t="s">
        <v>196</v>
      </c>
      <c r="R164" s="10" t="s">
        <v>198</v>
      </c>
      <c r="S164" s="10" t="s">
        <v>200</v>
      </c>
      <c r="T164" s="10" t="s">
        <v>202</v>
      </c>
      <c r="U164" s="85"/>
      <c r="V164" s="85"/>
      <c r="W164" s="85"/>
      <c r="X164" s="85"/>
      <c r="Y164" s="85"/>
      <c r="Z164" s="15" t="s">
        <v>203</v>
      </c>
      <c r="AC164"/>
      <c r="AD164" s="57" t="s">
        <v>182</v>
      </c>
    </row>
    <row r="165" spans="1:30" ht="12.75" customHeight="1" x14ac:dyDescent="0.25">
      <c r="A165" s="17" t="s">
        <v>7</v>
      </c>
      <c r="B165" s="289" t="s">
        <v>8</v>
      </c>
      <c r="C165" s="289"/>
      <c r="D165" s="289"/>
      <c r="E165" s="289"/>
      <c r="F165" s="289"/>
      <c r="G165" s="289"/>
      <c r="H165" s="289"/>
      <c r="I165" s="289"/>
      <c r="J165" s="289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02" t="s">
        <v>52</v>
      </c>
      <c r="B166" s="302"/>
      <c r="C166" s="302"/>
      <c r="D166" s="302"/>
      <c r="E166" s="302"/>
      <c r="F166" s="302"/>
      <c r="G166" s="302"/>
      <c r="H166" s="302"/>
      <c r="I166" s="302"/>
      <c r="J166" s="302"/>
      <c r="K166" s="303"/>
      <c r="L166" s="304"/>
      <c r="M166" s="304"/>
      <c r="N166" s="304"/>
      <c r="O166" s="304"/>
      <c r="P166" s="304"/>
      <c r="Q166" s="304"/>
      <c r="R166" s="304"/>
      <c r="S166" s="304"/>
      <c r="T166" s="304"/>
      <c r="U166" s="304"/>
      <c r="V166" s="304"/>
      <c r="W166" s="304"/>
      <c r="X166" s="304"/>
      <c r="Y166" s="304"/>
      <c r="Z166" s="305"/>
      <c r="AA166" s="42"/>
      <c r="AC166"/>
      <c r="AD166" s="59"/>
    </row>
    <row r="167" spans="1:30" ht="30" customHeight="1" x14ac:dyDescent="0.25">
      <c r="A167" s="47" t="s">
        <v>53</v>
      </c>
      <c r="B167" s="48" t="s">
        <v>211</v>
      </c>
      <c r="C167" s="306" t="s">
        <v>256</v>
      </c>
      <c r="D167" s="306"/>
      <c r="E167" s="306"/>
      <c r="F167" s="306"/>
      <c r="G167" s="306"/>
      <c r="H167" s="306"/>
      <c r="I167" s="306"/>
      <c r="J167" s="307"/>
      <c r="K167" s="86">
        <v>5549</v>
      </c>
      <c r="L167" s="86">
        <v>1801</v>
      </c>
      <c r="M167" s="86">
        <v>4542</v>
      </c>
      <c r="N167" s="86">
        <v>2061</v>
      </c>
      <c r="O167" s="86">
        <v>1113</v>
      </c>
      <c r="P167" s="86">
        <v>80</v>
      </c>
      <c r="Q167" s="86">
        <v>1751</v>
      </c>
      <c r="R167" s="86">
        <v>1018</v>
      </c>
      <c r="S167" s="86">
        <v>345</v>
      </c>
      <c r="T167" s="86">
        <v>1533</v>
      </c>
      <c r="U167" s="85"/>
      <c r="V167" s="85"/>
      <c r="W167" s="85"/>
      <c r="X167" s="85"/>
      <c r="Y167" s="85"/>
      <c r="Z167" s="69">
        <f t="shared" ref="Z167:Z181" si="21">SUM(K167:Y167)</f>
        <v>19793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08" t="s">
        <v>257</v>
      </c>
      <c r="D168" s="308"/>
      <c r="E168" s="308"/>
      <c r="F168" s="308"/>
      <c r="G168" s="308"/>
      <c r="H168" s="308"/>
      <c r="I168" s="308"/>
      <c r="J168" s="308"/>
      <c r="K168" s="86">
        <v>4415</v>
      </c>
      <c r="L168" s="86">
        <v>1873</v>
      </c>
      <c r="M168" s="86">
        <v>3086</v>
      </c>
      <c r="N168" s="86">
        <v>1666</v>
      </c>
      <c r="O168" s="86">
        <v>618</v>
      </c>
      <c r="P168" s="86">
        <v>57</v>
      </c>
      <c r="Q168" s="86">
        <v>1698</v>
      </c>
      <c r="R168" s="86">
        <v>805</v>
      </c>
      <c r="S168" s="86">
        <v>306</v>
      </c>
      <c r="T168" s="86">
        <v>9865</v>
      </c>
      <c r="U168" s="85"/>
      <c r="V168" s="85"/>
      <c r="W168" s="85"/>
      <c r="X168" s="85"/>
      <c r="Y168" s="85"/>
      <c r="Z168" s="69">
        <f t="shared" si="21"/>
        <v>24389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08" t="s">
        <v>258</v>
      </c>
      <c r="D169" s="308"/>
      <c r="E169" s="308"/>
      <c r="F169" s="308"/>
      <c r="G169" s="308"/>
      <c r="H169" s="308"/>
      <c r="I169" s="308"/>
      <c r="J169" s="308"/>
      <c r="K169" s="86">
        <v>1381</v>
      </c>
      <c r="L169" s="86">
        <v>426</v>
      </c>
      <c r="M169" s="86">
        <v>1688</v>
      </c>
      <c r="N169" s="86">
        <v>16080</v>
      </c>
      <c r="O169" s="86">
        <v>242</v>
      </c>
      <c r="P169" s="86">
        <v>37</v>
      </c>
      <c r="Q169" s="86">
        <v>1541</v>
      </c>
      <c r="R169" s="86">
        <v>761</v>
      </c>
      <c r="S169" s="86">
        <v>1212</v>
      </c>
      <c r="T169" s="86">
        <v>514</v>
      </c>
      <c r="U169" s="85"/>
      <c r="V169" s="85"/>
      <c r="W169" s="85"/>
      <c r="X169" s="85"/>
      <c r="Y169" s="85"/>
      <c r="Z169" s="69">
        <f t="shared" si="21"/>
        <v>23882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207</v>
      </c>
      <c r="C170" s="308" t="s">
        <v>259</v>
      </c>
      <c r="D170" s="308"/>
      <c r="E170" s="308"/>
      <c r="F170" s="308"/>
      <c r="G170" s="308"/>
      <c r="H170" s="308"/>
      <c r="I170" s="308"/>
      <c r="J170" s="308"/>
      <c r="K170" s="86">
        <v>37239</v>
      </c>
      <c r="L170" s="86">
        <v>652</v>
      </c>
      <c r="M170" s="86">
        <v>1415</v>
      </c>
      <c r="N170" s="86">
        <v>3823</v>
      </c>
      <c r="O170" s="86">
        <v>266</v>
      </c>
      <c r="P170" s="86">
        <v>19</v>
      </c>
      <c r="Q170" s="86">
        <v>306</v>
      </c>
      <c r="R170" s="86">
        <v>209</v>
      </c>
      <c r="S170" s="86">
        <v>98</v>
      </c>
      <c r="T170" s="86">
        <v>1787</v>
      </c>
      <c r="U170" s="85"/>
      <c r="V170" s="85"/>
      <c r="W170" s="85"/>
      <c r="X170" s="85"/>
      <c r="Y170" s="85"/>
      <c r="Z170" s="69">
        <f t="shared" si="21"/>
        <v>45814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209</v>
      </c>
      <c r="C171" s="308" t="s">
        <v>260</v>
      </c>
      <c r="D171" s="308"/>
      <c r="E171" s="308"/>
      <c r="F171" s="308"/>
      <c r="G171" s="308"/>
      <c r="H171" s="308"/>
      <c r="I171" s="308"/>
      <c r="J171" s="308"/>
      <c r="K171" s="86">
        <v>1126</v>
      </c>
      <c r="L171" s="86">
        <v>509</v>
      </c>
      <c r="M171" s="86">
        <v>3160</v>
      </c>
      <c r="N171" s="86">
        <v>504</v>
      </c>
      <c r="O171" s="86">
        <v>5597</v>
      </c>
      <c r="P171" s="86">
        <v>396</v>
      </c>
      <c r="Q171" s="86">
        <v>287</v>
      </c>
      <c r="R171" s="86">
        <v>3597</v>
      </c>
      <c r="S171" s="86">
        <v>115</v>
      </c>
      <c r="T171" s="86">
        <v>486</v>
      </c>
      <c r="U171" s="85"/>
      <c r="V171" s="85"/>
      <c r="W171" s="85"/>
      <c r="X171" s="85"/>
      <c r="Y171" s="85"/>
      <c r="Z171" s="69">
        <f t="shared" si="21"/>
        <v>15777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211</v>
      </c>
      <c r="C172" s="308" t="s">
        <v>261</v>
      </c>
      <c r="D172" s="308"/>
      <c r="E172" s="308"/>
      <c r="F172" s="308"/>
      <c r="G172" s="308"/>
      <c r="H172" s="308"/>
      <c r="I172" s="308"/>
      <c r="J172" s="308"/>
      <c r="K172" s="86">
        <v>1243</v>
      </c>
      <c r="L172" s="86">
        <v>4219</v>
      </c>
      <c r="M172" s="86">
        <v>2172</v>
      </c>
      <c r="N172" s="86">
        <v>485</v>
      </c>
      <c r="O172" s="86">
        <v>9788</v>
      </c>
      <c r="P172" s="86">
        <v>2128</v>
      </c>
      <c r="Q172" s="86">
        <v>664</v>
      </c>
      <c r="R172" s="86">
        <v>446</v>
      </c>
      <c r="S172" s="86">
        <v>252</v>
      </c>
      <c r="T172" s="86">
        <v>176</v>
      </c>
      <c r="U172" s="85"/>
      <c r="V172" s="85"/>
      <c r="W172" s="85"/>
      <c r="X172" s="85"/>
      <c r="Y172" s="85"/>
      <c r="Z172" s="69">
        <f t="shared" si="21"/>
        <v>21573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213</v>
      </c>
      <c r="C173" s="308" t="s">
        <v>262</v>
      </c>
      <c r="D173" s="308"/>
      <c r="E173" s="308"/>
      <c r="F173" s="308"/>
      <c r="G173" s="308"/>
      <c r="H173" s="308"/>
      <c r="I173" s="308"/>
      <c r="J173" s="308"/>
      <c r="K173" s="86">
        <v>208</v>
      </c>
      <c r="L173" s="86">
        <v>104</v>
      </c>
      <c r="M173" s="86">
        <v>286</v>
      </c>
      <c r="N173" s="86">
        <v>110</v>
      </c>
      <c r="O173" s="86">
        <v>136</v>
      </c>
      <c r="P173" s="86">
        <v>14</v>
      </c>
      <c r="Q173" s="86">
        <v>200</v>
      </c>
      <c r="R173" s="86">
        <v>72</v>
      </c>
      <c r="S173" s="86">
        <v>15</v>
      </c>
      <c r="T173" s="86">
        <v>70</v>
      </c>
      <c r="U173" s="85"/>
      <c r="V173" s="85"/>
      <c r="W173" s="85"/>
      <c r="X173" s="85"/>
      <c r="Y173" s="85"/>
      <c r="Z173" s="69">
        <f t="shared" si="21"/>
        <v>1215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24" t="s">
        <v>215</v>
      </c>
      <c r="C174" s="308" t="s">
        <v>263</v>
      </c>
      <c r="D174" s="308"/>
      <c r="E174" s="308"/>
      <c r="F174" s="308"/>
      <c r="G174" s="308"/>
      <c r="H174" s="308"/>
      <c r="I174" s="308"/>
      <c r="J174" s="308"/>
      <c r="K174" s="86">
        <v>252</v>
      </c>
      <c r="L174" s="86">
        <v>275</v>
      </c>
      <c r="M174" s="86">
        <v>2557</v>
      </c>
      <c r="N174" s="86">
        <v>95</v>
      </c>
      <c r="O174" s="86">
        <v>189</v>
      </c>
      <c r="P174" s="86">
        <v>12</v>
      </c>
      <c r="Q174" s="86">
        <v>72</v>
      </c>
      <c r="R174" s="86">
        <v>492</v>
      </c>
      <c r="S174" s="86">
        <v>21</v>
      </c>
      <c r="T174" s="86">
        <v>63</v>
      </c>
      <c r="U174" s="85"/>
      <c r="V174" s="85"/>
      <c r="W174" s="85"/>
      <c r="X174" s="85"/>
      <c r="Y174" s="85"/>
      <c r="Z174" s="69">
        <f t="shared" si="21"/>
        <v>4028</v>
      </c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24" t="s">
        <v>217</v>
      </c>
      <c r="C175" s="308" t="s">
        <v>264</v>
      </c>
      <c r="D175" s="308"/>
      <c r="E175" s="308"/>
      <c r="F175" s="308"/>
      <c r="G175" s="308"/>
      <c r="H175" s="308"/>
      <c r="I175" s="308"/>
      <c r="J175" s="308"/>
      <c r="K175" s="86">
        <v>1492</v>
      </c>
      <c r="L175" s="86">
        <v>159</v>
      </c>
      <c r="M175" s="86">
        <v>29033</v>
      </c>
      <c r="N175" s="86">
        <v>1506</v>
      </c>
      <c r="O175" s="86">
        <v>232</v>
      </c>
      <c r="P175" s="86">
        <v>24</v>
      </c>
      <c r="Q175" s="86">
        <v>81</v>
      </c>
      <c r="R175" s="86">
        <v>4082</v>
      </c>
      <c r="S175" s="86">
        <v>105</v>
      </c>
      <c r="T175" s="86">
        <v>57</v>
      </c>
      <c r="U175" s="85"/>
      <c r="V175" s="85"/>
      <c r="W175" s="85"/>
      <c r="X175" s="85"/>
      <c r="Y175" s="85"/>
      <c r="Z175" s="69">
        <f t="shared" si="21"/>
        <v>36771</v>
      </c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24" t="s">
        <v>219</v>
      </c>
      <c r="C176" s="308" t="s">
        <v>265</v>
      </c>
      <c r="D176" s="308"/>
      <c r="E176" s="308"/>
      <c r="F176" s="308"/>
      <c r="G176" s="308"/>
      <c r="H176" s="308"/>
      <c r="I176" s="308"/>
      <c r="J176" s="308"/>
      <c r="K176" s="86">
        <v>96</v>
      </c>
      <c r="L176" s="86">
        <v>25</v>
      </c>
      <c r="M176" s="86">
        <v>154</v>
      </c>
      <c r="N176" s="86">
        <v>61</v>
      </c>
      <c r="O176" s="86">
        <v>18</v>
      </c>
      <c r="P176" s="86">
        <v>2</v>
      </c>
      <c r="Q176" s="86">
        <v>29</v>
      </c>
      <c r="R176" s="86">
        <v>18</v>
      </c>
      <c r="S176" s="86">
        <v>4</v>
      </c>
      <c r="T176" s="86">
        <v>11</v>
      </c>
      <c r="U176" s="85"/>
      <c r="V176" s="85"/>
      <c r="W176" s="85"/>
      <c r="X176" s="85"/>
      <c r="Y176" s="85"/>
      <c r="Z176" s="69">
        <f t="shared" si="21"/>
        <v>418</v>
      </c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24" t="s">
        <v>221</v>
      </c>
      <c r="C177" s="308" t="s">
        <v>266</v>
      </c>
      <c r="D177" s="308"/>
      <c r="E177" s="308"/>
      <c r="F177" s="308"/>
      <c r="G177" s="308"/>
      <c r="H177" s="308"/>
      <c r="I177" s="308"/>
      <c r="J177" s="308"/>
      <c r="K177" s="86">
        <v>310</v>
      </c>
      <c r="L177" s="86">
        <v>35</v>
      </c>
      <c r="M177" s="86">
        <v>58</v>
      </c>
      <c r="N177" s="86">
        <v>21</v>
      </c>
      <c r="O177" s="86">
        <v>1072</v>
      </c>
      <c r="P177" s="86">
        <v>81</v>
      </c>
      <c r="Q177" s="86">
        <v>103</v>
      </c>
      <c r="R177" s="86">
        <v>47</v>
      </c>
      <c r="S177" s="86">
        <v>5</v>
      </c>
      <c r="T177" s="86">
        <v>68</v>
      </c>
      <c r="U177" s="85"/>
      <c r="V177" s="85"/>
      <c r="W177" s="85"/>
      <c r="X177" s="85"/>
      <c r="Y177" s="85"/>
      <c r="Z177" s="69">
        <f t="shared" si="21"/>
        <v>1800</v>
      </c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88" t="s">
        <v>394</v>
      </c>
      <c r="C178" s="288"/>
      <c r="D178" s="288"/>
      <c r="E178" s="288"/>
      <c r="F178" s="288"/>
      <c r="G178" s="288"/>
      <c r="H178" s="288"/>
      <c r="I178" s="288"/>
      <c r="J178" s="288"/>
      <c r="K178" s="70">
        <f t="shared" ref="K178:T178" si="22">SUM(K167:K177)</f>
        <v>53311</v>
      </c>
      <c r="L178" s="70">
        <f t="shared" si="22"/>
        <v>10078</v>
      </c>
      <c r="M178" s="70">
        <f t="shared" si="22"/>
        <v>48151</v>
      </c>
      <c r="N178" s="70">
        <f t="shared" si="22"/>
        <v>26412</v>
      </c>
      <c r="O178" s="70">
        <f t="shared" si="22"/>
        <v>19271</v>
      </c>
      <c r="P178" s="70">
        <f t="shared" si="22"/>
        <v>2850</v>
      </c>
      <c r="Q178" s="70">
        <f t="shared" si="22"/>
        <v>6732</v>
      </c>
      <c r="R178" s="70">
        <f t="shared" si="22"/>
        <v>11547</v>
      </c>
      <c r="S178" s="70">
        <f t="shared" si="22"/>
        <v>2478</v>
      </c>
      <c r="T178" s="70">
        <f t="shared" si="22"/>
        <v>14630</v>
      </c>
      <c r="U178" s="85"/>
      <c r="V178" s="85"/>
      <c r="W178" s="85"/>
      <c r="X178" s="85"/>
      <c r="Y178" s="85"/>
      <c r="Z178" s="70">
        <f t="shared" si="21"/>
        <v>195460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213</v>
      </c>
      <c r="C179" s="306" t="s">
        <v>267</v>
      </c>
      <c r="D179" s="306"/>
      <c r="E179" s="306"/>
      <c r="F179" s="306"/>
      <c r="G179" s="306"/>
      <c r="H179" s="306"/>
      <c r="I179" s="306"/>
      <c r="J179" s="307"/>
      <c r="K179" s="86">
        <v>1351</v>
      </c>
      <c r="L179" s="86">
        <v>245</v>
      </c>
      <c r="M179" s="86">
        <v>749</v>
      </c>
      <c r="N179" s="86">
        <v>520</v>
      </c>
      <c r="O179" s="86">
        <v>86</v>
      </c>
      <c r="P179" s="86">
        <v>22</v>
      </c>
      <c r="Q179" s="86">
        <v>217</v>
      </c>
      <c r="R179" s="86">
        <v>171</v>
      </c>
      <c r="S179" s="86">
        <v>70</v>
      </c>
      <c r="T179" s="86">
        <v>184</v>
      </c>
      <c r="U179" s="85"/>
      <c r="V179" s="85"/>
      <c r="W179" s="85"/>
      <c r="X179" s="85"/>
      <c r="Y179" s="85"/>
      <c r="Z179" s="69">
        <f t="shared" si="21"/>
        <v>3615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08" t="s">
        <v>268</v>
      </c>
      <c r="D180" s="308"/>
      <c r="E180" s="308"/>
      <c r="F180" s="308"/>
      <c r="G180" s="308"/>
      <c r="H180" s="308"/>
      <c r="I180" s="308"/>
      <c r="J180" s="308"/>
      <c r="K180" s="86">
        <v>253</v>
      </c>
      <c r="L180" s="86">
        <v>128</v>
      </c>
      <c r="M180" s="86">
        <v>220</v>
      </c>
      <c r="N180" s="86">
        <v>206</v>
      </c>
      <c r="O180" s="86">
        <v>48</v>
      </c>
      <c r="P180" s="86">
        <v>13</v>
      </c>
      <c r="Q180" s="86">
        <v>82</v>
      </c>
      <c r="R180" s="86">
        <v>138</v>
      </c>
      <c r="S180" s="86">
        <v>29</v>
      </c>
      <c r="T180" s="86">
        <v>44</v>
      </c>
      <c r="U180" s="85"/>
      <c r="V180" s="85"/>
      <c r="W180" s="85"/>
      <c r="X180" s="85"/>
      <c r="Y180" s="85"/>
      <c r="Z180" s="69">
        <f t="shared" si="21"/>
        <v>1161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08" t="s">
        <v>269</v>
      </c>
      <c r="D181" s="308"/>
      <c r="E181" s="308"/>
      <c r="F181" s="308"/>
      <c r="G181" s="308"/>
      <c r="H181" s="308"/>
      <c r="I181" s="308"/>
      <c r="J181" s="308"/>
      <c r="K181" s="86">
        <v>101</v>
      </c>
      <c r="L181" s="86">
        <v>25</v>
      </c>
      <c r="M181" s="86">
        <v>74</v>
      </c>
      <c r="N181" s="86">
        <v>56</v>
      </c>
      <c r="O181" s="86">
        <v>6</v>
      </c>
      <c r="P181" s="86">
        <v>3</v>
      </c>
      <c r="Q181" s="86">
        <v>42</v>
      </c>
      <c r="R181" s="86">
        <v>43</v>
      </c>
      <c r="S181" s="86">
        <v>17</v>
      </c>
      <c r="T181" s="86">
        <v>21</v>
      </c>
      <c r="U181" s="85"/>
      <c r="V181" s="85"/>
      <c r="W181" s="85"/>
      <c r="X181" s="85"/>
      <c r="Y181" s="85"/>
      <c r="Z181" s="69">
        <f t="shared" si="21"/>
        <v>388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77"/>
      <c r="C182" s="322"/>
      <c r="D182" s="308"/>
      <c r="E182" s="308"/>
      <c r="F182" s="308"/>
      <c r="G182" s="308"/>
      <c r="H182" s="308"/>
      <c r="I182" s="308"/>
      <c r="J182" s="308"/>
      <c r="K182" s="77" t="s">
        <v>270</v>
      </c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77"/>
      <c r="C183" s="322"/>
      <c r="D183" s="308"/>
      <c r="E183" s="308"/>
      <c r="F183" s="308"/>
      <c r="G183" s="308"/>
      <c r="H183" s="308"/>
      <c r="I183" s="308"/>
      <c r="J183" s="308"/>
      <c r="K183" s="77" t="s">
        <v>270</v>
      </c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77"/>
      <c r="C184" s="322"/>
      <c r="D184" s="308"/>
      <c r="E184" s="308"/>
      <c r="F184" s="308"/>
      <c r="G184" s="308"/>
      <c r="H184" s="308"/>
      <c r="I184" s="308"/>
      <c r="J184" s="308"/>
      <c r="K184" s="77" t="s">
        <v>270</v>
      </c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77"/>
      <c r="C185" s="322"/>
      <c r="D185" s="308"/>
      <c r="E185" s="308"/>
      <c r="F185" s="308"/>
      <c r="G185" s="308"/>
      <c r="H185" s="308"/>
      <c r="I185" s="308"/>
      <c r="J185" s="308"/>
      <c r="K185" s="77" t="s">
        <v>270</v>
      </c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77"/>
      <c r="C186" s="322"/>
      <c r="D186" s="308"/>
      <c r="E186" s="308"/>
      <c r="F186" s="308"/>
      <c r="G186" s="308"/>
      <c r="H186" s="308"/>
      <c r="I186" s="308"/>
      <c r="J186" s="308"/>
      <c r="K186" s="77" t="s">
        <v>270</v>
      </c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77"/>
      <c r="C187" s="322"/>
      <c r="D187" s="308"/>
      <c r="E187" s="308"/>
      <c r="F187" s="308"/>
      <c r="G187" s="308"/>
      <c r="H187" s="308"/>
      <c r="I187" s="308"/>
      <c r="J187" s="308"/>
      <c r="K187" s="77" t="s">
        <v>270</v>
      </c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77"/>
      <c r="C188" s="322"/>
      <c r="D188" s="308"/>
      <c r="E188" s="308"/>
      <c r="F188" s="308"/>
      <c r="G188" s="308"/>
      <c r="H188" s="308"/>
      <c r="I188" s="308"/>
      <c r="J188" s="308"/>
      <c r="K188" s="77" t="s">
        <v>270</v>
      </c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77"/>
      <c r="C189" s="322"/>
      <c r="D189" s="308"/>
      <c r="E189" s="308"/>
      <c r="F189" s="308"/>
      <c r="G189" s="308"/>
      <c r="H189" s="308"/>
      <c r="I189" s="308"/>
      <c r="J189" s="308"/>
      <c r="K189" s="77" t="s">
        <v>270</v>
      </c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88" t="s">
        <v>394</v>
      </c>
      <c r="C190" s="288"/>
      <c r="D190" s="288"/>
      <c r="E190" s="288"/>
      <c r="F190" s="288"/>
      <c r="G190" s="288"/>
      <c r="H190" s="288"/>
      <c r="I190" s="288"/>
      <c r="J190" s="288"/>
      <c r="K190" s="70">
        <f t="shared" ref="K190:T190" si="23">SUM(K179:K189)</f>
        <v>1705</v>
      </c>
      <c r="L190" s="70">
        <f t="shared" si="23"/>
        <v>398</v>
      </c>
      <c r="M190" s="70">
        <f t="shared" si="23"/>
        <v>1043</v>
      </c>
      <c r="N190" s="70">
        <f t="shared" si="23"/>
        <v>782</v>
      </c>
      <c r="O190" s="70">
        <f t="shared" si="23"/>
        <v>140</v>
      </c>
      <c r="P190" s="70">
        <f t="shared" si="23"/>
        <v>38</v>
      </c>
      <c r="Q190" s="70">
        <f t="shared" si="23"/>
        <v>341</v>
      </c>
      <c r="R190" s="70">
        <f t="shared" si="23"/>
        <v>352</v>
      </c>
      <c r="S190" s="70">
        <f t="shared" si="23"/>
        <v>116</v>
      </c>
      <c r="T190" s="70">
        <f t="shared" si="23"/>
        <v>249</v>
      </c>
      <c r="U190" s="85"/>
      <c r="V190" s="85"/>
      <c r="W190" s="85"/>
      <c r="X190" s="85"/>
      <c r="Y190" s="85"/>
      <c r="Z190" s="70">
        <f>SUM(K190:Y190)</f>
        <v>5164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09" t="s">
        <v>93</v>
      </c>
      <c r="C192" s="309"/>
      <c r="D192" s="309"/>
      <c r="E192" s="309"/>
      <c r="F192" s="309"/>
      <c r="G192" s="309"/>
      <c r="H192" s="309"/>
      <c r="I192" s="309"/>
      <c r="J192" s="309"/>
      <c r="K192" s="309"/>
      <c r="L192" s="309"/>
      <c r="M192" s="309"/>
      <c r="N192" s="309"/>
      <c r="O192" s="279" t="s">
        <v>37</v>
      </c>
      <c r="P192" s="280"/>
      <c r="Q192" s="280"/>
      <c r="R192" s="280"/>
      <c r="S192" s="280"/>
      <c r="T192" s="280"/>
      <c r="U192" s="280"/>
      <c r="V192" s="280"/>
      <c r="W192" s="280"/>
      <c r="X192" s="280"/>
      <c r="Y192" s="281"/>
      <c r="Z192" s="3"/>
      <c r="AA192" s="3"/>
      <c r="AC192"/>
    </row>
    <row r="193" spans="1:34" ht="21.75" customHeight="1" x14ac:dyDescent="0.25">
      <c r="A193" s="30"/>
      <c r="B193" s="310" t="s">
        <v>401</v>
      </c>
      <c r="C193" s="311"/>
      <c r="D193" s="312"/>
      <c r="E193" s="310" t="s">
        <v>402</v>
      </c>
      <c r="F193" s="311"/>
      <c r="G193" s="312"/>
      <c r="H193" s="310" t="s">
        <v>403</v>
      </c>
      <c r="I193" s="311"/>
      <c r="J193" s="312"/>
      <c r="K193" s="316" t="s">
        <v>404</v>
      </c>
      <c r="L193" s="318" t="s">
        <v>405</v>
      </c>
      <c r="M193" s="318" t="s">
        <v>406</v>
      </c>
      <c r="N193" s="320" t="s">
        <v>407</v>
      </c>
      <c r="O193" s="119" t="s">
        <v>401</v>
      </c>
      <c r="P193" s="120" t="s">
        <v>402</v>
      </c>
      <c r="Q193" s="121" t="s">
        <v>403</v>
      </c>
      <c r="R193" s="122" t="s">
        <v>404</v>
      </c>
      <c r="S193" s="62"/>
      <c r="T193" s="123" t="s">
        <v>405</v>
      </c>
      <c r="U193" s="62"/>
      <c r="V193" s="124" t="s">
        <v>406</v>
      </c>
      <c r="W193" s="62"/>
      <c r="X193" s="125" t="s">
        <v>407</v>
      </c>
      <c r="Y193" s="126" t="s">
        <v>408</v>
      </c>
      <c r="Z193" s="3"/>
      <c r="AC193"/>
    </row>
    <row r="194" spans="1:34" ht="22.5" customHeight="1" x14ac:dyDescent="0.25">
      <c r="A194" s="34"/>
      <c r="B194" s="313"/>
      <c r="C194" s="314"/>
      <c r="D194" s="315"/>
      <c r="E194" s="313"/>
      <c r="F194" s="314"/>
      <c r="G194" s="315"/>
      <c r="H194" s="313"/>
      <c r="I194" s="314"/>
      <c r="J194" s="315"/>
      <c r="K194" s="317"/>
      <c r="L194" s="319"/>
      <c r="M194" s="319"/>
      <c r="N194" s="321"/>
      <c r="O194" s="127" t="s">
        <v>409</v>
      </c>
      <c r="P194" s="128" t="s">
        <v>410</v>
      </c>
      <c r="Q194" s="129" t="s">
        <v>411</v>
      </c>
      <c r="R194" s="130" t="s">
        <v>412</v>
      </c>
      <c r="S194" s="63"/>
      <c r="T194" s="131" t="s">
        <v>413</v>
      </c>
      <c r="U194" s="63"/>
      <c r="V194" s="132" t="s">
        <v>414</v>
      </c>
      <c r="W194" s="63"/>
      <c r="X194" s="133" t="s">
        <v>415</v>
      </c>
      <c r="Y194" s="134" t="s">
        <v>416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380</v>
      </c>
      <c r="AH196" s="84" t="s">
        <v>398</v>
      </c>
    </row>
    <row r="197" spans="1:34" ht="22.5" customHeight="1" x14ac:dyDescent="0.25">
      <c r="I197" s="238" t="s">
        <v>96</v>
      </c>
      <c r="J197" s="238"/>
      <c r="K197" s="238"/>
      <c r="L197" s="238"/>
      <c r="M197" s="8" t="s">
        <v>368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73" t="s">
        <v>94</v>
      </c>
      <c r="Z197" s="273"/>
      <c r="AC197"/>
      <c r="AH197" s="84" t="s">
        <v>397</v>
      </c>
    </row>
    <row r="198" spans="1:34" ht="22.5" customHeight="1" x14ac:dyDescent="0.25">
      <c r="I198" s="238" t="s">
        <v>2</v>
      </c>
      <c r="J198" s="238"/>
      <c r="K198" s="238"/>
      <c r="L198" s="238"/>
      <c r="M198" s="8" t="s">
        <v>369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73"/>
      <c r="Z198" s="273"/>
      <c r="AC198"/>
    </row>
    <row r="199" spans="1:34" ht="22.5" customHeight="1" x14ac:dyDescent="0.25">
      <c r="J199" s="285"/>
      <c r="K199" s="285"/>
      <c r="L199" s="285"/>
      <c r="M199" s="285"/>
      <c r="N199" s="8"/>
      <c r="O199" s="8"/>
      <c r="P199" s="8"/>
      <c r="Q199" s="8"/>
      <c r="R199" s="238"/>
      <c r="S199" s="238"/>
      <c r="T199" s="238"/>
      <c r="U199" s="238"/>
      <c r="V199" s="8"/>
      <c r="W199" s="8"/>
      <c r="X199" s="3"/>
      <c r="Y199" s="271" t="s">
        <v>380</v>
      </c>
      <c r="Z199" s="271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6"/>
      <c r="X200" s="286"/>
      <c r="Y200" s="286"/>
      <c r="Z200" s="286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6"/>
      <c r="X201" s="286"/>
      <c r="Y201" s="286"/>
      <c r="Z201" s="286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7" t="s">
        <v>381</v>
      </c>
      <c r="X202" s="287"/>
      <c r="Y202" s="287"/>
      <c r="Z202" s="287"/>
      <c r="AC202"/>
    </row>
    <row r="203" spans="1:34" ht="24.95" customHeight="1" x14ac:dyDescent="0.25">
      <c r="A203" s="15" t="s">
        <v>3</v>
      </c>
      <c r="B203" s="275" t="s">
        <v>4</v>
      </c>
      <c r="C203" s="275"/>
      <c r="D203" s="275"/>
      <c r="E203" s="275"/>
      <c r="F203" s="275"/>
      <c r="G203" s="275"/>
      <c r="H203" s="275"/>
      <c r="I203" s="275"/>
      <c r="J203" s="275"/>
      <c r="K203" s="275" t="s">
        <v>5</v>
      </c>
      <c r="L203" s="275"/>
      <c r="M203" s="275"/>
      <c r="N203" s="275"/>
      <c r="O203" s="275"/>
      <c r="P203" s="275"/>
      <c r="Q203" s="275"/>
      <c r="R203" s="275"/>
      <c r="S203" s="275"/>
      <c r="T203" s="275"/>
      <c r="U203" s="275"/>
      <c r="V203" s="275"/>
      <c r="W203" s="275"/>
      <c r="X203" s="275"/>
      <c r="Y203" s="275"/>
      <c r="Z203" s="275"/>
      <c r="AC203"/>
    </row>
    <row r="204" spans="1:34" ht="48.75" customHeight="1" x14ac:dyDescent="0.25">
      <c r="A204" s="15" t="s">
        <v>50</v>
      </c>
      <c r="B204" s="288" t="s">
        <v>51</v>
      </c>
      <c r="C204" s="288"/>
      <c r="D204" s="288"/>
      <c r="E204" s="288"/>
      <c r="F204" s="288"/>
      <c r="G204" s="288"/>
      <c r="H204" s="288"/>
      <c r="I204" s="288"/>
      <c r="J204" s="288"/>
      <c r="K204" s="10" t="s">
        <v>184</v>
      </c>
      <c r="L204" s="10" t="s">
        <v>186</v>
      </c>
      <c r="M204" s="10" t="s">
        <v>188</v>
      </c>
      <c r="N204" s="10" t="s">
        <v>190</v>
      </c>
      <c r="O204" s="10" t="s">
        <v>192</v>
      </c>
      <c r="P204" s="10" t="s">
        <v>194</v>
      </c>
      <c r="Q204" s="10" t="s">
        <v>196</v>
      </c>
      <c r="R204" s="10" t="s">
        <v>198</v>
      </c>
      <c r="S204" s="10" t="s">
        <v>200</v>
      </c>
      <c r="T204" s="10" t="s">
        <v>202</v>
      </c>
      <c r="U204" s="85"/>
      <c r="V204" s="85"/>
      <c r="W204" s="85"/>
      <c r="X204" s="85"/>
      <c r="Y204" s="85"/>
      <c r="Z204" s="15" t="s">
        <v>203</v>
      </c>
      <c r="AC204"/>
      <c r="AD204" s="57" t="s">
        <v>182</v>
      </c>
    </row>
    <row r="205" spans="1:34" ht="12.75" customHeight="1" x14ac:dyDescent="0.25">
      <c r="A205" s="17" t="s">
        <v>7</v>
      </c>
      <c r="B205" s="289" t="s">
        <v>8</v>
      </c>
      <c r="C205" s="289"/>
      <c r="D205" s="289"/>
      <c r="E205" s="289"/>
      <c r="F205" s="289"/>
      <c r="G205" s="289"/>
      <c r="H205" s="289"/>
      <c r="I205" s="289"/>
      <c r="J205" s="289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02" t="s">
        <v>52</v>
      </c>
      <c r="B206" s="302"/>
      <c r="C206" s="302"/>
      <c r="D206" s="302"/>
      <c r="E206" s="302"/>
      <c r="F206" s="302"/>
      <c r="G206" s="302"/>
      <c r="H206" s="302"/>
      <c r="I206" s="302"/>
      <c r="J206" s="302"/>
      <c r="K206" s="303"/>
      <c r="L206" s="304"/>
      <c r="M206" s="304"/>
      <c r="N206" s="304"/>
      <c r="O206" s="304"/>
      <c r="P206" s="304"/>
      <c r="Q206" s="304"/>
      <c r="R206" s="304"/>
      <c r="S206" s="304"/>
      <c r="T206" s="304"/>
      <c r="U206" s="304"/>
      <c r="V206" s="304"/>
      <c r="W206" s="304"/>
      <c r="X206" s="304"/>
      <c r="Y206" s="304"/>
      <c r="Z206" s="305"/>
      <c r="AA206" s="42"/>
      <c r="AC206"/>
      <c r="AD206" s="59"/>
    </row>
    <row r="207" spans="1:34" ht="30" customHeight="1" x14ac:dyDescent="0.25">
      <c r="A207" s="47" t="s">
        <v>53</v>
      </c>
      <c r="B207" s="48" t="s">
        <v>215</v>
      </c>
      <c r="C207" s="306" t="s">
        <v>271</v>
      </c>
      <c r="D207" s="306"/>
      <c r="E207" s="306"/>
      <c r="F207" s="306"/>
      <c r="G207" s="306"/>
      <c r="H207" s="306"/>
      <c r="I207" s="306"/>
      <c r="J207" s="307"/>
      <c r="K207" s="86">
        <v>3748</v>
      </c>
      <c r="L207" s="86">
        <v>629</v>
      </c>
      <c r="M207" s="86">
        <v>2521</v>
      </c>
      <c r="N207" s="86">
        <v>1317</v>
      </c>
      <c r="O207" s="86">
        <v>506</v>
      </c>
      <c r="P207" s="86">
        <v>77</v>
      </c>
      <c r="Q207" s="86">
        <v>1362</v>
      </c>
      <c r="R207" s="86">
        <v>354</v>
      </c>
      <c r="S207" s="86">
        <v>586</v>
      </c>
      <c r="T207" s="86">
        <v>751</v>
      </c>
      <c r="U207" s="85"/>
      <c r="V207" s="85"/>
      <c r="W207" s="85"/>
      <c r="X207" s="85"/>
      <c r="Y207" s="85"/>
      <c r="Z207" s="69">
        <f t="shared" ref="Z207:Z213" si="24">SUM(K207:Y207)</f>
        <v>11851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08" t="s">
        <v>272</v>
      </c>
      <c r="D208" s="308"/>
      <c r="E208" s="308"/>
      <c r="F208" s="308"/>
      <c r="G208" s="308"/>
      <c r="H208" s="308"/>
      <c r="I208" s="308"/>
      <c r="J208" s="308"/>
      <c r="K208" s="86">
        <v>1330</v>
      </c>
      <c r="L208" s="86">
        <v>279</v>
      </c>
      <c r="M208" s="86">
        <v>1173</v>
      </c>
      <c r="N208" s="86">
        <v>977</v>
      </c>
      <c r="O208" s="86">
        <v>192</v>
      </c>
      <c r="P208" s="86">
        <v>46</v>
      </c>
      <c r="Q208" s="86">
        <v>767</v>
      </c>
      <c r="R208" s="86">
        <v>154</v>
      </c>
      <c r="S208" s="86">
        <v>3163</v>
      </c>
      <c r="T208" s="86">
        <v>422</v>
      </c>
      <c r="U208" s="85"/>
      <c r="V208" s="85"/>
      <c r="W208" s="85"/>
      <c r="X208" s="85"/>
      <c r="Y208" s="85"/>
      <c r="Z208" s="69">
        <f t="shared" si="24"/>
        <v>8503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08" t="s">
        <v>273</v>
      </c>
      <c r="D209" s="308"/>
      <c r="E209" s="308"/>
      <c r="F209" s="308"/>
      <c r="G209" s="308"/>
      <c r="H209" s="308"/>
      <c r="I209" s="308"/>
      <c r="J209" s="308"/>
      <c r="K209" s="86">
        <v>738</v>
      </c>
      <c r="L209" s="86">
        <v>124</v>
      </c>
      <c r="M209" s="86">
        <v>796</v>
      </c>
      <c r="N209" s="86">
        <v>446</v>
      </c>
      <c r="O209" s="86">
        <v>151</v>
      </c>
      <c r="P209" s="86">
        <v>57</v>
      </c>
      <c r="Q209" s="86">
        <v>330</v>
      </c>
      <c r="R209" s="86">
        <v>111</v>
      </c>
      <c r="S209" s="86">
        <v>130</v>
      </c>
      <c r="T209" s="86">
        <v>191</v>
      </c>
      <c r="U209" s="85"/>
      <c r="V209" s="85"/>
      <c r="W209" s="85"/>
      <c r="X209" s="85"/>
      <c r="Y209" s="85"/>
      <c r="Z209" s="69">
        <f t="shared" si="24"/>
        <v>3074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207</v>
      </c>
      <c r="C210" s="308" t="s">
        <v>274</v>
      </c>
      <c r="D210" s="308"/>
      <c r="E210" s="308"/>
      <c r="F210" s="308"/>
      <c r="G210" s="308"/>
      <c r="H210" s="308"/>
      <c r="I210" s="308"/>
      <c r="J210" s="308"/>
      <c r="K210" s="86">
        <v>748</v>
      </c>
      <c r="L210" s="86">
        <v>113</v>
      </c>
      <c r="M210" s="86">
        <v>489</v>
      </c>
      <c r="N210" s="86">
        <v>266</v>
      </c>
      <c r="O210" s="86">
        <v>120</v>
      </c>
      <c r="P210" s="86">
        <v>28</v>
      </c>
      <c r="Q210" s="86">
        <v>186</v>
      </c>
      <c r="R210" s="86">
        <v>58</v>
      </c>
      <c r="S210" s="86">
        <v>134</v>
      </c>
      <c r="T210" s="86">
        <v>170</v>
      </c>
      <c r="U210" s="85"/>
      <c r="V210" s="85"/>
      <c r="W210" s="85"/>
      <c r="X210" s="85"/>
      <c r="Y210" s="85"/>
      <c r="Z210" s="69">
        <f t="shared" si="24"/>
        <v>2312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209</v>
      </c>
      <c r="C211" s="308" t="s">
        <v>275</v>
      </c>
      <c r="D211" s="308"/>
      <c r="E211" s="308"/>
      <c r="F211" s="308"/>
      <c r="G211" s="308"/>
      <c r="H211" s="308"/>
      <c r="I211" s="308"/>
      <c r="J211" s="308"/>
      <c r="K211" s="86">
        <v>220</v>
      </c>
      <c r="L211" s="86">
        <v>163</v>
      </c>
      <c r="M211" s="86">
        <v>570</v>
      </c>
      <c r="N211" s="86">
        <v>311</v>
      </c>
      <c r="O211" s="86">
        <v>355</v>
      </c>
      <c r="P211" s="86">
        <v>79</v>
      </c>
      <c r="Q211" s="86">
        <v>128</v>
      </c>
      <c r="R211" s="86">
        <v>145</v>
      </c>
      <c r="S211" s="86">
        <v>101</v>
      </c>
      <c r="T211" s="86">
        <v>90</v>
      </c>
      <c r="U211" s="85"/>
      <c r="V211" s="85"/>
      <c r="W211" s="85"/>
      <c r="X211" s="85"/>
      <c r="Y211" s="85"/>
      <c r="Z211" s="69">
        <f t="shared" si="24"/>
        <v>2162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211</v>
      </c>
      <c r="C212" s="308" t="s">
        <v>276</v>
      </c>
      <c r="D212" s="308"/>
      <c r="E212" s="308"/>
      <c r="F212" s="308"/>
      <c r="G212" s="308"/>
      <c r="H212" s="308"/>
      <c r="I212" s="308"/>
      <c r="J212" s="308"/>
      <c r="K212" s="86">
        <v>156</v>
      </c>
      <c r="L212" s="86">
        <v>40</v>
      </c>
      <c r="M212" s="86">
        <v>185</v>
      </c>
      <c r="N212" s="86">
        <v>52</v>
      </c>
      <c r="O212" s="86">
        <v>33</v>
      </c>
      <c r="P212" s="86">
        <v>10</v>
      </c>
      <c r="Q212" s="86">
        <v>31</v>
      </c>
      <c r="R212" s="86">
        <v>20</v>
      </c>
      <c r="S212" s="86">
        <v>36</v>
      </c>
      <c r="T212" s="86">
        <v>41</v>
      </c>
      <c r="U212" s="85"/>
      <c r="V212" s="85"/>
      <c r="W212" s="85"/>
      <c r="X212" s="85"/>
      <c r="Y212" s="85"/>
      <c r="Z212" s="69">
        <f t="shared" si="24"/>
        <v>604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213</v>
      </c>
      <c r="C213" s="308" t="s">
        <v>277</v>
      </c>
      <c r="D213" s="308"/>
      <c r="E213" s="308"/>
      <c r="F213" s="308"/>
      <c r="G213" s="308"/>
      <c r="H213" s="308"/>
      <c r="I213" s="308"/>
      <c r="J213" s="308"/>
      <c r="K213" s="86">
        <v>486</v>
      </c>
      <c r="L213" s="86">
        <v>434</v>
      </c>
      <c r="M213" s="86">
        <v>229</v>
      </c>
      <c r="N213" s="86">
        <v>97</v>
      </c>
      <c r="O213" s="86">
        <v>122</v>
      </c>
      <c r="P213" s="86">
        <v>20</v>
      </c>
      <c r="Q213" s="86">
        <v>67</v>
      </c>
      <c r="R213" s="86">
        <v>34</v>
      </c>
      <c r="S213" s="86">
        <v>40</v>
      </c>
      <c r="T213" s="86">
        <v>75</v>
      </c>
      <c r="U213" s="85"/>
      <c r="V213" s="85"/>
      <c r="W213" s="85"/>
      <c r="X213" s="85"/>
      <c r="Y213" s="85"/>
      <c r="Z213" s="69">
        <f t="shared" si="24"/>
        <v>1604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78"/>
      <c r="C214" s="322"/>
      <c r="D214" s="308"/>
      <c r="E214" s="308"/>
      <c r="F214" s="308"/>
      <c r="G214" s="308"/>
      <c r="H214" s="308"/>
      <c r="I214" s="308"/>
      <c r="J214" s="308"/>
      <c r="K214" s="78" t="s">
        <v>270</v>
      </c>
      <c r="L214" s="78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78"/>
      <c r="C215" s="322"/>
      <c r="D215" s="308"/>
      <c r="E215" s="308"/>
      <c r="F215" s="308"/>
      <c r="G215" s="308"/>
      <c r="H215" s="308"/>
      <c r="I215" s="308"/>
      <c r="J215" s="308"/>
      <c r="K215" s="78" t="s">
        <v>270</v>
      </c>
      <c r="L215" s="78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78"/>
      <c r="C216" s="322"/>
      <c r="D216" s="308"/>
      <c r="E216" s="308"/>
      <c r="F216" s="308"/>
      <c r="G216" s="308"/>
      <c r="H216" s="308"/>
      <c r="I216" s="308"/>
      <c r="J216" s="308"/>
      <c r="K216" s="78" t="s">
        <v>270</v>
      </c>
      <c r="L216" s="78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78"/>
      <c r="C217" s="322"/>
      <c r="D217" s="308"/>
      <c r="E217" s="308"/>
      <c r="F217" s="308"/>
      <c r="G217" s="308"/>
      <c r="H217" s="308"/>
      <c r="I217" s="308"/>
      <c r="J217" s="308"/>
      <c r="K217" s="78" t="s">
        <v>270</v>
      </c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88" t="s">
        <v>394</v>
      </c>
      <c r="C218" s="288"/>
      <c r="D218" s="288"/>
      <c r="E218" s="288"/>
      <c r="F218" s="288"/>
      <c r="G218" s="288"/>
      <c r="H218" s="288"/>
      <c r="I218" s="288"/>
      <c r="J218" s="288"/>
      <c r="K218" s="70">
        <f t="shared" ref="K218:T218" si="25">SUM(K207:K217)</f>
        <v>7426</v>
      </c>
      <c r="L218" s="70">
        <f t="shared" si="25"/>
        <v>1782</v>
      </c>
      <c r="M218" s="70">
        <f t="shared" si="25"/>
        <v>5963</v>
      </c>
      <c r="N218" s="70">
        <f t="shared" si="25"/>
        <v>3466</v>
      </c>
      <c r="O218" s="70">
        <f t="shared" si="25"/>
        <v>1479</v>
      </c>
      <c r="P218" s="70">
        <f t="shared" si="25"/>
        <v>317</v>
      </c>
      <c r="Q218" s="70">
        <f t="shared" si="25"/>
        <v>2871</v>
      </c>
      <c r="R218" s="70">
        <f t="shared" si="25"/>
        <v>876</v>
      </c>
      <c r="S218" s="70">
        <f t="shared" si="25"/>
        <v>4190</v>
      </c>
      <c r="T218" s="70">
        <f t="shared" si="25"/>
        <v>1740</v>
      </c>
      <c r="U218" s="85"/>
      <c r="V218" s="85"/>
      <c r="W218" s="85"/>
      <c r="X218" s="85"/>
      <c r="Y218" s="85"/>
      <c r="Z218" s="70">
        <f t="shared" ref="Z218:Z227" si="26">SUM(K218:Y218)</f>
        <v>30110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217</v>
      </c>
      <c r="C219" s="306" t="s">
        <v>278</v>
      </c>
      <c r="D219" s="306"/>
      <c r="E219" s="306"/>
      <c r="F219" s="306"/>
      <c r="G219" s="306"/>
      <c r="H219" s="306"/>
      <c r="I219" s="306"/>
      <c r="J219" s="307"/>
      <c r="K219" s="86">
        <v>10541</v>
      </c>
      <c r="L219" s="86">
        <v>542</v>
      </c>
      <c r="M219" s="86">
        <v>6654</v>
      </c>
      <c r="N219" s="86">
        <v>7993</v>
      </c>
      <c r="O219" s="86">
        <v>385</v>
      </c>
      <c r="P219" s="86">
        <v>142</v>
      </c>
      <c r="Q219" s="86">
        <v>6289</v>
      </c>
      <c r="R219" s="86">
        <v>2189</v>
      </c>
      <c r="S219" s="86">
        <v>4102</v>
      </c>
      <c r="T219" s="86">
        <v>6412</v>
      </c>
      <c r="U219" s="85"/>
      <c r="V219" s="85"/>
      <c r="W219" s="85"/>
      <c r="X219" s="85"/>
      <c r="Y219" s="85"/>
      <c r="Z219" s="69">
        <f t="shared" si="26"/>
        <v>45249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08" t="s">
        <v>279</v>
      </c>
      <c r="D220" s="308"/>
      <c r="E220" s="308"/>
      <c r="F220" s="308"/>
      <c r="G220" s="308"/>
      <c r="H220" s="308"/>
      <c r="I220" s="308"/>
      <c r="J220" s="308"/>
      <c r="K220" s="86">
        <v>12399</v>
      </c>
      <c r="L220" s="86">
        <v>1788</v>
      </c>
      <c r="M220" s="86">
        <v>11769</v>
      </c>
      <c r="N220" s="86">
        <v>15166</v>
      </c>
      <c r="O220" s="86">
        <v>575</v>
      </c>
      <c r="P220" s="86">
        <v>275</v>
      </c>
      <c r="Q220" s="86">
        <v>8800</v>
      </c>
      <c r="R220" s="86">
        <v>5448</v>
      </c>
      <c r="S220" s="86">
        <v>6237</v>
      </c>
      <c r="T220" s="86">
        <v>8676</v>
      </c>
      <c r="U220" s="85"/>
      <c r="V220" s="85"/>
      <c r="W220" s="85"/>
      <c r="X220" s="85"/>
      <c r="Y220" s="85"/>
      <c r="Z220" s="69">
        <f t="shared" si="26"/>
        <v>71133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08" t="s">
        <v>280</v>
      </c>
      <c r="D221" s="308"/>
      <c r="E221" s="308"/>
      <c r="F221" s="308"/>
      <c r="G221" s="308"/>
      <c r="H221" s="308"/>
      <c r="I221" s="308"/>
      <c r="J221" s="308"/>
      <c r="K221" s="86">
        <v>3849</v>
      </c>
      <c r="L221" s="86">
        <v>236</v>
      </c>
      <c r="M221" s="86">
        <v>2549</v>
      </c>
      <c r="N221" s="86">
        <v>3401</v>
      </c>
      <c r="O221" s="86">
        <v>184</v>
      </c>
      <c r="P221" s="86">
        <v>82</v>
      </c>
      <c r="Q221" s="86">
        <v>6487</v>
      </c>
      <c r="R221" s="86">
        <v>854</v>
      </c>
      <c r="S221" s="86">
        <v>2249</v>
      </c>
      <c r="T221" s="86">
        <v>2245</v>
      </c>
      <c r="U221" s="85"/>
      <c r="V221" s="85"/>
      <c r="W221" s="85"/>
      <c r="X221" s="85"/>
      <c r="Y221" s="85"/>
      <c r="Z221" s="69">
        <f t="shared" si="26"/>
        <v>22136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207</v>
      </c>
      <c r="C222" s="308" t="s">
        <v>281</v>
      </c>
      <c r="D222" s="308"/>
      <c r="E222" s="308"/>
      <c r="F222" s="308"/>
      <c r="G222" s="308"/>
      <c r="H222" s="308"/>
      <c r="I222" s="308"/>
      <c r="J222" s="308"/>
      <c r="K222" s="86">
        <v>1417</v>
      </c>
      <c r="L222" s="86">
        <v>122</v>
      </c>
      <c r="M222" s="86">
        <v>1136</v>
      </c>
      <c r="N222" s="86">
        <v>762</v>
      </c>
      <c r="O222" s="86">
        <v>78</v>
      </c>
      <c r="P222" s="86">
        <v>25</v>
      </c>
      <c r="Q222" s="86">
        <v>748</v>
      </c>
      <c r="R222" s="86">
        <v>466</v>
      </c>
      <c r="S222" s="86">
        <v>401</v>
      </c>
      <c r="T222" s="86">
        <v>842</v>
      </c>
      <c r="U222" s="85"/>
      <c r="V222" s="85"/>
      <c r="W222" s="85"/>
      <c r="X222" s="85"/>
      <c r="Y222" s="85"/>
      <c r="Z222" s="69">
        <f t="shared" si="26"/>
        <v>5997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209</v>
      </c>
      <c r="C223" s="308" t="s">
        <v>282</v>
      </c>
      <c r="D223" s="308"/>
      <c r="E223" s="308"/>
      <c r="F223" s="308"/>
      <c r="G223" s="308"/>
      <c r="H223" s="308"/>
      <c r="I223" s="308"/>
      <c r="J223" s="308"/>
      <c r="K223" s="86">
        <v>1604</v>
      </c>
      <c r="L223" s="86">
        <v>276</v>
      </c>
      <c r="M223" s="86">
        <v>2599</v>
      </c>
      <c r="N223" s="86">
        <v>1098</v>
      </c>
      <c r="O223" s="86">
        <v>116</v>
      </c>
      <c r="P223" s="86">
        <v>33</v>
      </c>
      <c r="Q223" s="86">
        <v>1078</v>
      </c>
      <c r="R223" s="86">
        <v>856</v>
      </c>
      <c r="S223" s="86">
        <v>1034</v>
      </c>
      <c r="T223" s="86">
        <v>998</v>
      </c>
      <c r="U223" s="85"/>
      <c r="V223" s="85"/>
      <c r="W223" s="85"/>
      <c r="X223" s="85"/>
      <c r="Y223" s="85"/>
      <c r="Z223" s="69">
        <f t="shared" si="26"/>
        <v>9692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211</v>
      </c>
      <c r="C224" s="308" t="s">
        <v>283</v>
      </c>
      <c r="D224" s="308"/>
      <c r="E224" s="308"/>
      <c r="F224" s="308"/>
      <c r="G224" s="308"/>
      <c r="H224" s="308"/>
      <c r="I224" s="308"/>
      <c r="J224" s="308"/>
      <c r="K224" s="86">
        <v>855</v>
      </c>
      <c r="L224" s="86">
        <v>37</v>
      </c>
      <c r="M224" s="86">
        <v>506</v>
      </c>
      <c r="N224" s="86">
        <v>319</v>
      </c>
      <c r="O224" s="86">
        <v>16</v>
      </c>
      <c r="P224" s="86">
        <v>8</v>
      </c>
      <c r="Q224" s="86">
        <v>248</v>
      </c>
      <c r="R224" s="86">
        <v>107</v>
      </c>
      <c r="S224" s="86">
        <v>164</v>
      </c>
      <c r="T224" s="86">
        <v>324</v>
      </c>
      <c r="U224" s="85"/>
      <c r="V224" s="85"/>
      <c r="W224" s="85"/>
      <c r="X224" s="85"/>
      <c r="Y224" s="85"/>
      <c r="Z224" s="69">
        <f t="shared" si="26"/>
        <v>2584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213</v>
      </c>
      <c r="C225" s="308" t="s">
        <v>284</v>
      </c>
      <c r="D225" s="308"/>
      <c r="E225" s="308"/>
      <c r="F225" s="308"/>
      <c r="G225" s="308"/>
      <c r="H225" s="308"/>
      <c r="I225" s="308"/>
      <c r="J225" s="308"/>
      <c r="K225" s="86">
        <v>1530</v>
      </c>
      <c r="L225" s="86">
        <v>104</v>
      </c>
      <c r="M225" s="86">
        <v>1516</v>
      </c>
      <c r="N225" s="86">
        <v>1509</v>
      </c>
      <c r="O225" s="86">
        <v>61</v>
      </c>
      <c r="P225" s="86">
        <v>24</v>
      </c>
      <c r="Q225" s="86">
        <v>599</v>
      </c>
      <c r="R225" s="86">
        <v>807</v>
      </c>
      <c r="S225" s="86">
        <v>572</v>
      </c>
      <c r="T225" s="86">
        <v>1150</v>
      </c>
      <c r="U225" s="85"/>
      <c r="V225" s="85"/>
      <c r="W225" s="85"/>
      <c r="X225" s="85"/>
      <c r="Y225" s="85"/>
      <c r="Z225" s="69">
        <f t="shared" si="26"/>
        <v>7872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24" t="s">
        <v>215</v>
      </c>
      <c r="C226" s="308" t="s">
        <v>285</v>
      </c>
      <c r="D226" s="308"/>
      <c r="E226" s="308"/>
      <c r="F226" s="308"/>
      <c r="G226" s="308"/>
      <c r="H226" s="308"/>
      <c r="I226" s="308"/>
      <c r="J226" s="308"/>
      <c r="K226" s="86">
        <v>963</v>
      </c>
      <c r="L226" s="86">
        <v>38</v>
      </c>
      <c r="M226" s="86">
        <v>565</v>
      </c>
      <c r="N226" s="86">
        <v>1134</v>
      </c>
      <c r="O226" s="86">
        <v>18</v>
      </c>
      <c r="P226" s="86">
        <v>10</v>
      </c>
      <c r="Q226" s="86">
        <v>648</v>
      </c>
      <c r="R226" s="86">
        <v>278</v>
      </c>
      <c r="S226" s="86">
        <v>439</v>
      </c>
      <c r="T226" s="86">
        <v>394</v>
      </c>
      <c r="U226" s="85"/>
      <c r="V226" s="85"/>
      <c r="W226" s="85"/>
      <c r="X226" s="85"/>
      <c r="Y226" s="85"/>
      <c r="Z226" s="69">
        <f t="shared" si="26"/>
        <v>4487</v>
      </c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24" t="s">
        <v>217</v>
      </c>
      <c r="C227" s="308" t="s">
        <v>286</v>
      </c>
      <c r="D227" s="308"/>
      <c r="E227" s="308"/>
      <c r="F227" s="308"/>
      <c r="G227" s="308"/>
      <c r="H227" s="308"/>
      <c r="I227" s="308"/>
      <c r="J227" s="308"/>
      <c r="K227" s="86">
        <v>1133</v>
      </c>
      <c r="L227" s="86">
        <v>82</v>
      </c>
      <c r="M227" s="86">
        <v>700</v>
      </c>
      <c r="N227" s="86">
        <v>772</v>
      </c>
      <c r="O227" s="86">
        <v>43</v>
      </c>
      <c r="P227" s="86">
        <v>15</v>
      </c>
      <c r="Q227" s="86">
        <v>659</v>
      </c>
      <c r="R227" s="86">
        <v>194</v>
      </c>
      <c r="S227" s="86">
        <v>575</v>
      </c>
      <c r="T227" s="86">
        <v>668</v>
      </c>
      <c r="U227" s="85"/>
      <c r="V227" s="85"/>
      <c r="W227" s="85"/>
      <c r="X227" s="85"/>
      <c r="Y227" s="85"/>
      <c r="Z227" s="69">
        <f t="shared" si="26"/>
        <v>4841</v>
      </c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79"/>
      <c r="C228" s="322"/>
      <c r="D228" s="308"/>
      <c r="E228" s="308"/>
      <c r="F228" s="308"/>
      <c r="G228" s="308"/>
      <c r="H228" s="308"/>
      <c r="I228" s="308"/>
      <c r="J228" s="308"/>
      <c r="K228" s="79" t="s">
        <v>270</v>
      </c>
      <c r="L228" s="79"/>
      <c r="M228" s="79"/>
      <c r="N228" s="79"/>
      <c r="O228" s="79"/>
      <c r="P228" s="79"/>
      <c r="Q228" s="79"/>
      <c r="R228" s="79"/>
      <c r="S228" s="79"/>
      <c r="T228" s="79"/>
      <c r="U228" s="79"/>
      <c r="V228" s="79"/>
      <c r="W228" s="79"/>
      <c r="X228" s="79"/>
      <c r="Y228" s="79"/>
      <c r="Z228" s="79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79"/>
      <c r="C229" s="322"/>
      <c r="D229" s="308"/>
      <c r="E229" s="308"/>
      <c r="F229" s="308"/>
      <c r="G229" s="308"/>
      <c r="H229" s="308"/>
      <c r="I229" s="308"/>
      <c r="J229" s="308"/>
      <c r="K229" s="79" t="s">
        <v>270</v>
      </c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  <c r="Z229" s="79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88" t="s">
        <v>394</v>
      </c>
      <c r="C230" s="288"/>
      <c r="D230" s="288"/>
      <c r="E230" s="288"/>
      <c r="F230" s="288"/>
      <c r="G230" s="288"/>
      <c r="H230" s="288"/>
      <c r="I230" s="288"/>
      <c r="J230" s="288"/>
      <c r="K230" s="70">
        <f t="shared" ref="K230:T230" si="27">SUM(K219:K229)</f>
        <v>34291</v>
      </c>
      <c r="L230" s="70">
        <f t="shared" si="27"/>
        <v>3225</v>
      </c>
      <c r="M230" s="70">
        <f t="shared" si="27"/>
        <v>27994</v>
      </c>
      <c r="N230" s="70">
        <f t="shared" si="27"/>
        <v>32154</v>
      </c>
      <c r="O230" s="70">
        <f t="shared" si="27"/>
        <v>1476</v>
      </c>
      <c r="P230" s="70">
        <f t="shared" si="27"/>
        <v>614</v>
      </c>
      <c r="Q230" s="70">
        <f t="shared" si="27"/>
        <v>25556</v>
      </c>
      <c r="R230" s="70">
        <f t="shared" si="27"/>
        <v>11199</v>
      </c>
      <c r="S230" s="70">
        <f t="shared" si="27"/>
        <v>15773</v>
      </c>
      <c r="T230" s="70">
        <f t="shared" si="27"/>
        <v>21709</v>
      </c>
      <c r="U230" s="85"/>
      <c r="V230" s="85"/>
      <c r="W230" s="85"/>
      <c r="X230" s="85"/>
      <c r="Y230" s="85"/>
      <c r="Z230" s="70">
        <f>SUM(K230:Y230)</f>
        <v>173991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09" t="s">
        <v>93</v>
      </c>
      <c r="C232" s="309"/>
      <c r="D232" s="309"/>
      <c r="E232" s="309"/>
      <c r="F232" s="309"/>
      <c r="G232" s="309"/>
      <c r="H232" s="309"/>
      <c r="I232" s="309"/>
      <c r="J232" s="309"/>
      <c r="K232" s="309"/>
      <c r="L232" s="309"/>
      <c r="M232" s="309"/>
      <c r="N232" s="309"/>
      <c r="O232" s="279" t="s">
        <v>37</v>
      </c>
      <c r="P232" s="280"/>
      <c r="Q232" s="280"/>
      <c r="R232" s="280"/>
      <c r="S232" s="280"/>
      <c r="T232" s="280"/>
      <c r="U232" s="280"/>
      <c r="V232" s="280"/>
      <c r="W232" s="280"/>
      <c r="X232" s="280"/>
      <c r="Y232" s="281"/>
      <c r="Z232" s="3"/>
      <c r="AA232" s="3"/>
      <c r="AC232"/>
    </row>
    <row r="233" spans="1:34" ht="21.75" customHeight="1" x14ac:dyDescent="0.25">
      <c r="A233" s="30"/>
      <c r="B233" s="310" t="s">
        <v>401</v>
      </c>
      <c r="C233" s="311"/>
      <c r="D233" s="312"/>
      <c r="E233" s="310" t="s">
        <v>402</v>
      </c>
      <c r="F233" s="311"/>
      <c r="G233" s="312"/>
      <c r="H233" s="310" t="s">
        <v>403</v>
      </c>
      <c r="I233" s="311"/>
      <c r="J233" s="312"/>
      <c r="K233" s="316" t="s">
        <v>404</v>
      </c>
      <c r="L233" s="318" t="s">
        <v>405</v>
      </c>
      <c r="M233" s="318" t="s">
        <v>406</v>
      </c>
      <c r="N233" s="320" t="s">
        <v>407</v>
      </c>
      <c r="O233" s="135" t="s">
        <v>401</v>
      </c>
      <c r="P233" s="136" t="s">
        <v>402</v>
      </c>
      <c r="Q233" s="137" t="s">
        <v>403</v>
      </c>
      <c r="R233" s="138" t="s">
        <v>404</v>
      </c>
      <c r="S233" s="62"/>
      <c r="T233" s="139" t="s">
        <v>405</v>
      </c>
      <c r="U233" s="62"/>
      <c r="V233" s="140" t="s">
        <v>406</v>
      </c>
      <c r="W233" s="62"/>
      <c r="X233" s="141" t="s">
        <v>407</v>
      </c>
      <c r="Y233" s="142" t="s">
        <v>408</v>
      </c>
      <c r="Z233" s="3"/>
      <c r="AC233"/>
    </row>
    <row r="234" spans="1:34" ht="22.5" customHeight="1" x14ac:dyDescent="0.25">
      <c r="A234" s="34"/>
      <c r="B234" s="313"/>
      <c r="C234" s="314"/>
      <c r="D234" s="315"/>
      <c r="E234" s="313"/>
      <c r="F234" s="314"/>
      <c r="G234" s="315"/>
      <c r="H234" s="313"/>
      <c r="I234" s="314"/>
      <c r="J234" s="315"/>
      <c r="K234" s="317"/>
      <c r="L234" s="319"/>
      <c r="M234" s="319"/>
      <c r="N234" s="321"/>
      <c r="O234" s="143" t="s">
        <v>409</v>
      </c>
      <c r="P234" s="144" t="s">
        <v>410</v>
      </c>
      <c r="Q234" s="145" t="s">
        <v>411</v>
      </c>
      <c r="R234" s="146" t="s">
        <v>412</v>
      </c>
      <c r="S234" s="63"/>
      <c r="T234" s="147" t="s">
        <v>413</v>
      </c>
      <c r="U234" s="63"/>
      <c r="V234" s="148" t="s">
        <v>414</v>
      </c>
      <c r="W234" s="63"/>
      <c r="X234" s="149" t="s">
        <v>415</v>
      </c>
      <c r="Y234" s="150" t="s">
        <v>416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382</v>
      </c>
      <c r="AH236" s="84" t="s">
        <v>398</v>
      </c>
    </row>
    <row r="237" spans="1:34" ht="22.5" customHeight="1" x14ac:dyDescent="0.25">
      <c r="I237" s="238" t="s">
        <v>96</v>
      </c>
      <c r="J237" s="238"/>
      <c r="K237" s="238"/>
      <c r="L237" s="238"/>
      <c r="M237" s="8" t="s">
        <v>368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73" t="s">
        <v>94</v>
      </c>
      <c r="Z237" s="273"/>
      <c r="AC237"/>
      <c r="AH237" s="84" t="s">
        <v>397</v>
      </c>
    </row>
    <row r="238" spans="1:34" ht="22.5" customHeight="1" x14ac:dyDescent="0.25">
      <c r="I238" s="238" t="s">
        <v>2</v>
      </c>
      <c r="J238" s="238"/>
      <c r="K238" s="238"/>
      <c r="L238" s="238"/>
      <c r="M238" s="8" t="s">
        <v>369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73"/>
      <c r="Z238" s="273"/>
      <c r="AC238"/>
    </row>
    <row r="239" spans="1:34" ht="22.5" customHeight="1" x14ac:dyDescent="0.25">
      <c r="J239" s="285"/>
      <c r="K239" s="285"/>
      <c r="L239" s="285"/>
      <c r="M239" s="285"/>
      <c r="N239" s="8"/>
      <c r="O239" s="8"/>
      <c r="P239" s="8"/>
      <c r="Q239" s="8"/>
      <c r="R239" s="238"/>
      <c r="S239" s="238"/>
      <c r="T239" s="238"/>
      <c r="U239" s="238"/>
      <c r="V239" s="8"/>
      <c r="W239" s="8"/>
      <c r="X239" s="3"/>
      <c r="Y239" s="271" t="s">
        <v>382</v>
      </c>
      <c r="Z239" s="271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6"/>
      <c r="X240" s="286"/>
      <c r="Y240" s="286"/>
      <c r="Z240" s="286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6"/>
      <c r="X241" s="286"/>
      <c r="Y241" s="286"/>
      <c r="Z241" s="286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7" t="s">
        <v>383</v>
      </c>
      <c r="X242" s="287"/>
      <c r="Y242" s="287"/>
      <c r="Z242" s="287"/>
      <c r="AC242"/>
    </row>
    <row r="243" spans="1:30" ht="24.95" customHeight="1" x14ac:dyDescent="0.25">
      <c r="A243" s="15" t="s">
        <v>3</v>
      </c>
      <c r="B243" s="275" t="s">
        <v>4</v>
      </c>
      <c r="C243" s="275"/>
      <c r="D243" s="275"/>
      <c r="E243" s="275"/>
      <c r="F243" s="275"/>
      <c r="G243" s="275"/>
      <c r="H243" s="275"/>
      <c r="I243" s="275"/>
      <c r="J243" s="275"/>
      <c r="K243" s="275" t="s">
        <v>5</v>
      </c>
      <c r="L243" s="275"/>
      <c r="M243" s="275"/>
      <c r="N243" s="275"/>
      <c r="O243" s="275"/>
      <c r="P243" s="275"/>
      <c r="Q243" s="275"/>
      <c r="R243" s="275"/>
      <c r="S243" s="275"/>
      <c r="T243" s="275"/>
      <c r="U243" s="275"/>
      <c r="V243" s="275"/>
      <c r="W243" s="275"/>
      <c r="X243" s="275"/>
      <c r="Y243" s="275"/>
      <c r="Z243" s="275"/>
      <c r="AC243"/>
    </row>
    <row r="244" spans="1:30" ht="48.75" customHeight="1" x14ac:dyDescent="0.25">
      <c r="A244" s="15" t="s">
        <v>50</v>
      </c>
      <c r="B244" s="288" t="s">
        <v>51</v>
      </c>
      <c r="C244" s="288"/>
      <c r="D244" s="288"/>
      <c r="E244" s="288"/>
      <c r="F244" s="288"/>
      <c r="G244" s="288"/>
      <c r="H244" s="288"/>
      <c r="I244" s="288"/>
      <c r="J244" s="288"/>
      <c r="K244" s="10" t="s">
        <v>184</v>
      </c>
      <c r="L244" s="10" t="s">
        <v>186</v>
      </c>
      <c r="M244" s="10" t="s">
        <v>188</v>
      </c>
      <c r="N244" s="10" t="s">
        <v>190</v>
      </c>
      <c r="O244" s="10" t="s">
        <v>192</v>
      </c>
      <c r="P244" s="10" t="s">
        <v>194</v>
      </c>
      <c r="Q244" s="10" t="s">
        <v>196</v>
      </c>
      <c r="R244" s="10" t="s">
        <v>198</v>
      </c>
      <c r="S244" s="10" t="s">
        <v>200</v>
      </c>
      <c r="T244" s="10" t="s">
        <v>202</v>
      </c>
      <c r="U244" s="85"/>
      <c r="V244" s="85"/>
      <c r="W244" s="85"/>
      <c r="X244" s="85"/>
      <c r="Y244" s="85"/>
      <c r="Z244" s="15" t="s">
        <v>203</v>
      </c>
      <c r="AC244"/>
      <c r="AD244" s="57" t="s">
        <v>182</v>
      </c>
    </row>
    <row r="245" spans="1:30" ht="12.75" customHeight="1" x14ac:dyDescent="0.25">
      <c r="A245" s="17" t="s">
        <v>7</v>
      </c>
      <c r="B245" s="289" t="s">
        <v>8</v>
      </c>
      <c r="C245" s="289"/>
      <c r="D245" s="289"/>
      <c r="E245" s="289"/>
      <c r="F245" s="289"/>
      <c r="G245" s="289"/>
      <c r="H245" s="289"/>
      <c r="I245" s="289"/>
      <c r="J245" s="289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02" t="s">
        <v>52</v>
      </c>
      <c r="B246" s="302"/>
      <c r="C246" s="302"/>
      <c r="D246" s="302"/>
      <c r="E246" s="302"/>
      <c r="F246" s="302"/>
      <c r="G246" s="302"/>
      <c r="H246" s="302"/>
      <c r="I246" s="302"/>
      <c r="J246" s="302"/>
      <c r="K246" s="303"/>
      <c r="L246" s="304"/>
      <c r="M246" s="304"/>
      <c r="N246" s="304"/>
      <c r="O246" s="304"/>
      <c r="P246" s="304"/>
      <c r="Q246" s="304"/>
      <c r="R246" s="304"/>
      <c r="S246" s="304"/>
      <c r="T246" s="304"/>
      <c r="U246" s="304"/>
      <c r="V246" s="304"/>
      <c r="W246" s="304"/>
      <c r="X246" s="304"/>
      <c r="Y246" s="304"/>
      <c r="Z246" s="305"/>
      <c r="AA246" s="42"/>
      <c r="AC246"/>
      <c r="AD246" s="59"/>
    </row>
    <row r="247" spans="1:30" ht="30" customHeight="1" x14ac:dyDescent="0.25">
      <c r="A247" s="47" t="s">
        <v>53</v>
      </c>
      <c r="B247" s="48" t="s">
        <v>219</v>
      </c>
      <c r="C247" s="306" t="s">
        <v>287</v>
      </c>
      <c r="D247" s="306"/>
      <c r="E247" s="306"/>
      <c r="F247" s="306"/>
      <c r="G247" s="306"/>
      <c r="H247" s="306"/>
      <c r="I247" s="306"/>
      <c r="J247" s="307"/>
      <c r="K247" s="86">
        <v>4686</v>
      </c>
      <c r="L247" s="86">
        <v>1970</v>
      </c>
      <c r="M247" s="86">
        <v>3640</v>
      </c>
      <c r="N247" s="86">
        <v>2772</v>
      </c>
      <c r="O247" s="86">
        <v>588</v>
      </c>
      <c r="P247" s="86">
        <v>65</v>
      </c>
      <c r="Q247" s="86">
        <v>1585</v>
      </c>
      <c r="R247" s="86">
        <v>578</v>
      </c>
      <c r="S247" s="86">
        <v>204</v>
      </c>
      <c r="T247" s="86">
        <v>522</v>
      </c>
      <c r="U247" s="85"/>
      <c r="V247" s="85"/>
      <c r="W247" s="85"/>
      <c r="X247" s="85"/>
      <c r="Y247" s="85"/>
      <c r="Z247" s="69">
        <f t="shared" ref="Z247:Z270" si="28">SUM(K247:Y247)</f>
        <v>16610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08" t="s">
        <v>288</v>
      </c>
      <c r="D248" s="308"/>
      <c r="E248" s="308"/>
      <c r="F248" s="308"/>
      <c r="G248" s="308"/>
      <c r="H248" s="308"/>
      <c r="I248" s="308"/>
      <c r="J248" s="308"/>
      <c r="K248" s="86">
        <v>5889</v>
      </c>
      <c r="L248" s="86">
        <v>26373</v>
      </c>
      <c r="M248" s="86">
        <v>2822</v>
      </c>
      <c r="N248" s="86">
        <v>2171</v>
      </c>
      <c r="O248" s="86">
        <v>2387</v>
      </c>
      <c r="P248" s="86">
        <v>133</v>
      </c>
      <c r="Q248" s="86">
        <v>1046</v>
      </c>
      <c r="R248" s="86">
        <v>796</v>
      </c>
      <c r="S248" s="86">
        <v>217</v>
      </c>
      <c r="T248" s="86">
        <v>1061</v>
      </c>
      <c r="U248" s="85"/>
      <c r="V248" s="85"/>
      <c r="W248" s="85"/>
      <c r="X248" s="85"/>
      <c r="Y248" s="85"/>
      <c r="Z248" s="69">
        <f t="shared" si="28"/>
        <v>42895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08" t="s">
        <v>289</v>
      </c>
      <c r="D249" s="308"/>
      <c r="E249" s="308"/>
      <c r="F249" s="308"/>
      <c r="G249" s="308"/>
      <c r="H249" s="308"/>
      <c r="I249" s="308"/>
      <c r="J249" s="308"/>
      <c r="K249" s="86">
        <v>2057</v>
      </c>
      <c r="L249" s="86">
        <v>279</v>
      </c>
      <c r="M249" s="86">
        <v>2368</v>
      </c>
      <c r="N249" s="86">
        <v>16132</v>
      </c>
      <c r="O249" s="86">
        <v>180</v>
      </c>
      <c r="P249" s="86">
        <v>11</v>
      </c>
      <c r="Q249" s="86">
        <v>15364</v>
      </c>
      <c r="R249" s="86">
        <v>335</v>
      </c>
      <c r="S249" s="86">
        <v>372</v>
      </c>
      <c r="T249" s="86">
        <v>238</v>
      </c>
      <c r="U249" s="85"/>
      <c r="V249" s="85"/>
      <c r="W249" s="85"/>
      <c r="X249" s="85"/>
      <c r="Y249" s="85"/>
      <c r="Z249" s="69">
        <f t="shared" si="28"/>
        <v>37336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207</v>
      </c>
      <c r="C250" s="308" t="s">
        <v>290</v>
      </c>
      <c r="D250" s="308"/>
      <c r="E250" s="308"/>
      <c r="F250" s="308"/>
      <c r="G250" s="308"/>
      <c r="H250" s="308"/>
      <c r="I250" s="308"/>
      <c r="J250" s="308"/>
      <c r="K250" s="86">
        <v>551</v>
      </c>
      <c r="L250" s="86">
        <v>147</v>
      </c>
      <c r="M250" s="86">
        <v>970</v>
      </c>
      <c r="N250" s="86">
        <v>572</v>
      </c>
      <c r="O250" s="86">
        <v>122</v>
      </c>
      <c r="P250" s="86">
        <v>11</v>
      </c>
      <c r="Q250" s="86">
        <v>271</v>
      </c>
      <c r="R250" s="86">
        <v>126</v>
      </c>
      <c r="S250" s="86">
        <v>38</v>
      </c>
      <c r="T250" s="86">
        <v>58</v>
      </c>
      <c r="U250" s="85"/>
      <c r="V250" s="85"/>
      <c r="W250" s="85"/>
      <c r="X250" s="85"/>
      <c r="Y250" s="85"/>
      <c r="Z250" s="69">
        <f t="shared" si="28"/>
        <v>2866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209</v>
      </c>
      <c r="C251" s="308" t="s">
        <v>291</v>
      </c>
      <c r="D251" s="308"/>
      <c r="E251" s="308"/>
      <c r="F251" s="308"/>
      <c r="G251" s="308"/>
      <c r="H251" s="308"/>
      <c r="I251" s="308"/>
      <c r="J251" s="308"/>
      <c r="K251" s="86">
        <v>1133</v>
      </c>
      <c r="L251" s="86">
        <v>1329</v>
      </c>
      <c r="M251" s="86">
        <v>21336</v>
      </c>
      <c r="N251" s="86">
        <v>3737</v>
      </c>
      <c r="O251" s="86">
        <v>1511</v>
      </c>
      <c r="P251" s="86">
        <v>278</v>
      </c>
      <c r="Q251" s="86">
        <v>1165</v>
      </c>
      <c r="R251" s="86">
        <v>3486</v>
      </c>
      <c r="S251" s="86">
        <v>529</v>
      </c>
      <c r="T251" s="86">
        <v>245</v>
      </c>
      <c r="U251" s="85"/>
      <c r="V251" s="85"/>
      <c r="W251" s="85"/>
      <c r="X251" s="85"/>
      <c r="Y251" s="85"/>
      <c r="Z251" s="69">
        <f t="shared" si="28"/>
        <v>34749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211</v>
      </c>
      <c r="C252" s="308" t="s">
        <v>292</v>
      </c>
      <c r="D252" s="308"/>
      <c r="E252" s="308"/>
      <c r="F252" s="308"/>
      <c r="G252" s="308"/>
      <c r="H252" s="308"/>
      <c r="I252" s="308"/>
      <c r="J252" s="308"/>
      <c r="K252" s="86">
        <v>715</v>
      </c>
      <c r="L252" s="86">
        <v>188</v>
      </c>
      <c r="M252" s="86">
        <v>694</v>
      </c>
      <c r="N252" s="86">
        <v>415</v>
      </c>
      <c r="O252" s="86">
        <v>123</v>
      </c>
      <c r="P252" s="86">
        <v>15</v>
      </c>
      <c r="Q252" s="86">
        <v>270</v>
      </c>
      <c r="R252" s="86">
        <v>96</v>
      </c>
      <c r="S252" s="86">
        <v>42</v>
      </c>
      <c r="T252" s="86">
        <v>101</v>
      </c>
      <c r="U252" s="85"/>
      <c r="V252" s="85"/>
      <c r="W252" s="85"/>
      <c r="X252" s="85"/>
      <c r="Y252" s="85"/>
      <c r="Z252" s="69">
        <f t="shared" si="28"/>
        <v>2659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213</v>
      </c>
      <c r="C253" s="308" t="s">
        <v>293</v>
      </c>
      <c r="D253" s="308"/>
      <c r="E253" s="308"/>
      <c r="F253" s="308"/>
      <c r="G253" s="308"/>
      <c r="H253" s="308"/>
      <c r="I253" s="308"/>
      <c r="J253" s="308"/>
      <c r="K253" s="86">
        <v>292</v>
      </c>
      <c r="L253" s="86">
        <v>39</v>
      </c>
      <c r="M253" s="86">
        <v>238</v>
      </c>
      <c r="N253" s="86">
        <v>106</v>
      </c>
      <c r="O253" s="86">
        <v>11</v>
      </c>
      <c r="P253" s="86">
        <v>2</v>
      </c>
      <c r="Q253" s="86">
        <v>64</v>
      </c>
      <c r="R253" s="86">
        <v>33</v>
      </c>
      <c r="S253" s="86">
        <v>12</v>
      </c>
      <c r="T253" s="86">
        <v>30</v>
      </c>
      <c r="U253" s="85"/>
      <c r="V253" s="85"/>
      <c r="W253" s="85"/>
      <c r="X253" s="85"/>
      <c r="Y253" s="85"/>
      <c r="Z253" s="69">
        <f t="shared" si="28"/>
        <v>827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24" t="s">
        <v>215</v>
      </c>
      <c r="C254" s="308" t="s">
        <v>294</v>
      </c>
      <c r="D254" s="308"/>
      <c r="E254" s="308"/>
      <c r="F254" s="308"/>
      <c r="G254" s="308"/>
      <c r="H254" s="308"/>
      <c r="I254" s="308"/>
      <c r="J254" s="308"/>
      <c r="K254" s="86">
        <v>365</v>
      </c>
      <c r="L254" s="86">
        <v>64</v>
      </c>
      <c r="M254" s="86">
        <v>268</v>
      </c>
      <c r="N254" s="86">
        <v>147</v>
      </c>
      <c r="O254" s="86">
        <v>51</v>
      </c>
      <c r="P254" s="86">
        <v>7</v>
      </c>
      <c r="Q254" s="86">
        <v>120</v>
      </c>
      <c r="R254" s="86">
        <v>73</v>
      </c>
      <c r="S254" s="86">
        <v>12</v>
      </c>
      <c r="T254" s="86">
        <v>33</v>
      </c>
      <c r="U254" s="85"/>
      <c r="V254" s="85"/>
      <c r="W254" s="85"/>
      <c r="X254" s="85"/>
      <c r="Y254" s="85"/>
      <c r="Z254" s="69">
        <f t="shared" si="28"/>
        <v>1140</v>
      </c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24" t="s">
        <v>217</v>
      </c>
      <c r="C255" s="308" t="s">
        <v>295</v>
      </c>
      <c r="D255" s="308"/>
      <c r="E255" s="308"/>
      <c r="F255" s="308"/>
      <c r="G255" s="308"/>
      <c r="H255" s="308"/>
      <c r="I255" s="308"/>
      <c r="J255" s="308"/>
      <c r="K255" s="86">
        <v>149</v>
      </c>
      <c r="L255" s="86">
        <v>92</v>
      </c>
      <c r="M255" s="86">
        <v>655</v>
      </c>
      <c r="N255" s="86">
        <v>218</v>
      </c>
      <c r="O255" s="86">
        <v>186</v>
      </c>
      <c r="P255" s="86">
        <v>12</v>
      </c>
      <c r="Q255" s="86">
        <v>188</v>
      </c>
      <c r="R255" s="86">
        <v>75</v>
      </c>
      <c r="S255" s="86">
        <v>14</v>
      </c>
      <c r="T255" s="86">
        <v>41</v>
      </c>
      <c r="U255" s="85"/>
      <c r="V255" s="85"/>
      <c r="W255" s="85"/>
      <c r="X255" s="85"/>
      <c r="Y255" s="85"/>
      <c r="Z255" s="69">
        <f t="shared" si="28"/>
        <v>1630</v>
      </c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24" t="s">
        <v>219</v>
      </c>
      <c r="C256" s="308" t="s">
        <v>296</v>
      </c>
      <c r="D256" s="308"/>
      <c r="E256" s="308"/>
      <c r="F256" s="308"/>
      <c r="G256" s="308"/>
      <c r="H256" s="308"/>
      <c r="I256" s="308"/>
      <c r="J256" s="308"/>
      <c r="K256" s="86">
        <v>417</v>
      </c>
      <c r="L256" s="86">
        <v>46</v>
      </c>
      <c r="M256" s="86">
        <v>279</v>
      </c>
      <c r="N256" s="86">
        <v>212</v>
      </c>
      <c r="O256" s="86">
        <v>23</v>
      </c>
      <c r="P256" s="86">
        <v>2</v>
      </c>
      <c r="Q256" s="86">
        <v>127</v>
      </c>
      <c r="R256" s="86">
        <v>25</v>
      </c>
      <c r="S256" s="86">
        <v>13</v>
      </c>
      <c r="T256" s="86">
        <v>18</v>
      </c>
      <c r="U256" s="85"/>
      <c r="V256" s="85"/>
      <c r="W256" s="85"/>
      <c r="X256" s="85"/>
      <c r="Y256" s="85"/>
      <c r="Z256" s="69">
        <f t="shared" si="28"/>
        <v>1162</v>
      </c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24" t="s">
        <v>221</v>
      </c>
      <c r="C257" s="308" t="s">
        <v>297</v>
      </c>
      <c r="D257" s="308"/>
      <c r="E257" s="308"/>
      <c r="F257" s="308"/>
      <c r="G257" s="308"/>
      <c r="H257" s="308"/>
      <c r="I257" s="308"/>
      <c r="J257" s="308"/>
      <c r="K257" s="86">
        <v>183</v>
      </c>
      <c r="L257" s="86">
        <v>58</v>
      </c>
      <c r="M257" s="86">
        <v>321</v>
      </c>
      <c r="N257" s="86">
        <v>200</v>
      </c>
      <c r="O257" s="86">
        <v>107</v>
      </c>
      <c r="P257" s="86">
        <v>8</v>
      </c>
      <c r="Q257" s="86">
        <v>115</v>
      </c>
      <c r="R257" s="86">
        <v>79</v>
      </c>
      <c r="S257" s="86">
        <v>12</v>
      </c>
      <c r="T257" s="86">
        <v>19</v>
      </c>
      <c r="U257" s="85"/>
      <c r="V257" s="85"/>
      <c r="W257" s="85"/>
      <c r="X257" s="85"/>
      <c r="Y257" s="85"/>
      <c r="Z257" s="69">
        <f t="shared" si="28"/>
        <v>1102</v>
      </c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88" t="s">
        <v>394</v>
      </c>
      <c r="C258" s="288"/>
      <c r="D258" s="288"/>
      <c r="E258" s="288"/>
      <c r="F258" s="288"/>
      <c r="G258" s="288"/>
      <c r="H258" s="288"/>
      <c r="I258" s="288"/>
      <c r="J258" s="288"/>
      <c r="K258" s="70">
        <f t="shared" ref="K258:T258" si="29">SUM(K247:K257)</f>
        <v>16437</v>
      </c>
      <c r="L258" s="70">
        <f t="shared" si="29"/>
        <v>30585</v>
      </c>
      <c r="M258" s="70">
        <f t="shared" si="29"/>
        <v>33591</v>
      </c>
      <c r="N258" s="70">
        <f t="shared" si="29"/>
        <v>26682</v>
      </c>
      <c r="O258" s="70">
        <f t="shared" si="29"/>
        <v>5289</v>
      </c>
      <c r="P258" s="70">
        <f t="shared" si="29"/>
        <v>544</v>
      </c>
      <c r="Q258" s="70">
        <f t="shared" si="29"/>
        <v>20315</v>
      </c>
      <c r="R258" s="70">
        <f t="shared" si="29"/>
        <v>5702</v>
      </c>
      <c r="S258" s="70">
        <f t="shared" si="29"/>
        <v>1465</v>
      </c>
      <c r="T258" s="70">
        <f t="shared" si="29"/>
        <v>2366</v>
      </c>
      <c r="U258" s="85"/>
      <c r="V258" s="85"/>
      <c r="W258" s="85"/>
      <c r="X258" s="85"/>
      <c r="Y258" s="85"/>
      <c r="Z258" s="70">
        <f t="shared" si="28"/>
        <v>142976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221</v>
      </c>
      <c r="C259" s="306" t="s">
        <v>298</v>
      </c>
      <c r="D259" s="306"/>
      <c r="E259" s="306"/>
      <c r="F259" s="306"/>
      <c r="G259" s="306"/>
      <c r="H259" s="306"/>
      <c r="I259" s="306"/>
      <c r="J259" s="307"/>
      <c r="K259" s="86">
        <v>5434</v>
      </c>
      <c r="L259" s="86">
        <v>280</v>
      </c>
      <c r="M259" s="86">
        <v>3209</v>
      </c>
      <c r="N259" s="86">
        <v>4377</v>
      </c>
      <c r="O259" s="86">
        <v>207</v>
      </c>
      <c r="P259" s="86">
        <v>76</v>
      </c>
      <c r="Q259" s="86">
        <v>2825</v>
      </c>
      <c r="R259" s="86">
        <v>651</v>
      </c>
      <c r="S259" s="86">
        <v>929</v>
      </c>
      <c r="T259" s="86">
        <v>974</v>
      </c>
      <c r="U259" s="85"/>
      <c r="V259" s="85"/>
      <c r="W259" s="85"/>
      <c r="X259" s="85"/>
      <c r="Y259" s="85"/>
      <c r="Z259" s="69">
        <f t="shared" si="28"/>
        <v>18962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08" t="s">
        <v>299</v>
      </c>
      <c r="D260" s="308"/>
      <c r="E260" s="308"/>
      <c r="F260" s="308"/>
      <c r="G260" s="308"/>
      <c r="H260" s="308"/>
      <c r="I260" s="308"/>
      <c r="J260" s="308"/>
      <c r="K260" s="86">
        <v>10087</v>
      </c>
      <c r="L260" s="86">
        <v>297</v>
      </c>
      <c r="M260" s="86">
        <v>3124</v>
      </c>
      <c r="N260" s="86">
        <v>4364</v>
      </c>
      <c r="O260" s="86">
        <v>151</v>
      </c>
      <c r="P260" s="86">
        <v>89</v>
      </c>
      <c r="Q260" s="86">
        <v>3452</v>
      </c>
      <c r="R260" s="86">
        <v>933</v>
      </c>
      <c r="S260" s="86">
        <v>1086</v>
      </c>
      <c r="T260" s="86">
        <v>886</v>
      </c>
      <c r="U260" s="85"/>
      <c r="V260" s="85"/>
      <c r="W260" s="85"/>
      <c r="X260" s="85"/>
      <c r="Y260" s="85"/>
      <c r="Z260" s="69">
        <f t="shared" si="28"/>
        <v>24469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08" t="s">
        <v>300</v>
      </c>
      <c r="D261" s="308"/>
      <c r="E261" s="308"/>
      <c r="F261" s="308"/>
      <c r="G261" s="308"/>
      <c r="H261" s="308"/>
      <c r="I261" s="308"/>
      <c r="J261" s="308"/>
      <c r="K261" s="86">
        <v>702</v>
      </c>
      <c r="L261" s="86">
        <v>70</v>
      </c>
      <c r="M261" s="86">
        <v>824</v>
      </c>
      <c r="N261" s="86">
        <v>1311</v>
      </c>
      <c r="O261" s="86">
        <v>46</v>
      </c>
      <c r="P261" s="86">
        <v>25</v>
      </c>
      <c r="Q261" s="86">
        <v>573</v>
      </c>
      <c r="R261" s="86">
        <v>148</v>
      </c>
      <c r="S261" s="86">
        <v>180</v>
      </c>
      <c r="T261" s="86">
        <v>223</v>
      </c>
      <c r="U261" s="85"/>
      <c r="V261" s="85"/>
      <c r="W261" s="85"/>
      <c r="X261" s="85"/>
      <c r="Y261" s="85"/>
      <c r="Z261" s="69">
        <f t="shared" si="28"/>
        <v>4102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207</v>
      </c>
      <c r="C262" s="308" t="s">
        <v>301</v>
      </c>
      <c r="D262" s="308"/>
      <c r="E262" s="308"/>
      <c r="F262" s="308"/>
      <c r="G262" s="308"/>
      <c r="H262" s="308"/>
      <c r="I262" s="308"/>
      <c r="J262" s="308"/>
      <c r="K262" s="86">
        <v>515</v>
      </c>
      <c r="L262" s="86">
        <v>36</v>
      </c>
      <c r="M262" s="86">
        <v>492</v>
      </c>
      <c r="N262" s="86">
        <v>501</v>
      </c>
      <c r="O262" s="86">
        <v>31</v>
      </c>
      <c r="P262" s="86">
        <v>15</v>
      </c>
      <c r="Q262" s="86">
        <v>321</v>
      </c>
      <c r="R262" s="86">
        <v>86</v>
      </c>
      <c r="S262" s="86">
        <v>106</v>
      </c>
      <c r="T262" s="86">
        <v>88</v>
      </c>
      <c r="U262" s="85"/>
      <c r="V262" s="85"/>
      <c r="W262" s="85"/>
      <c r="X262" s="85"/>
      <c r="Y262" s="85"/>
      <c r="Z262" s="69">
        <f t="shared" si="28"/>
        <v>2191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209</v>
      </c>
      <c r="C263" s="308" t="s">
        <v>302</v>
      </c>
      <c r="D263" s="308"/>
      <c r="E263" s="308"/>
      <c r="F263" s="308"/>
      <c r="G263" s="308"/>
      <c r="H263" s="308"/>
      <c r="I263" s="308"/>
      <c r="J263" s="308"/>
      <c r="K263" s="86">
        <v>1812</v>
      </c>
      <c r="L263" s="86">
        <v>79</v>
      </c>
      <c r="M263" s="86">
        <v>1234</v>
      </c>
      <c r="N263" s="86">
        <v>1329</v>
      </c>
      <c r="O263" s="86">
        <v>34</v>
      </c>
      <c r="P263" s="86">
        <v>85</v>
      </c>
      <c r="Q263" s="86">
        <v>896</v>
      </c>
      <c r="R263" s="86">
        <v>330</v>
      </c>
      <c r="S263" s="86">
        <v>427</v>
      </c>
      <c r="T263" s="86">
        <v>354</v>
      </c>
      <c r="U263" s="85"/>
      <c r="V263" s="85"/>
      <c r="W263" s="85"/>
      <c r="X263" s="85"/>
      <c r="Y263" s="85"/>
      <c r="Z263" s="69">
        <f t="shared" si="28"/>
        <v>6580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211</v>
      </c>
      <c r="C264" s="308" t="s">
        <v>303</v>
      </c>
      <c r="D264" s="308"/>
      <c r="E264" s="308"/>
      <c r="F264" s="308"/>
      <c r="G264" s="308"/>
      <c r="H264" s="308"/>
      <c r="I264" s="308"/>
      <c r="J264" s="308"/>
      <c r="K264" s="86">
        <v>570</v>
      </c>
      <c r="L264" s="86">
        <v>22</v>
      </c>
      <c r="M264" s="86">
        <v>285</v>
      </c>
      <c r="N264" s="86">
        <v>252</v>
      </c>
      <c r="O264" s="86">
        <v>23</v>
      </c>
      <c r="P264" s="86">
        <v>9</v>
      </c>
      <c r="Q264" s="86">
        <v>276</v>
      </c>
      <c r="R264" s="86">
        <v>86</v>
      </c>
      <c r="S264" s="86">
        <v>78</v>
      </c>
      <c r="T264" s="86">
        <v>92</v>
      </c>
      <c r="U264" s="85"/>
      <c r="V264" s="85"/>
      <c r="W264" s="85"/>
      <c r="X264" s="85"/>
      <c r="Y264" s="85"/>
      <c r="Z264" s="69">
        <f t="shared" si="28"/>
        <v>1693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213</v>
      </c>
      <c r="C265" s="308" t="s">
        <v>304</v>
      </c>
      <c r="D265" s="308"/>
      <c r="E265" s="308"/>
      <c r="F265" s="308"/>
      <c r="G265" s="308"/>
      <c r="H265" s="308"/>
      <c r="I265" s="308"/>
      <c r="J265" s="308"/>
      <c r="K265" s="86">
        <v>308</v>
      </c>
      <c r="L265" s="86">
        <v>23</v>
      </c>
      <c r="M265" s="86">
        <v>176</v>
      </c>
      <c r="N265" s="86">
        <v>287</v>
      </c>
      <c r="O265" s="86">
        <v>13</v>
      </c>
      <c r="P265" s="86">
        <v>5</v>
      </c>
      <c r="Q265" s="86">
        <v>76</v>
      </c>
      <c r="R265" s="86">
        <v>31</v>
      </c>
      <c r="S265" s="86">
        <v>47</v>
      </c>
      <c r="T265" s="86">
        <v>58</v>
      </c>
      <c r="U265" s="85"/>
      <c r="V265" s="85"/>
      <c r="W265" s="85"/>
      <c r="X265" s="85"/>
      <c r="Y265" s="85"/>
      <c r="Z265" s="69">
        <f t="shared" si="28"/>
        <v>1024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24" t="s">
        <v>215</v>
      </c>
      <c r="C266" s="308" t="s">
        <v>305</v>
      </c>
      <c r="D266" s="308"/>
      <c r="E266" s="308"/>
      <c r="F266" s="308"/>
      <c r="G266" s="308"/>
      <c r="H266" s="308"/>
      <c r="I266" s="308"/>
      <c r="J266" s="308"/>
      <c r="K266" s="86">
        <v>192</v>
      </c>
      <c r="L266" s="86">
        <v>19</v>
      </c>
      <c r="M266" s="86">
        <v>159</v>
      </c>
      <c r="N266" s="86">
        <v>140</v>
      </c>
      <c r="O266" s="86">
        <v>9</v>
      </c>
      <c r="P266" s="86">
        <v>3</v>
      </c>
      <c r="Q266" s="86">
        <v>62</v>
      </c>
      <c r="R266" s="86">
        <v>21</v>
      </c>
      <c r="S266" s="86">
        <v>86</v>
      </c>
      <c r="T266" s="86">
        <v>60</v>
      </c>
      <c r="U266" s="85"/>
      <c r="V266" s="85"/>
      <c r="W266" s="85"/>
      <c r="X266" s="85"/>
      <c r="Y266" s="85"/>
      <c r="Z266" s="69">
        <f t="shared" si="28"/>
        <v>751</v>
      </c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24" t="s">
        <v>217</v>
      </c>
      <c r="C267" s="308" t="s">
        <v>306</v>
      </c>
      <c r="D267" s="308"/>
      <c r="E267" s="308"/>
      <c r="F267" s="308"/>
      <c r="G267" s="308"/>
      <c r="H267" s="308"/>
      <c r="I267" s="308"/>
      <c r="J267" s="308"/>
      <c r="K267" s="86">
        <v>249</v>
      </c>
      <c r="L267" s="86">
        <v>4</v>
      </c>
      <c r="M267" s="86">
        <v>67</v>
      </c>
      <c r="N267" s="86">
        <v>135</v>
      </c>
      <c r="O267" s="86">
        <v>6</v>
      </c>
      <c r="P267" s="86">
        <v>2</v>
      </c>
      <c r="Q267" s="86">
        <v>62</v>
      </c>
      <c r="R267" s="86">
        <v>19</v>
      </c>
      <c r="S267" s="86">
        <v>45</v>
      </c>
      <c r="T267" s="86">
        <v>50</v>
      </c>
      <c r="U267" s="85"/>
      <c r="V267" s="85"/>
      <c r="W267" s="85"/>
      <c r="X267" s="85"/>
      <c r="Y267" s="85"/>
      <c r="Z267" s="69">
        <f t="shared" si="28"/>
        <v>639</v>
      </c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24" t="s">
        <v>219</v>
      </c>
      <c r="C268" s="308" t="s">
        <v>307</v>
      </c>
      <c r="D268" s="308"/>
      <c r="E268" s="308"/>
      <c r="F268" s="308"/>
      <c r="G268" s="308"/>
      <c r="H268" s="308"/>
      <c r="I268" s="308"/>
      <c r="J268" s="308"/>
      <c r="K268" s="86">
        <v>325</v>
      </c>
      <c r="L268" s="86">
        <v>18</v>
      </c>
      <c r="M268" s="86">
        <v>191</v>
      </c>
      <c r="N268" s="86">
        <v>234</v>
      </c>
      <c r="O268" s="86">
        <v>11</v>
      </c>
      <c r="P268" s="86">
        <v>4</v>
      </c>
      <c r="Q268" s="86">
        <v>146</v>
      </c>
      <c r="R268" s="86">
        <v>63</v>
      </c>
      <c r="S268" s="86">
        <v>50</v>
      </c>
      <c r="T268" s="86">
        <v>90</v>
      </c>
      <c r="U268" s="85"/>
      <c r="V268" s="85"/>
      <c r="W268" s="85"/>
      <c r="X268" s="85"/>
      <c r="Y268" s="85"/>
      <c r="Z268" s="69">
        <f t="shared" si="28"/>
        <v>1132</v>
      </c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24" t="s">
        <v>221</v>
      </c>
      <c r="C269" s="308" t="s">
        <v>308</v>
      </c>
      <c r="D269" s="308"/>
      <c r="E269" s="308"/>
      <c r="F269" s="308"/>
      <c r="G269" s="308"/>
      <c r="H269" s="308"/>
      <c r="I269" s="308"/>
      <c r="J269" s="308"/>
      <c r="K269" s="86">
        <v>905</v>
      </c>
      <c r="L269" s="86">
        <v>38</v>
      </c>
      <c r="M269" s="86">
        <v>2146</v>
      </c>
      <c r="N269" s="86">
        <v>7002</v>
      </c>
      <c r="O269" s="86">
        <v>1286</v>
      </c>
      <c r="P269" s="86">
        <v>51</v>
      </c>
      <c r="Q269" s="86">
        <v>1703</v>
      </c>
      <c r="R269" s="86">
        <v>316</v>
      </c>
      <c r="S269" s="86">
        <v>1287</v>
      </c>
      <c r="T269" s="86">
        <v>129</v>
      </c>
      <c r="U269" s="85"/>
      <c r="V269" s="85"/>
      <c r="W269" s="85"/>
      <c r="X269" s="85"/>
      <c r="Y269" s="85"/>
      <c r="Z269" s="69">
        <f t="shared" si="28"/>
        <v>14863</v>
      </c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88" t="s">
        <v>394</v>
      </c>
      <c r="C270" s="288"/>
      <c r="D270" s="288"/>
      <c r="E270" s="288"/>
      <c r="F270" s="288"/>
      <c r="G270" s="288"/>
      <c r="H270" s="288"/>
      <c r="I270" s="288"/>
      <c r="J270" s="288"/>
      <c r="K270" s="70">
        <f t="shared" ref="K270:T270" si="30">SUM(K259:K269)</f>
        <v>21099</v>
      </c>
      <c r="L270" s="70">
        <f t="shared" si="30"/>
        <v>886</v>
      </c>
      <c r="M270" s="70">
        <f t="shared" si="30"/>
        <v>11907</v>
      </c>
      <c r="N270" s="70">
        <f t="shared" si="30"/>
        <v>19932</v>
      </c>
      <c r="O270" s="70">
        <f t="shared" si="30"/>
        <v>1817</v>
      </c>
      <c r="P270" s="70">
        <f t="shared" si="30"/>
        <v>364</v>
      </c>
      <c r="Q270" s="70">
        <f t="shared" si="30"/>
        <v>10392</v>
      </c>
      <c r="R270" s="70">
        <f t="shared" si="30"/>
        <v>2684</v>
      </c>
      <c r="S270" s="70">
        <f t="shared" si="30"/>
        <v>4321</v>
      </c>
      <c r="T270" s="70">
        <f t="shared" si="30"/>
        <v>3004</v>
      </c>
      <c r="U270" s="85"/>
      <c r="V270" s="85"/>
      <c r="W270" s="85"/>
      <c r="X270" s="85"/>
      <c r="Y270" s="85"/>
      <c r="Z270" s="70">
        <f t="shared" si="28"/>
        <v>76406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09" t="s">
        <v>93</v>
      </c>
      <c r="C272" s="309"/>
      <c r="D272" s="309"/>
      <c r="E272" s="309"/>
      <c r="F272" s="309"/>
      <c r="G272" s="309"/>
      <c r="H272" s="309"/>
      <c r="I272" s="309"/>
      <c r="J272" s="309"/>
      <c r="K272" s="309"/>
      <c r="L272" s="309"/>
      <c r="M272" s="309"/>
      <c r="N272" s="309"/>
      <c r="O272" s="279" t="s">
        <v>37</v>
      </c>
      <c r="P272" s="280"/>
      <c r="Q272" s="280"/>
      <c r="R272" s="280"/>
      <c r="S272" s="280"/>
      <c r="T272" s="280"/>
      <c r="U272" s="280"/>
      <c r="V272" s="280"/>
      <c r="W272" s="280"/>
      <c r="X272" s="280"/>
      <c r="Y272" s="281"/>
      <c r="Z272" s="3"/>
      <c r="AA272" s="3"/>
      <c r="AC272"/>
    </row>
    <row r="273" spans="1:34" ht="21.75" customHeight="1" x14ac:dyDescent="0.25">
      <c r="A273" s="30"/>
      <c r="B273" s="310" t="s">
        <v>401</v>
      </c>
      <c r="C273" s="311"/>
      <c r="D273" s="312"/>
      <c r="E273" s="310" t="s">
        <v>402</v>
      </c>
      <c r="F273" s="311"/>
      <c r="G273" s="312"/>
      <c r="H273" s="310" t="s">
        <v>403</v>
      </c>
      <c r="I273" s="311"/>
      <c r="J273" s="312"/>
      <c r="K273" s="316" t="s">
        <v>404</v>
      </c>
      <c r="L273" s="318" t="s">
        <v>405</v>
      </c>
      <c r="M273" s="318" t="s">
        <v>406</v>
      </c>
      <c r="N273" s="320" t="s">
        <v>407</v>
      </c>
      <c r="O273" s="151" t="s">
        <v>401</v>
      </c>
      <c r="P273" s="152" t="s">
        <v>402</v>
      </c>
      <c r="Q273" s="153" t="s">
        <v>403</v>
      </c>
      <c r="R273" s="154" t="s">
        <v>404</v>
      </c>
      <c r="S273" s="62"/>
      <c r="T273" s="155" t="s">
        <v>405</v>
      </c>
      <c r="U273" s="62"/>
      <c r="V273" s="156" t="s">
        <v>406</v>
      </c>
      <c r="W273" s="62"/>
      <c r="X273" s="157" t="s">
        <v>407</v>
      </c>
      <c r="Y273" s="158" t="s">
        <v>408</v>
      </c>
      <c r="Z273" s="3"/>
      <c r="AC273"/>
    </row>
    <row r="274" spans="1:34" ht="22.5" customHeight="1" x14ac:dyDescent="0.25">
      <c r="A274" s="34"/>
      <c r="B274" s="313"/>
      <c r="C274" s="314"/>
      <c r="D274" s="315"/>
      <c r="E274" s="313"/>
      <c r="F274" s="314"/>
      <c r="G274" s="315"/>
      <c r="H274" s="313"/>
      <c r="I274" s="314"/>
      <c r="J274" s="315"/>
      <c r="K274" s="317"/>
      <c r="L274" s="319"/>
      <c r="M274" s="319"/>
      <c r="N274" s="321"/>
      <c r="O274" s="159" t="s">
        <v>409</v>
      </c>
      <c r="P274" s="160" t="s">
        <v>410</v>
      </c>
      <c r="Q274" s="161" t="s">
        <v>411</v>
      </c>
      <c r="R274" s="162" t="s">
        <v>412</v>
      </c>
      <c r="S274" s="63"/>
      <c r="T274" s="163" t="s">
        <v>413</v>
      </c>
      <c r="U274" s="63"/>
      <c r="V274" s="164" t="s">
        <v>414</v>
      </c>
      <c r="W274" s="63"/>
      <c r="X274" s="165" t="s">
        <v>415</v>
      </c>
      <c r="Y274" s="166" t="s">
        <v>416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384</v>
      </c>
      <c r="AH276" s="84" t="s">
        <v>398</v>
      </c>
    </row>
    <row r="277" spans="1:34" ht="22.5" customHeight="1" x14ac:dyDescent="0.25">
      <c r="I277" s="238" t="s">
        <v>96</v>
      </c>
      <c r="J277" s="238"/>
      <c r="K277" s="238"/>
      <c r="L277" s="238"/>
      <c r="M277" s="8" t="s">
        <v>368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73" t="s">
        <v>94</v>
      </c>
      <c r="Z277" s="273"/>
      <c r="AC277"/>
      <c r="AH277" s="84" t="s">
        <v>397</v>
      </c>
    </row>
    <row r="278" spans="1:34" ht="22.5" customHeight="1" x14ac:dyDescent="0.25">
      <c r="I278" s="238" t="s">
        <v>2</v>
      </c>
      <c r="J278" s="238"/>
      <c r="K278" s="238"/>
      <c r="L278" s="238"/>
      <c r="M278" s="8" t="s">
        <v>369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73"/>
      <c r="Z278" s="273"/>
      <c r="AC278"/>
    </row>
    <row r="279" spans="1:34" ht="22.5" customHeight="1" x14ac:dyDescent="0.25">
      <c r="J279" s="285"/>
      <c r="K279" s="285"/>
      <c r="L279" s="285"/>
      <c r="M279" s="285"/>
      <c r="N279" s="8"/>
      <c r="O279" s="8"/>
      <c r="P279" s="8"/>
      <c r="Q279" s="8"/>
      <c r="R279" s="238"/>
      <c r="S279" s="238"/>
      <c r="T279" s="238"/>
      <c r="U279" s="238"/>
      <c r="V279" s="8"/>
      <c r="W279" s="8"/>
      <c r="X279" s="3"/>
      <c r="Y279" s="271" t="s">
        <v>384</v>
      </c>
      <c r="Z279" s="271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6"/>
      <c r="X280" s="286"/>
      <c r="Y280" s="286"/>
      <c r="Z280" s="286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6"/>
      <c r="X281" s="286"/>
      <c r="Y281" s="286"/>
      <c r="Z281" s="286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7" t="s">
        <v>385</v>
      </c>
      <c r="X282" s="287"/>
      <c r="Y282" s="287"/>
      <c r="Z282" s="287"/>
      <c r="AC282"/>
    </row>
    <row r="283" spans="1:34" ht="24.95" customHeight="1" x14ac:dyDescent="0.25">
      <c r="A283" s="15" t="s">
        <v>3</v>
      </c>
      <c r="B283" s="275" t="s">
        <v>4</v>
      </c>
      <c r="C283" s="275"/>
      <c r="D283" s="275"/>
      <c r="E283" s="275"/>
      <c r="F283" s="275"/>
      <c r="G283" s="275"/>
      <c r="H283" s="275"/>
      <c r="I283" s="275"/>
      <c r="J283" s="275"/>
      <c r="K283" s="275" t="s">
        <v>5</v>
      </c>
      <c r="L283" s="275"/>
      <c r="M283" s="275"/>
      <c r="N283" s="275"/>
      <c r="O283" s="275"/>
      <c r="P283" s="275"/>
      <c r="Q283" s="275"/>
      <c r="R283" s="275"/>
      <c r="S283" s="275"/>
      <c r="T283" s="275"/>
      <c r="U283" s="275"/>
      <c r="V283" s="275"/>
      <c r="W283" s="275"/>
      <c r="X283" s="275"/>
      <c r="Y283" s="275"/>
      <c r="Z283" s="275"/>
      <c r="AC283"/>
    </row>
    <row r="284" spans="1:34" ht="48.75" customHeight="1" x14ac:dyDescent="0.25">
      <c r="A284" s="15" t="s">
        <v>50</v>
      </c>
      <c r="B284" s="288" t="s">
        <v>51</v>
      </c>
      <c r="C284" s="288"/>
      <c r="D284" s="288"/>
      <c r="E284" s="288"/>
      <c r="F284" s="288"/>
      <c r="G284" s="288"/>
      <c r="H284" s="288"/>
      <c r="I284" s="288"/>
      <c r="J284" s="288"/>
      <c r="K284" s="10" t="s">
        <v>184</v>
      </c>
      <c r="L284" s="10" t="s">
        <v>186</v>
      </c>
      <c r="M284" s="10" t="s">
        <v>188</v>
      </c>
      <c r="N284" s="10" t="s">
        <v>190</v>
      </c>
      <c r="O284" s="10" t="s">
        <v>192</v>
      </c>
      <c r="P284" s="10" t="s">
        <v>194</v>
      </c>
      <c r="Q284" s="10" t="s">
        <v>196</v>
      </c>
      <c r="R284" s="10" t="s">
        <v>198</v>
      </c>
      <c r="S284" s="10" t="s">
        <v>200</v>
      </c>
      <c r="T284" s="10" t="s">
        <v>202</v>
      </c>
      <c r="U284" s="85"/>
      <c r="V284" s="85"/>
      <c r="W284" s="85"/>
      <c r="X284" s="85"/>
      <c r="Y284" s="85"/>
      <c r="Z284" s="15" t="s">
        <v>203</v>
      </c>
      <c r="AC284"/>
      <c r="AD284" s="57" t="s">
        <v>182</v>
      </c>
    </row>
    <row r="285" spans="1:34" ht="12.75" customHeight="1" x14ac:dyDescent="0.25">
      <c r="A285" s="17" t="s">
        <v>7</v>
      </c>
      <c r="B285" s="289" t="s">
        <v>8</v>
      </c>
      <c r="C285" s="289"/>
      <c r="D285" s="289"/>
      <c r="E285" s="289"/>
      <c r="F285" s="289"/>
      <c r="G285" s="289"/>
      <c r="H285" s="289"/>
      <c r="I285" s="289"/>
      <c r="J285" s="289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02" t="s">
        <v>52</v>
      </c>
      <c r="B286" s="302"/>
      <c r="C286" s="302"/>
      <c r="D286" s="302"/>
      <c r="E286" s="302"/>
      <c r="F286" s="302"/>
      <c r="G286" s="302"/>
      <c r="H286" s="302"/>
      <c r="I286" s="302"/>
      <c r="J286" s="302"/>
      <c r="K286" s="303"/>
      <c r="L286" s="304"/>
      <c r="M286" s="304"/>
      <c r="N286" s="304"/>
      <c r="O286" s="304"/>
      <c r="P286" s="304"/>
      <c r="Q286" s="304"/>
      <c r="R286" s="304"/>
      <c r="S286" s="304"/>
      <c r="T286" s="304"/>
      <c r="U286" s="304"/>
      <c r="V286" s="304"/>
      <c r="W286" s="304"/>
      <c r="X286" s="304"/>
      <c r="Y286" s="304"/>
      <c r="Z286" s="305"/>
      <c r="AA286" s="42"/>
      <c r="AC286"/>
      <c r="AD286" s="59"/>
    </row>
    <row r="287" spans="1:34" ht="30" customHeight="1" x14ac:dyDescent="0.25">
      <c r="A287" s="47" t="s">
        <v>53</v>
      </c>
      <c r="B287" s="48" t="s">
        <v>309</v>
      </c>
      <c r="C287" s="306" t="s">
        <v>310</v>
      </c>
      <c r="D287" s="306"/>
      <c r="E287" s="306"/>
      <c r="F287" s="306"/>
      <c r="G287" s="306"/>
      <c r="H287" s="306"/>
      <c r="I287" s="306"/>
      <c r="J287" s="307"/>
      <c r="K287" s="86">
        <v>1200</v>
      </c>
      <c r="L287" s="86">
        <v>818</v>
      </c>
      <c r="M287" s="86">
        <v>1526</v>
      </c>
      <c r="N287" s="86">
        <v>833</v>
      </c>
      <c r="O287" s="86">
        <v>633</v>
      </c>
      <c r="P287" s="86">
        <v>49</v>
      </c>
      <c r="Q287" s="86">
        <v>646</v>
      </c>
      <c r="R287" s="86">
        <v>998</v>
      </c>
      <c r="S287" s="86">
        <v>402</v>
      </c>
      <c r="T287" s="86">
        <v>657</v>
      </c>
      <c r="U287" s="85"/>
      <c r="V287" s="85"/>
      <c r="W287" s="85"/>
      <c r="X287" s="85"/>
      <c r="Y287" s="85"/>
      <c r="Z287" s="69">
        <f t="shared" ref="Z287:Z296" si="31">SUM(K287:Y287)</f>
        <v>7762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08" t="s">
        <v>311</v>
      </c>
      <c r="D288" s="308"/>
      <c r="E288" s="308"/>
      <c r="F288" s="308"/>
      <c r="G288" s="308"/>
      <c r="H288" s="308"/>
      <c r="I288" s="308"/>
      <c r="J288" s="308"/>
      <c r="K288" s="86">
        <v>547</v>
      </c>
      <c r="L288" s="86">
        <v>329</v>
      </c>
      <c r="M288" s="86">
        <v>4115</v>
      </c>
      <c r="N288" s="86">
        <v>1106</v>
      </c>
      <c r="O288" s="86">
        <v>324</v>
      </c>
      <c r="P288" s="86">
        <v>60</v>
      </c>
      <c r="Q288" s="86">
        <v>579</v>
      </c>
      <c r="R288" s="86">
        <v>2664</v>
      </c>
      <c r="S288" s="86">
        <v>265</v>
      </c>
      <c r="T288" s="86">
        <v>286</v>
      </c>
      <c r="U288" s="85"/>
      <c r="V288" s="85"/>
      <c r="W288" s="85"/>
      <c r="X288" s="85"/>
      <c r="Y288" s="85"/>
      <c r="Z288" s="69">
        <f t="shared" si="31"/>
        <v>10275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08" t="s">
        <v>312</v>
      </c>
      <c r="D289" s="308"/>
      <c r="E289" s="308"/>
      <c r="F289" s="308"/>
      <c r="G289" s="308"/>
      <c r="H289" s="308"/>
      <c r="I289" s="308"/>
      <c r="J289" s="308"/>
      <c r="K289" s="86">
        <v>427</v>
      </c>
      <c r="L289" s="86">
        <v>588</v>
      </c>
      <c r="M289" s="86">
        <v>787</v>
      </c>
      <c r="N289" s="86">
        <v>261</v>
      </c>
      <c r="O289" s="86">
        <v>1657</v>
      </c>
      <c r="P289" s="86">
        <v>90</v>
      </c>
      <c r="Q289" s="86">
        <v>121</v>
      </c>
      <c r="R289" s="86">
        <v>247</v>
      </c>
      <c r="S289" s="86">
        <v>24</v>
      </c>
      <c r="T289" s="86">
        <v>191</v>
      </c>
      <c r="U289" s="85"/>
      <c r="V289" s="85"/>
      <c r="W289" s="85"/>
      <c r="X289" s="85"/>
      <c r="Y289" s="85"/>
      <c r="Z289" s="69">
        <f t="shared" si="31"/>
        <v>4393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207</v>
      </c>
      <c r="C290" s="308" t="s">
        <v>313</v>
      </c>
      <c r="D290" s="308"/>
      <c r="E290" s="308"/>
      <c r="F290" s="308"/>
      <c r="G290" s="308"/>
      <c r="H290" s="308"/>
      <c r="I290" s="308"/>
      <c r="J290" s="308"/>
      <c r="K290" s="86">
        <v>233</v>
      </c>
      <c r="L290" s="86">
        <v>175</v>
      </c>
      <c r="M290" s="86">
        <v>375</v>
      </c>
      <c r="N290" s="86">
        <v>186</v>
      </c>
      <c r="O290" s="86">
        <v>271</v>
      </c>
      <c r="P290" s="86">
        <v>24</v>
      </c>
      <c r="Q290" s="86">
        <v>134</v>
      </c>
      <c r="R290" s="86">
        <v>174</v>
      </c>
      <c r="S290" s="86">
        <v>25</v>
      </c>
      <c r="T290" s="86">
        <v>91</v>
      </c>
      <c r="U290" s="85"/>
      <c r="V290" s="85"/>
      <c r="W290" s="85"/>
      <c r="X290" s="85"/>
      <c r="Y290" s="85"/>
      <c r="Z290" s="69">
        <f t="shared" si="31"/>
        <v>1688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209</v>
      </c>
      <c r="C291" s="308" t="s">
        <v>314</v>
      </c>
      <c r="D291" s="308"/>
      <c r="E291" s="308"/>
      <c r="F291" s="308"/>
      <c r="G291" s="308"/>
      <c r="H291" s="308"/>
      <c r="I291" s="308"/>
      <c r="J291" s="308"/>
      <c r="K291" s="86">
        <v>190</v>
      </c>
      <c r="L291" s="86">
        <v>559</v>
      </c>
      <c r="M291" s="86">
        <v>301</v>
      </c>
      <c r="N291" s="86">
        <v>173</v>
      </c>
      <c r="O291" s="86">
        <v>48</v>
      </c>
      <c r="P291" s="86">
        <v>9</v>
      </c>
      <c r="Q291" s="86">
        <v>59</v>
      </c>
      <c r="R291" s="86">
        <v>268</v>
      </c>
      <c r="S291" s="86">
        <v>47</v>
      </c>
      <c r="T291" s="86">
        <v>103</v>
      </c>
      <c r="U291" s="85"/>
      <c r="V291" s="85"/>
      <c r="W291" s="85"/>
      <c r="X291" s="85"/>
      <c r="Y291" s="85"/>
      <c r="Z291" s="69">
        <f t="shared" si="31"/>
        <v>1757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211</v>
      </c>
      <c r="C292" s="308" t="s">
        <v>315</v>
      </c>
      <c r="D292" s="308"/>
      <c r="E292" s="308"/>
      <c r="F292" s="308"/>
      <c r="G292" s="308"/>
      <c r="H292" s="308"/>
      <c r="I292" s="308"/>
      <c r="J292" s="308"/>
      <c r="K292" s="86">
        <v>148</v>
      </c>
      <c r="L292" s="86">
        <v>63</v>
      </c>
      <c r="M292" s="86">
        <v>131</v>
      </c>
      <c r="N292" s="86">
        <v>87</v>
      </c>
      <c r="O292" s="86">
        <v>21</v>
      </c>
      <c r="P292" s="86">
        <v>4</v>
      </c>
      <c r="Q292" s="86">
        <v>61</v>
      </c>
      <c r="R292" s="86">
        <v>37</v>
      </c>
      <c r="S292" s="86">
        <v>33</v>
      </c>
      <c r="T292" s="86">
        <v>58</v>
      </c>
      <c r="U292" s="85"/>
      <c r="V292" s="85"/>
      <c r="W292" s="85"/>
      <c r="X292" s="85"/>
      <c r="Y292" s="85"/>
      <c r="Z292" s="69">
        <f t="shared" si="31"/>
        <v>643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213</v>
      </c>
      <c r="C293" s="308" t="s">
        <v>316</v>
      </c>
      <c r="D293" s="308"/>
      <c r="E293" s="308"/>
      <c r="F293" s="308"/>
      <c r="G293" s="308"/>
      <c r="H293" s="308"/>
      <c r="I293" s="308"/>
      <c r="J293" s="308"/>
      <c r="K293" s="86">
        <v>158</v>
      </c>
      <c r="L293" s="86">
        <v>57</v>
      </c>
      <c r="M293" s="86">
        <v>166</v>
      </c>
      <c r="N293" s="86">
        <v>85</v>
      </c>
      <c r="O293" s="86">
        <v>28</v>
      </c>
      <c r="P293" s="86">
        <v>1</v>
      </c>
      <c r="Q293" s="86">
        <v>54</v>
      </c>
      <c r="R293" s="86">
        <v>40</v>
      </c>
      <c r="S293" s="86">
        <v>32</v>
      </c>
      <c r="T293" s="86">
        <v>57</v>
      </c>
      <c r="U293" s="85"/>
      <c r="V293" s="85"/>
      <c r="W293" s="85"/>
      <c r="X293" s="85"/>
      <c r="Y293" s="85"/>
      <c r="Z293" s="69">
        <f t="shared" si="31"/>
        <v>678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24" t="s">
        <v>215</v>
      </c>
      <c r="C294" s="308" t="s">
        <v>317</v>
      </c>
      <c r="D294" s="308"/>
      <c r="E294" s="308"/>
      <c r="F294" s="308"/>
      <c r="G294" s="308"/>
      <c r="H294" s="308"/>
      <c r="I294" s="308"/>
      <c r="J294" s="308"/>
      <c r="K294" s="86">
        <v>169</v>
      </c>
      <c r="L294" s="86">
        <v>328</v>
      </c>
      <c r="M294" s="86">
        <v>658</v>
      </c>
      <c r="N294" s="86">
        <v>164</v>
      </c>
      <c r="O294" s="86">
        <v>1235</v>
      </c>
      <c r="P294" s="86">
        <v>157</v>
      </c>
      <c r="Q294" s="86">
        <v>55</v>
      </c>
      <c r="R294" s="86">
        <v>255</v>
      </c>
      <c r="S294" s="86">
        <v>26</v>
      </c>
      <c r="T294" s="86">
        <v>82</v>
      </c>
      <c r="U294" s="85"/>
      <c r="V294" s="85"/>
      <c r="W294" s="85"/>
      <c r="X294" s="85"/>
      <c r="Y294" s="85"/>
      <c r="Z294" s="69">
        <f t="shared" si="31"/>
        <v>3129</v>
      </c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24" t="s">
        <v>217</v>
      </c>
      <c r="C295" s="308" t="s">
        <v>318</v>
      </c>
      <c r="D295" s="308"/>
      <c r="E295" s="308"/>
      <c r="F295" s="308"/>
      <c r="G295" s="308"/>
      <c r="H295" s="308"/>
      <c r="I295" s="308"/>
      <c r="J295" s="308"/>
      <c r="K295" s="86">
        <v>118</v>
      </c>
      <c r="L295" s="86">
        <v>40</v>
      </c>
      <c r="M295" s="86">
        <v>87</v>
      </c>
      <c r="N295" s="86">
        <v>81</v>
      </c>
      <c r="O295" s="86">
        <v>23</v>
      </c>
      <c r="P295" s="86">
        <v>6</v>
      </c>
      <c r="Q295" s="86">
        <v>39</v>
      </c>
      <c r="R295" s="86">
        <v>57</v>
      </c>
      <c r="S295" s="86">
        <v>32</v>
      </c>
      <c r="T295" s="86">
        <v>42</v>
      </c>
      <c r="U295" s="85"/>
      <c r="V295" s="85"/>
      <c r="W295" s="85"/>
      <c r="X295" s="85"/>
      <c r="Y295" s="85"/>
      <c r="Z295" s="69">
        <f t="shared" si="31"/>
        <v>525</v>
      </c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24" t="s">
        <v>219</v>
      </c>
      <c r="C296" s="308" t="s">
        <v>319</v>
      </c>
      <c r="D296" s="308"/>
      <c r="E296" s="308"/>
      <c r="F296" s="308"/>
      <c r="G296" s="308"/>
      <c r="H296" s="308"/>
      <c r="I296" s="308"/>
      <c r="J296" s="308"/>
      <c r="K296" s="86">
        <v>107</v>
      </c>
      <c r="L296" s="86">
        <v>457</v>
      </c>
      <c r="M296" s="86">
        <v>423</v>
      </c>
      <c r="N296" s="86">
        <v>50</v>
      </c>
      <c r="O296" s="86">
        <v>360</v>
      </c>
      <c r="P296" s="86">
        <v>114</v>
      </c>
      <c r="Q296" s="86">
        <v>40</v>
      </c>
      <c r="R296" s="86">
        <v>291</v>
      </c>
      <c r="S296" s="86">
        <v>27</v>
      </c>
      <c r="T296" s="86">
        <v>70</v>
      </c>
      <c r="U296" s="85"/>
      <c r="V296" s="85"/>
      <c r="W296" s="85"/>
      <c r="X296" s="85"/>
      <c r="Y296" s="85"/>
      <c r="Z296" s="69">
        <f t="shared" si="31"/>
        <v>1939</v>
      </c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0"/>
      <c r="C297" s="322"/>
      <c r="D297" s="308"/>
      <c r="E297" s="308"/>
      <c r="F297" s="308"/>
      <c r="G297" s="308"/>
      <c r="H297" s="308"/>
      <c r="I297" s="308"/>
      <c r="J297" s="308"/>
      <c r="K297" s="80" t="s">
        <v>270</v>
      </c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88" t="s">
        <v>394</v>
      </c>
      <c r="C298" s="288"/>
      <c r="D298" s="288"/>
      <c r="E298" s="288"/>
      <c r="F298" s="288"/>
      <c r="G298" s="288"/>
      <c r="H298" s="288"/>
      <c r="I298" s="288"/>
      <c r="J298" s="288"/>
      <c r="K298" s="70">
        <f t="shared" ref="K298:T298" si="32">SUM(K287:K297)</f>
        <v>3297</v>
      </c>
      <c r="L298" s="70">
        <f t="shared" si="32"/>
        <v>3414</v>
      </c>
      <c r="M298" s="70">
        <f t="shared" si="32"/>
        <v>8569</v>
      </c>
      <c r="N298" s="70">
        <f t="shared" si="32"/>
        <v>3026</v>
      </c>
      <c r="O298" s="70">
        <f t="shared" si="32"/>
        <v>4600</v>
      </c>
      <c r="P298" s="70">
        <f t="shared" si="32"/>
        <v>514</v>
      </c>
      <c r="Q298" s="70">
        <f t="shared" si="32"/>
        <v>1788</v>
      </c>
      <c r="R298" s="70">
        <f t="shared" si="32"/>
        <v>5031</v>
      </c>
      <c r="S298" s="70">
        <f t="shared" si="32"/>
        <v>913</v>
      </c>
      <c r="T298" s="70">
        <f t="shared" si="32"/>
        <v>1637</v>
      </c>
      <c r="U298" s="85"/>
      <c r="V298" s="85"/>
      <c r="W298" s="85"/>
      <c r="X298" s="85"/>
      <c r="Y298" s="85"/>
      <c r="Z298" s="70">
        <f t="shared" ref="Z298:Z310" si="33">SUM(K298:Y298)</f>
        <v>32789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320</v>
      </c>
      <c r="C299" s="306" t="s">
        <v>321</v>
      </c>
      <c r="D299" s="306"/>
      <c r="E299" s="306"/>
      <c r="F299" s="306"/>
      <c r="G299" s="306"/>
      <c r="H299" s="306"/>
      <c r="I299" s="306"/>
      <c r="J299" s="307"/>
      <c r="K299" s="86">
        <v>8096</v>
      </c>
      <c r="L299" s="86">
        <v>898</v>
      </c>
      <c r="M299" s="86">
        <v>3004</v>
      </c>
      <c r="N299" s="86">
        <v>5745</v>
      </c>
      <c r="O299" s="86">
        <v>324</v>
      </c>
      <c r="P299" s="86">
        <v>88</v>
      </c>
      <c r="Q299" s="86">
        <v>3334</v>
      </c>
      <c r="R299" s="86">
        <v>880</v>
      </c>
      <c r="S299" s="86">
        <v>1039</v>
      </c>
      <c r="T299" s="86">
        <v>2367</v>
      </c>
      <c r="U299" s="85"/>
      <c r="V299" s="85"/>
      <c r="W299" s="85"/>
      <c r="X299" s="85"/>
      <c r="Y299" s="85"/>
      <c r="Z299" s="69">
        <f t="shared" si="33"/>
        <v>25775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08" t="s">
        <v>322</v>
      </c>
      <c r="D300" s="308"/>
      <c r="E300" s="308"/>
      <c r="F300" s="308"/>
      <c r="G300" s="308"/>
      <c r="H300" s="308"/>
      <c r="I300" s="308"/>
      <c r="J300" s="308"/>
      <c r="K300" s="86">
        <v>24856</v>
      </c>
      <c r="L300" s="86">
        <v>4570</v>
      </c>
      <c r="M300" s="86">
        <v>11536</v>
      </c>
      <c r="N300" s="86">
        <v>22406</v>
      </c>
      <c r="O300" s="86">
        <v>1844</v>
      </c>
      <c r="P300" s="86">
        <v>642</v>
      </c>
      <c r="Q300" s="86">
        <v>11014</v>
      </c>
      <c r="R300" s="86">
        <v>4952</v>
      </c>
      <c r="S300" s="86">
        <v>4951</v>
      </c>
      <c r="T300" s="86">
        <v>8786</v>
      </c>
      <c r="U300" s="85"/>
      <c r="V300" s="85"/>
      <c r="W300" s="85"/>
      <c r="X300" s="85"/>
      <c r="Y300" s="85"/>
      <c r="Z300" s="69">
        <f t="shared" si="33"/>
        <v>95557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08" t="s">
        <v>323</v>
      </c>
      <c r="D301" s="308"/>
      <c r="E301" s="308"/>
      <c r="F301" s="308"/>
      <c r="G301" s="308"/>
      <c r="H301" s="308"/>
      <c r="I301" s="308"/>
      <c r="J301" s="308"/>
      <c r="K301" s="86">
        <v>2693</v>
      </c>
      <c r="L301" s="86">
        <v>360</v>
      </c>
      <c r="M301" s="86">
        <v>1960</v>
      </c>
      <c r="N301" s="86">
        <v>2760</v>
      </c>
      <c r="O301" s="86">
        <v>102</v>
      </c>
      <c r="P301" s="86">
        <v>34</v>
      </c>
      <c r="Q301" s="86">
        <v>1355</v>
      </c>
      <c r="R301" s="86">
        <v>553</v>
      </c>
      <c r="S301" s="86">
        <v>597</v>
      </c>
      <c r="T301" s="86">
        <v>1052</v>
      </c>
      <c r="U301" s="85"/>
      <c r="V301" s="85"/>
      <c r="W301" s="85"/>
      <c r="X301" s="85"/>
      <c r="Y301" s="85"/>
      <c r="Z301" s="69">
        <f t="shared" si="33"/>
        <v>11466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207</v>
      </c>
      <c r="C302" s="308" t="s">
        <v>324</v>
      </c>
      <c r="D302" s="308"/>
      <c r="E302" s="308"/>
      <c r="F302" s="308"/>
      <c r="G302" s="308"/>
      <c r="H302" s="308"/>
      <c r="I302" s="308"/>
      <c r="J302" s="308"/>
      <c r="K302" s="86">
        <v>2855</v>
      </c>
      <c r="L302" s="86">
        <v>203</v>
      </c>
      <c r="M302" s="86">
        <v>11996</v>
      </c>
      <c r="N302" s="86">
        <v>2783</v>
      </c>
      <c r="O302" s="86">
        <v>48</v>
      </c>
      <c r="P302" s="86">
        <v>22</v>
      </c>
      <c r="Q302" s="86">
        <v>1207</v>
      </c>
      <c r="R302" s="86">
        <v>1728</v>
      </c>
      <c r="S302" s="86">
        <v>280</v>
      </c>
      <c r="T302" s="86">
        <v>443</v>
      </c>
      <c r="U302" s="85"/>
      <c r="V302" s="85"/>
      <c r="W302" s="85"/>
      <c r="X302" s="85"/>
      <c r="Y302" s="85"/>
      <c r="Z302" s="69">
        <f t="shared" si="33"/>
        <v>21565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209</v>
      </c>
      <c r="C303" s="308" t="s">
        <v>325</v>
      </c>
      <c r="D303" s="308"/>
      <c r="E303" s="308"/>
      <c r="F303" s="308"/>
      <c r="G303" s="308"/>
      <c r="H303" s="308"/>
      <c r="I303" s="308"/>
      <c r="J303" s="308"/>
      <c r="K303" s="86">
        <v>527</v>
      </c>
      <c r="L303" s="86">
        <v>68</v>
      </c>
      <c r="M303" s="86">
        <v>349</v>
      </c>
      <c r="N303" s="86">
        <v>246</v>
      </c>
      <c r="O303" s="86">
        <v>108</v>
      </c>
      <c r="P303" s="86">
        <v>12</v>
      </c>
      <c r="Q303" s="86">
        <v>173</v>
      </c>
      <c r="R303" s="86">
        <v>46</v>
      </c>
      <c r="S303" s="86">
        <v>40</v>
      </c>
      <c r="T303" s="86">
        <v>107</v>
      </c>
      <c r="U303" s="85"/>
      <c r="V303" s="85"/>
      <c r="W303" s="85"/>
      <c r="X303" s="85"/>
      <c r="Y303" s="85"/>
      <c r="Z303" s="69">
        <f t="shared" si="33"/>
        <v>1676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211</v>
      </c>
      <c r="C304" s="308" t="s">
        <v>326</v>
      </c>
      <c r="D304" s="308"/>
      <c r="E304" s="308"/>
      <c r="F304" s="308"/>
      <c r="G304" s="308"/>
      <c r="H304" s="308"/>
      <c r="I304" s="308"/>
      <c r="J304" s="308"/>
      <c r="K304" s="86">
        <v>820</v>
      </c>
      <c r="L304" s="86">
        <v>73</v>
      </c>
      <c r="M304" s="86">
        <v>309</v>
      </c>
      <c r="N304" s="86">
        <v>466</v>
      </c>
      <c r="O304" s="86">
        <v>32</v>
      </c>
      <c r="P304" s="86">
        <v>10</v>
      </c>
      <c r="Q304" s="86">
        <v>294</v>
      </c>
      <c r="R304" s="86">
        <v>60</v>
      </c>
      <c r="S304" s="86">
        <v>90</v>
      </c>
      <c r="T304" s="86">
        <v>174</v>
      </c>
      <c r="U304" s="85"/>
      <c r="V304" s="85"/>
      <c r="W304" s="85"/>
      <c r="X304" s="85"/>
      <c r="Y304" s="85"/>
      <c r="Z304" s="69">
        <f t="shared" si="33"/>
        <v>2328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213</v>
      </c>
      <c r="C305" s="308" t="s">
        <v>327</v>
      </c>
      <c r="D305" s="308"/>
      <c r="E305" s="308"/>
      <c r="F305" s="308"/>
      <c r="G305" s="308"/>
      <c r="H305" s="308"/>
      <c r="I305" s="308"/>
      <c r="J305" s="308"/>
      <c r="K305" s="86">
        <v>241</v>
      </c>
      <c r="L305" s="86">
        <v>83</v>
      </c>
      <c r="M305" s="86">
        <v>355</v>
      </c>
      <c r="N305" s="86">
        <v>170</v>
      </c>
      <c r="O305" s="86">
        <v>55</v>
      </c>
      <c r="P305" s="86">
        <v>12</v>
      </c>
      <c r="Q305" s="86">
        <v>144</v>
      </c>
      <c r="R305" s="86">
        <v>138</v>
      </c>
      <c r="S305" s="86">
        <v>23</v>
      </c>
      <c r="T305" s="86">
        <v>74</v>
      </c>
      <c r="U305" s="85"/>
      <c r="V305" s="85"/>
      <c r="W305" s="85"/>
      <c r="X305" s="85"/>
      <c r="Y305" s="85"/>
      <c r="Z305" s="69">
        <f t="shared" si="33"/>
        <v>1295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24" t="s">
        <v>215</v>
      </c>
      <c r="C306" s="308" t="s">
        <v>328</v>
      </c>
      <c r="D306" s="308"/>
      <c r="E306" s="308"/>
      <c r="F306" s="308"/>
      <c r="G306" s="308"/>
      <c r="H306" s="308"/>
      <c r="I306" s="308"/>
      <c r="J306" s="308"/>
      <c r="K306" s="86">
        <v>406</v>
      </c>
      <c r="L306" s="86">
        <v>408</v>
      </c>
      <c r="M306" s="86">
        <v>195</v>
      </c>
      <c r="N306" s="86">
        <v>111</v>
      </c>
      <c r="O306" s="86">
        <v>204</v>
      </c>
      <c r="P306" s="86">
        <v>8</v>
      </c>
      <c r="Q306" s="86">
        <v>162</v>
      </c>
      <c r="R306" s="86">
        <v>24</v>
      </c>
      <c r="S306" s="86">
        <v>37</v>
      </c>
      <c r="T306" s="86">
        <v>80</v>
      </c>
      <c r="U306" s="85"/>
      <c r="V306" s="85"/>
      <c r="W306" s="85"/>
      <c r="X306" s="85"/>
      <c r="Y306" s="85"/>
      <c r="Z306" s="69">
        <f t="shared" si="33"/>
        <v>1635</v>
      </c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24" t="s">
        <v>217</v>
      </c>
      <c r="C307" s="308" t="s">
        <v>329</v>
      </c>
      <c r="D307" s="308"/>
      <c r="E307" s="308"/>
      <c r="F307" s="308"/>
      <c r="G307" s="308"/>
      <c r="H307" s="308"/>
      <c r="I307" s="308"/>
      <c r="J307" s="308"/>
      <c r="K307" s="86">
        <v>578</v>
      </c>
      <c r="L307" s="86">
        <v>39</v>
      </c>
      <c r="M307" s="86">
        <v>258</v>
      </c>
      <c r="N307" s="86">
        <v>314</v>
      </c>
      <c r="O307" s="86">
        <v>6</v>
      </c>
      <c r="P307" s="86">
        <v>4</v>
      </c>
      <c r="Q307" s="86">
        <v>221</v>
      </c>
      <c r="R307" s="86">
        <v>62</v>
      </c>
      <c r="S307" s="86">
        <v>56</v>
      </c>
      <c r="T307" s="86">
        <v>249</v>
      </c>
      <c r="U307" s="85"/>
      <c r="V307" s="85"/>
      <c r="W307" s="85"/>
      <c r="X307" s="85"/>
      <c r="Y307" s="85"/>
      <c r="Z307" s="69">
        <f t="shared" si="33"/>
        <v>1787</v>
      </c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24" t="s">
        <v>219</v>
      </c>
      <c r="C308" s="308" t="s">
        <v>330</v>
      </c>
      <c r="D308" s="308"/>
      <c r="E308" s="308"/>
      <c r="F308" s="308"/>
      <c r="G308" s="308"/>
      <c r="H308" s="308"/>
      <c r="I308" s="308"/>
      <c r="J308" s="308"/>
      <c r="K308" s="86">
        <v>201</v>
      </c>
      <c r="L308" s="86">
        <v>19</v>
      </c>
      <c r="M308" s="86">
        <v>120</v>
      </c>
      <c r="N308" s="86">
        <v>1769</v>
      </c>
      <c r="O308" s="86">
        <v>8</v>
      </c>
      <c r="P308" s="86">
        <v>3</v>
      </c>
      <c r="Q308" s="86">
        <v>344</v>
      </c>
      <c r="R308" s="86">
        <v>18</v>
      </c>
      <c r="S308" s="86">
        <v>332</v>
      </c>
      <c r="T308" s="86">
        <v>79</v>
      </c>
      <c r="U308" s="85"/>
      <c r="V308" s="85"/>
      <c r="W308" s="85"/>
      <c r="X308" s="85"/>
      <c r="Y308" s="85"/>
      <c r="Z308" s="69">
        <f t="shared" si="33"/>
        <v>2893</v>
      </c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24" t="s">
        <v>221</v>
      </c>
      <c r="C309" s="308" t="s">
        <v>331</v>
      </c>
      <c r="D309" s="308"/>
      <c r="E309" s="308"/>
      <c r="F309" s="308"/>
      <c r="G309" s="308"/>
      <c r="H309" s="308"/>
      <c r="I309" s="308"/>
      <c r="J309" s="308"/>
      <c r="K309" s="86">
        <v>560</v>
      </c>
      <c r="L309" s="86">
        <v>161</v>
      </c>
      <c r="M309" s="86">
        <v>46</v>
      </c>
      <c r="N309" s="86">
        <v>135</v>
      </c>
      <c r="O309" s="86">
        <v>21</v>
      </c>
      <c r="P309" s="86">
        <v>5</v>
      </c>
      <c r="Q309" s="86">
        <v>31</v>
      </c>
      <c r="R309" s="86">
        <v>14</v>
      </c>
      <c r="S309" s="86">
        <v>19</v>
      </c>
      <c r="T309" s="86">
        <v>323</v>
      </c>
      <c r="U309" s="85"/>
      <c r="V309" s="85"/>
      <c r="W309" s="85"/>
      <c r="X309" s="85"/>
      <c r="Y309" s="85"/>
      <c r="Z309" s="69">
        <f t="shared" si="33"/>
        <v>1315</v>
      </c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88" t="s">
        <v>394</v>
      </c>
      <c r="C310" s="288"/>
      <c r="D310" s="288"/>
      <c r="E310" s="288"/>
      <c r="F310" s="288"/>
      <c r="G310" s="288"/>
      <c r="H310" s="288"/>
      <c r="I310" s="288"/>
      <c r="J310" s="288"/>
      <c r="K310" s="70">
        <f t="shared" ref="K310:T310" si="34">SUM(K299:K309)</f>
        <v>41833</v>
      </c>
      <c r="L310" s="70">
        <f t="shared" si="34"/>
        <v>6882</v>
      </c>
      <c r="M310" s="70">
        <f t="shared" si="34"/>
        <v>30128</v>
      </c>
      <c r="N310" s="70">
        <f t="shared" si="34"/>
        <v>36905</v>
      </c>
      <c r="O310" s="70">
        <f t="shared" si="34"/>
        <v>2752</v>
      </c>
      <c r="P310" s="70">
        <f t="shared" si="34"/>
        <v>840</v>
      </c>
      <c r="Q310" s="70">
        <f t="shared" si="34"/>
        <v>18279</v>
      </c>
      <c r="R310" s="70">
        <f t="shared" si="34"/>
        <v>8475</v>
      </c>
      <c r="S310" s="70">
        <f t="shared" si="34"/>
        <v>7464</v>
      </c>
      <c r="T310" s="70">
        <f t="shared" si="34"/>
        <v>13734</v>
      </c>
      <c r="U310" s="85"/>
      <c r="V310" s="85"/>
      <c r="W310" s="85"/>
      <c r="X310" s="85"/>
      <c r="Y310" s="85"/>
      <c r="Z310" s="70">
        <f t="shared" si="33"/>
        <v>167292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09" t="s">
        <v>93</v>
      </c>
      <c r="C312" s="309"/>
      <c r="D312" s="309"/>
      <c r="E312" s="309"/>
      <c r="F312" s="309"/>
      <c r="G312" s="309"/>
      <c r="H312" s="309"/>
      <c r="I312" s="309"/>
      <c r="J312" s="309"/>
      <c r="K312" s="309"/>
      <c r="L312" s="309"/>
      <c r="M312" s="309"/>
      <c r="N312" s="309"/>
      <c r="O312" s="279" t="s">
        <v>37</v>
      </c>
      <c r="P312" s="280"/>
      <c r="Q312" s="280"/>
      <c r="R312" s="280"/>
      <c r="S312" s="280"/>
      <c r="T312" s="280"/>
      <c r="U312" s="280"/>
      <c r="V312" s="280"/>
      <c r="W312" s="280"/>
      <c r="X312" s="280"/>
      <c r="Y312" s="281"/>
      <c r="Z312" s="3"/>
      <c r="AA312" s="3"/>
      <c r="AC312"/>
    </row>
    <row r="313" spans="1:34" ht="21.75" customHeight="1" x14ac:dyDescent="0.25">
      <c r="A313" s="30"/>
      <c r="B313" s="310" t="s">
        <v>401</v>
      </c>
      <c r="C313" s="311"/>
      <c r="D313" s="312"/>
      <c r="E313" s="310" t="s">
        <v>402</v>
      </c>
      <c r="F313" s="311"/>
      <c r="G313" s="312"/>
      <c r="H313" s="310" t="s">
        <v>403</v>
      </c>
      <c r="I313" s="311"/>
      <c r="J313" s="312"/>
      <c r="K313" s="316" t="s">
        <v>404</v>
      </c>
      <c r="L313" s="318" t="s">
        <v>405</v>
      </c>
      <c r="M313" s="318" t="s">
        <v>406</v>
      </c>
      <c r="N313" s="320" t="s">
        <v>407</v>
      </c>
      <c r="O313" s="167" t="s">
        <v>401</v>
      </c>
      <c r="P313" s="168" t="s">
        <v>402</v>
      </c>
      <c r="Q313" s="169" t="s">
        <v>403</v>
      </c>
      <c r="R313" s="170" t="s">
        <v>404</v>
      </c>
      <c r="S313" s="62"/>
      <c r="T313" s="171" t="s">
        <v>405</v>
      </c>
      <c r="U313" s="62"/>
      <c r="V313" s="172" t="s">
        <v>406</v>
      </c>
      <c r="W313" s="62"/>
      <c r="X313" s="173" t="s">
        <v>407</v>
      </c>
      <c r="Y313" s="174" t="s">
        <v>408</v>
      </c>
      <c r="Z313" s="3"/>
      <c r="AC313"/>
    </row>
    <row r="314" spans="1:34" ht="22.5" customHeight="1" x14ac:dyDescent="0.25">
      <c r="A314" s="34"/>
      <c r="B314" s="313"/>
      <c r="C314" s="314"/>
      <c r="D314" s="315"/>
      <c r="E314" s="313"/>
      <c r="F314" s="314"/>
      <c r="G314" s="315"/>
      <c r="H314" s="313"/>
      <c r="I314" s="314"/>
      <c r="J314" s="315"/>
      <c r="K314" s="317"/>
      <c r="L314" s="319"/>
      <c r="M314" s="319"/>
      <c r="N314" s="321"/>
      <c r="O314" s="175" t="s">
        <v>409</v>
      </c>
      <c r="P314" s="176" t="s">
        <v>410</v>
      </c>
      <c r="Q314" s="177" t="s">
        <v>411</v>
      </c>
      <c r="R314" s="178" t="s">
        <v>412</v>
      </c>
      <c r="S314" s="63"/>
      <c r="T314" s="179" t="s">
        <v>413</v>
      </c>
      <c r="U314" s="63"/>
      <c r="V314" s="180" t="s">
        <v>414</v>
      </c>
      <c r="W314" s="63"/>
      <c r="X314" s="181" t="s">
        <v>415</v>
      </c>
      <c r="Y314" s="182" t="s">
        <v>416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386</v>
      </c>
      <c r="AH316" s="84" t="s">
        <v>398</v>
      </c>
    </row>
    <row r="317" spans="1:34" ht="22.5" customHeight="1" x14ac:dyDescent="0.25">
      <c r="I317" s="238" t="s">
        <v>96</v>
      </c>
      <c r="J317" s="238"/>
      <c r="K317" s="238"/>
      <c r="L317" s="238"/>
      <c r="M317" s="8" t="s">
        <v>368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73" t="s">
        <v>94</v>
      </c>
      <c r="Z317" s="273"/>
      <c r="AC317"/>
      <c r="AH317" s="84" t="s">
        <v>397</v>
      </c>
    </row>
    <row r="318" spans="1:34" ht="22.5" customHeight="1" x14ac:dyDescent="0.25">
      <c r="I318" s="238" t="s">
        <v>2</v>
      </c>
      <c r="J318" s="238"/>
      <c r="K318" s="238"/>
      <c r="L318" s="238"/>
      <c r="M318" s="8" t="s">
        <v>369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73"/>
      <c r="Z318" s="273"/>
      <c r="AC318"/>
    </row>
    <row r="319" spans="1:34" ht="22.5" customHeight="1" x14ac:dyDescent="0.25">
      <c r="J319" s="285"/>
      <c r="K319" s="285"/>
      <c r="L319" s="285"/>
      <c r="M319" s="285"/>
      <c r="N319" s="8"/>
      <c r="O319" s="8"/>
      <c r="P319" s="8"/>
      <c r="Q319" s="8"/>
      <c r="R319" s="238"/>
      <c r="S319" s="238"/>
      <c r="T319" s="238"/>
      <c r="U319" s="238"/>
      <c r="V319" s="8"/>
      <c r="W319" s="8"/>
      <c r="X319" s="3"/>
      <c r="Y319" s="271" t="s">
        <v>386</v>
      </c>
      <c r="Z319" s="271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6"/>
      <c r="X320" s="286"/>
      <c r="Y320" s="286"/>
      <c r="Z320" s="286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6"/>
      <c r="X321" s="286"/>
      <c r="Y321" s="286"/>
      <c r="Z321" s="286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7" t="s">
        <v>387</v>
      </c>
      <c r="X322" s="287"/>
      <c r="Y322" s="287"/>
      <c r="Z322" s="287"/>
      <c r="AC322"/>
    </row>
    <row r="323" spans="1:30" ht="24.95" customHeight="1" x14ac:dyDescent="0.25">
      <c r="A323" s="15" t="s">
        <v>3</v>
      </c>
      <c r="B323" s="275" t="s">
        <v>4</v>
      </c>
      <c r="C323" s="275"/>
      <c r="D323" s="275"/>
      <c r="E323" s="275"/>
      <c r="F323" s="275"/>
      <c r="G323" s="275"/>
      <c r="H323" s="275"/>
      <c r="I323" s="275"/>
      <c r="J323" s="275"/>
      <c r="K323" s="275" t="s">
        <v>5</v>
      </c>
      <c r="L323" s="275"/>
      <c r="M323" s="275"/>
      <c r="N323" s="275"/>
      <c r="O323" s="275"/>
      <c r="P323" s="275"/>
      <c r="Q323" s="275"/>
      <c r="R323" s="275"/>
      <c r="S323" s="275"/>
      <c r="T323" s="275"/>
      <c r="U323" s="275"/>
      <c r="V323" s="275"/>
      <c r="W323" s="275"/>
      <c r="X323" s="275"/>
      <c r="Y323" s="275"/>
      <c r="Z323" s="275"/>
      <c r="AC323"/>
    </row>
    <row r="324" spans="1:30" ht="48.75" customHeight="1" x14ac:dyDescent="0.25">
      <c r="A324" s="15" t="s">
        <v>50</v>
      </c>
      <c r="B324" s="288" t="s">
        <v>51</v>
      </c>
      <c r="C324" s="288"/>
      <c r="D324" s="288"/>
      <c r="E324" s="288"/>
      <c r="F324" s="288"/>
      <c r="G324" s="288"/>
      <c r="H324" s="288"/>
      <c r="I324" s="288"/>
      <c r="J324" s="288"/>
      <c r="K324" s="10" t="s">
        <v>184</v>
      </c>
      <c r="L324" s="10" t="s">
        <v>186</v>
      </c>
      <c r="M324" s="10" t="s">
        <v>188</v>
      </c>
      <c r="N324" s="10" t="s">
        <v>190</v>
      </c>
      <c r="O324" s="10" t="s">
        <v>192</v>
      </c>
      <c r="P324" s="10" t="s">
        <v>194</v>
      </c>
      <c r="Q324" s="10" t="s">
        <v>196</v>
      </c>
      <c r="R324" s="10" t="s">
        <v>198</v>
      </c>
      <c r="S324" s="10" t="s">
        <v>200</v>
      </c>
      <c r="T324" s="10" t="s">
        <v>202</v>
      </c>
      <c r="U324" s="85"/>
      <c r="V324" s="85"/>
      <c r="W324" s="85"/>
      <c r="X324" s="85"/>
      <c r="Y324" s="85"/>
      <c r="Z324" s="15" t="s">
        <v>203</v>
      </c>
      <c r="AC324"/>
      <c r="AD324" s="57" t="s">
        <v>182</v>
      </c>
    </row>
    <row r="325" spans="1:30" ht="12.75" customHeight="1" x14ac:dyDescent="0.25">
      <c r="A325" s="17" t="s">
        <v>7</v>
      </c>
      <c r="B325" s="289" t="s">
        <v>8</v>
      </c>
      <c r="C325" s="289"/>
      <c r="D325" s="289"/>
      <c r="E325" s="289"/>
      <c r="F325" s="289"/>
      <c r="G325" s="289"/>
      <c r="H325" s="289"/>
      <c r="I325" s="289"/>
      <c r="J325" s="289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02" t="s">
        <v>52</v>
      </c>
      <c r="B326" s="302"/>
      <c r="C326" s="302"/>
      <c r="D326" s="302"/>
      <c r="E326" s="302"/>
      <c r="F326" s="302"/>
      <c r="G326" s="302"/>
      <c r="H326" s="302"/>
      <c r="I326" s="302"/>
      <c r="J326" s="302"/>
      <c r="K326" s="303"/>
      <c r="L326" s="304"/>
      <c r="M326" s="304"/>
      <c r="N326" s="304"/>
      <c r="O326" s="304"/>
      <c r="P326" s="304"/>
      <c r="Q326" s="304"/>
      <c r="R326" s="304"/>
      <c r="S326" s="304"/>
      <c r="T326" s="304"/>
      <c r="U326" s="304"/>
      <c r="V326" s="304"/>
      <c r="W326" s="304"/>
      <c r="X326" s="304"/>
      <c r="Y326" s="304"/>
      <c r="Z326" s="305"/>
      <c r="AA326" s="42"/>
      <c r="AC326"/>
      <c r="AD326" s="59"/>
    </row>
    <row r="327" spans="1:30" ht="30" customHeight="1" x14ac:dyDescent="0.25">
      <c r="A327" s="47" t="s">
        <v>53</v>
      </c>
      <c r="B327" s="48" t="s">
        <v>332</v>
      </c>
      <c r="C327" s="306" t="s">
        <v>333</v>
      </c>
      <c r="D327" s="306"/>
      <c r="E327" s="306"/>
      <c r="F327" s="306"/>
      <c r="G327" s="306"/>
      <c r="H327" s="306"/>
      <c r="I327" s="306"/>
      <c r="J327" s="307"/>
      <c r="K327" s="86">
        <v>818</v>
      </c>
      <c r="L327" s="86">
        <v>662</v>
      </c>
      <c r="M327" s="86">
        <v>1610</v>
      </c>
      <c r="N327" s="86">
        <v>1651</v>
      </c>
      <c r="O327" s="86">
        <v>476</v>
      </c>
      <c r="P327" s="86">
        <v>15</v>
      </c>
      <c r="Q327" s="86">
        <v>661</v>
      </c>
      <c r="R327" s="86">
        <v>521</v>
      </c>
      <c r="S327" s="86">
        <v>228</v>
      </c>
      <c r="T327" s="86">
        <v>407</v>
      </c>
      <c r="U327" s="85"/>
      <c r="V327" s="85"/>
      <c r="W327" s="85"/>
      <c r="X327" s="85"/>
      <c r="Y327" s="85"/>
      <c r="Z327" s="69">
        <f t="shared" ref="Z327:Z336" si="35">SUM(K327:Y327)</f>
        <v>7049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08" t="s">
        <v>334</v>
      </c>
      <c r="D328" s="308"/>
      <c r="E328" s="308"/>
      <c r="F328" s="308"/>
      <c r="G328" s="308"/>
      <c r="H328" s="308"/>
      <c r="I328" s="308"/>
      <c r="J328" s="308"/>
      <c r="K328" s="86">
        <v>804</v>
      </c>
      <c r="L328" s="86">
        <v>716</v>
      </c>
      <c r="M328" s="86">
        <v>2554</v>
      </c>
      <c r="N328" s="86">
        <v>1448</v>
      </c>
      <c r="O328" s="86">
        <v>582</v>
      </c>
      <c r="P328" s="86">
        <v>20</v>
      </c>
      <c r="Q328" s="86">
        <v>589</v>
      </c>
      <c r="R328" s="86">
        <v>631</v>
      </c>
      <c r="S328" s="86">
        <v>177</v>
      </c>
      <c r="T328" s="86">
        <v>375</v>
      </c>
      <c r="U328" s="85"/>
      <c r="V328" s="85"/>
      <c r="W328" s="85"/>
      <c r="X328" s="85"/>
      <c r="Y328" s="85"/>
      <c r="Z328" s="69">
        <f t="shared" si="35"/>
        <v>7896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08" t="s">
        <v>335</v>
      </c>
      <c r="D329" s="308"/>
      <c r="E329" s="308"/>
      <c r="F329" s="308"/>
      <c r="G329" s="308"/>
      <c r="H329" s="308"/>
      <c r="I329" s="308"/>
      <c r="J329" s="308"/>
      <c r="K329" s="86">
        <v>219</v>
      </c>
      <c r="L329" s="86">
        <v>221</v>
      </c>
      <c r="M329" s="86">
        <v>1055</v>
      </c>
      <c r="N329" s="86">
        <v>428</v>
      </c>
      <c r="O329" s="86">
        <v>304</v>
      </c>
      <c r="P329" s="86">
        <v>14</v>
      </c>
      <c r="Q329" s="86">
        <v>266</v>
      </c>
      <c r="R329" s="86">
        <v>235</v>
      </c>
      <c r="S329" s="86">
        <v>64</v>
      </c>
      <c r="T329" s="86">
        <v>33</v>
      </c>
      <c r="U329" s="85"/>
      <c r="V329" s="85"/>
      <c r="W329" s="85"/>
      <c r="X329" s="85"/>
      <c r="Y329" s="85"/>
      <c r="Z329" s="69">
        <f t="shared" si="35"/>
        <v>2839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207</v>
      </c>
      <c r="C330" s="308" t="s">
        <v>336</v>
      </c>
      <c r="D330" s="308"/>
      <c r="E330" s="308"/>
      <c r="F330" s="308"/>
      <c r="G330" s="308"/>
      <c r="H330" s="308"/>
      <c r="I330" s="308"/>
      <c r="J330" s="308"/>
      <c r="K330" s="86">
        <v>128</v>
      </c>
      <c r="L330" s="86">
        <v>146</v>
      </c>
      <c r="M330" s="86">
        <v>564</v>
      </c>
      <c r="N330" s="86">
        <v>189</v>
      </c>
      <c r="O330" s="86">
        <v>80</v>
      </c>
      <c r="P330" s="86">
        <v>4</v>
      </c>
      <c r="Q330" s="86">
        <v>50</v>
      </c>
      <c r="R330" s="86">
        <v>195</v>
      </c>
      <c r="S330" s="86">
        <v>19</v>
      </c>
      <c r="T330" s="86">
        <v>33</v>
      </c>
      <c r="U330" s="85"/>
      <c r="V330" s="85"/>
      <c r="W330" s="85"/>
      <c r="X330" s="85"/>
      <c r="Y330" s="85"/>
      <c r="Z330" s="69">
        <f t="shared" si="35"/>
        <v>1408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24" t="s">
        <v>209</v>
      </c>
      <c r="C331" s="308" t="s">
        <v>337</v>
      </c>
      <c r="D331" s="308"/>
      <c r="E331" s="308"/>
      <c r="F331" s="308"/>
      <c r="G331" s="308"/>
      <c r="H331" s="308"/>
      <c r="I331" s="308"/>
      <c r="J331" s="308"/>
      <c r="K331" s="86">
        <v>149</v>
      </c>
      <c r="L331" s="86">
        <v>154</v>
      </c>
      <c r="M331" s="86">
        <v>1008</v>
      </c>
      <c r="N331" s="86">
        <v>1139</v>
      </c>
      <c r="O331" s="86">
        <v>279</v>
      </c>
      <c r="P331" s="86">
        <v>4</v>
      </c>
      <c r="Q331" s="86">
        <v>338</v>
      </c>
      <c r="R331" s="86">
        <v>487</v>
      </c>
      <c r="S331" s="86">
        <v>97</v>
      </c>
      <c r="T331" s="86">
        <v>59</v>
      </c>
      <c r="U331" s="85"/>
      <c r="V331" s="85"/>
      <c r="W331" s="85"/>
      <c r="X331" s="85"/>
      <c r="Y331" s="85"/>
      <c r="Z331" s="69">
        <f t="shared" si="35"/>
        <v>3714</v>
      </c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24" t="s">
        <v>211</v>
      </c>
      <c r="C332" s="308" t="s">
        <v>338</v>
      </c>
      <c r="D332" s="308"/>
      <c r="E332" s="308"/>
      <c r="F332" s="308"/>
      <c r="G332" s="308"/>
      <c r="H332" s="308"/>
      <c r="I332" s="308"/>
      <c r="J332" s="308"/>
      <c r="K332" s="86">
        <v>116</v>
      </c>
      <c r="L332" s="86">
        <v>171</v>
      </c>
      <c r="M332" s="86">
        <v>243</v>
      </c>
      <c r="N332" s="86">
        <v>264</v>
      </c>
      <c r="O332" s="86">
        <v>48</v>
      </c>
      <c r="P332" s="86">
        <v>3</v>
      </c>
      <c r="Q332" s="86">
        <v>115</v>
      </c>
      <c r="R332" s="86">
        <v>67</v>
      </c>
      <c r="S332" s="86">
        <v>75</v>
      </c>
      <c r="T332" s="86">
        <v>54</v>
      </c>
      <c r="U332" s="85"/>
      <c r="V332" s="85"/>
      <c r="W332" s="85"/>
      <c r="X332" s="85"/>
      <c r="Y332" s="85"/>
      <c r="Z332" s="69">
        <f t="shared" si="35"/>
        <v>1156</v>
      </c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24" t="s">
        <v>213</v>
      </c>
      <c r="C333" s="308" t="s">
        <v>339</v>
      </c>
      <c r="D333" s="308"/>
      <c r="E333" s="308"/>
      <c r="F333" s="308"/>
      <c r="G333" s="308"/>
      <c r="H333" s="308"/>
      <c r="I333" s="308"/>
      <c r="J333" s="308"/>
      <c r="K333" s="86">
        <v>109</v>
      </c>
      <c r="L333" s="86">
        <v>80</v>
      </c>
      <c r="M333" s="86">
        <v>1319</v>
      </c>
      <c r="N333" s="86">
        <v>1197</v>
      </c>
      <c r="O333" s="86">
        <v>246</v>
      </c>
      <c r="P333" s="86">
        <v>9</v>
      </c>
      <c r="Q333" s="86">
        <v>723</v>
      </c>
      <c r="R333" s="86">
        <v>740</v>
      </c>
      <c r="S333" s="86">
        <v>64</v>
      </c>
      <c r="T333" s="86">
        <v>42</v>
      </c>
      <c r="U333" s="85"/>
      <c r="V333" s="85"/>
      <c r="W333" s="85"/>
      <c r="X333" s="85"/>
      <c r="Y333" s="85"/>
      <c r="Z333" s="69">
        <f t="shared" si="35"/>
        <v>4529</v>
      </c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24" t="s">
        <v>215</v>
      </c>
      <c r="C334" s="308" t="s">
        <v>340</v>
      </c>
      <c r="D334" s="308"/>
      <c r="E334" s="308"/>
      <c r="F334" s="308"/>
      <c r="G334" s="308"/>
      <c r="H334" s="308"/>
      <c r="I334" s="308"/>
      <c r="J334" s="308"/>
      <c r="K334" s="86">
        <v>43</v>
      </c>
      <c r="L334" s="86">
        <v>26</v>
      </c>
      <c r="M334" s="86">
        <v>200</v>
      </c>
      <c r="N334" s="86">
        <v>140</v>
      </c>
      <c r="O334" s="86">
        <v>95</v>
      </c>
      <c r="P334" s="86">
        <v>3</v>
      </c>
      <c r="Q334" s="86">
        <v>34</v>
      </c>
      <c r="R334" s="86">
        <v>83</v>
      </c>
      <c r="S334" s="86">
        <v>22</v>
      </c>
      <c r="T334" s="86">
        <v>19</v>
      </c>
      <c r="U334" s="85"/>
      <c r="V334" s="85"/>
      <c r="W334" s="85"/>
      <c r="X334" s="85"/>
      <c r="Y334" s="85"/>
      <c r="Z334" s="69">
        <f t="shared" si="35"/>
        <v>665</v>
      </c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24" t="s">
        <v>217</v>
      </c>
      <c r="C335" s="308" t="s">
        <v>341</v>
      </c>
      <c r="D335" s="308"/>
      <c r="E335" s="308"/>
      <c r="F335" s="308"/>
      <c r="G335" s="308"/>
      <c r="H335" s="308"/>
      <c r="I335" s="308"/>
      <c r="J335" s="308"/>
      <c r="K335" s="86">
        <v>252</v>
      </c>
      <c r="L335" s="86">
        <v>63</v>
      </c>
      <c r="M335" s="86">
        <v>506</v>
      </c>
      <c r="N335" s="86">
        <v>389</v>
      </c>
      <c r="O335" s="86">
        <v>16</v>
      </c>
      <c r="P335" s="86">
        <v>2</v>
      </c>
      <c r="Q335" s="86">
        <v>237</v>
      </c>
      <c r="R335" s="86">
        <v>178</v>
      </c>
      <c r="S335" s="86">
        <v>111</v>
      </c>
      <c r="T335" s="86">
        <v>112</v>
      </c>
      <c r="U335" s="85"/>
      <c r="V335" s="85"/>
      <c r="W335" s="85"/>
      <c r="X335" s="85"/>
      <c r="Y335" s="85"/>
      <c r="Z335" s="69">
        <f t="shared" si="35"/>
        <v>1866</v>
      </c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24" t="s">
        <v>219</v>
      </c>
      <c r="C336" s="308" t="s">
        <v>342</v>
      </c>
      <c r="D336" s="308"/>
      <c r="E336" s="308"/>
      <c r="F336" s="308"/>
      <c r="G336" s="308"/>
      <c r="H336" s="308"/>
      <c r="I336" s="308"/>
      <c r="J336" s="308"/>
      <c r="K336" s="86">
        <v>100</v>
      </c>
      <c r="L336" s="86">
        <v>152</v>
      </c>
      <c r="M336" s="86">
        <v>495</v>
      </c>
      <c r="N336" s="86">
        <v>197</v>
      </c>
      <c r="O336" s="86">
        <v>214</v>
      </c>
      <c r="P336" s="86">
        <v>11</v>
      </c>
      <c r="Q336" s="86">
        <v>74</v>
      </c>
      <c r="R336" s="86">
        <v>134</v>
      </c>
      <c r="S336" s="86">
        <v>18</v>
      </c>
      <c r="T336" s="86">
        <v>30</v>
      </c>
      <c r="U336" s="85"/>
      <c r="V336" s="85"/>
      <c r="W336" s="85"/>
      <c r="X336" s="85"/>
      <c r="Y336" s="85"/>
      <c r="Z336" s="69">
        <f t="shared" si="35"/>
        <v>1425</v>
      </c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1"/>
      <c r="C337" s="322"/>
      <c r="D337" s="308"/>
      <c r="E337" s="308"/>
      <c r="F337" s="308"/>
      <c r="G337" s="308"/>
      <c r="H337" s="308"/>
      <c r="I337" s="308"/>
      <c r="J337" s="308"/>
      <c r="K337" s="81" t="s">
        <v>270</v>
      </c>
      <c r="L337" s="81"/>
      <c r="M337" s="81"/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  <c r="Z337" s="81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88" t="s">
        <v>394</v>
      </c>
      <c r="C338" s="288"/>
      <c r="D338" s="288"/>
      <c r="E338" s="288"/>
      <c r="F338" s="288"/>
      <c r="G338" s="288"/>
      <c r="H338" s="288"/>
      <c r="I338" s="288"/>
      <c r="J338" s="288"/>
      <c r="K338" s="70">
        <f t="shared" ref="K338:T338" si="36">SUM(K327:K337)</f>
        <v>2738</v>
      </c>
      <c r="L338" s="70">
        <f t="shared" si="36"/>
        <v>2391</v>
      </c>
      <c r="M338" s="70">
        <f t="shared" si="36"/>
        <v>9554</v>
      </c>
      <c r="N338" s="70">
        <f t="shared" si="36"/>
        <v>7042</v>
      </c>
      <c r="O338" s="70">
        <f t="shared" si="36"/>
        <v>2340</v>
      </c>
      <c r="P338" s="70">
        <f t="shared" si="36"/>
        <v>85</v>
      </c>
      <c r="Q338" s="70">
        <f t="shared" si="36"/>
        <v>3087</v>
      </c>
      <c r="R338" s="70">
        <f t="shared" si="36"/>
        <v>3271</v>
      </c>
      <c r="S338" s="70">
        <f t="shared" si="36"/>
        <v>875</v>
      </c>
      <c r="T338" s="70">
        <f t="shared" si="36"/>
        <v>1164</v>
      </c>
      <c r="U338" s="85"/>
      <c r="V338" s="85"/>
      <c r="W338" s="85"/>
      <c r="X338" s="85"/>
      <c r="Y338" s="85"/>
      <c r="Z338" s="70">
        <f t="shared" ref="Z338:Z350" si="37">SUM(K338:Y338)</f>
        <v>32547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343</v>
      </c>
      <c r="C339" s="306" t="s">
        <v>344</v>
      </c>
      <c r="D339" s="306"/>
      <c r="E339" s="306"/>
      <c r="F339" s="306"/>
      <c r="G339" s="306"/>
      <c r="H339" s="306"/>
      <c r="I339" s="306"/>
      <c r="J339" s="307"/>
      <c r="K339" s="86">
        <v>8381</v>
      </c>
      <c r="L339" s="86">
        <v>809</v>
      </c>
      <c r="M339" s="86">
        <v>5449</v>
      </c>
      <c r="N339" s="86">
        <v>7316</v>
      </c>
      <c r="O339" s="86">
        <v>519</v>
      </c>
      <c r="P339" s="86">
        <v>140</v>
      </c>
      <c r="Q339" s="86">
        <v>3768</v>
      </c>
      <c r="R339" s="86">
        <v>1109</v>
      </c>
      <c r="S339" s="86">
        <v>1318</v>
      </c>
      <c r="T339" s="86">
        <v>3260</v>
      </c>
      <c r="U339" s="85"/>
      <c r="V339" s="85"/>
      <c r="W339" s="85"/>
      <c r="X339" s="85"/>
      <c r="Y339" s="85"/>
      <c r="Z339" s="69">
        <f t="shared" si="37"/>
        <v>32069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08" t="s">
        <v>345</v>
      </c>
      <c r="D340" s="308"/>
      <c r="E340" s="308"/>
      <c r="F340" s="308"/>
      <c r="G340" s="308"/>
      <c r="H340" s="308"/>
      <c r="I340" s="308"/>
      <c r="J340" s="308"/>
      <c r="K340" s="86">
        <v>4302</v>
      </c>
      <c r="L340" s="86">
        <v>675</v>
      </c>
      <c r="M340" s="86">
        <v>5844</v>
      </c>
      <c r="N340" s="86">
        <v>8465</v>
      </c>
      <c r="O340" s="86">
        <v>1038</v>
      </c>
      <c r="P340" s="86">
        <v>284</v>
      </c>
      <c r="Q340" s="86">
        <v>1981</v>
      </c>
      <c r="R340" s="86">
        <v>2305</v>
      </c>
      <c r="S340" s="86">
        <v>667</v>
      </c>
      <c r="T340" s="86">
        <v>1716</v>
      </c>
      <c r="U340" s="85"/>
      <c r="V340" s="85"/>
      <c r="W340" s="85"/>
      <c r="X340" s="85"/>
      <c r="Y340" s="85"/>
      <c r="Z340" s="69">
        <f t="shared" si="37"/>
        <v>27277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08" t="s">
        <v>346</v>
      </c>
      <c r="D341" s="308"/>
      <c r="E341" s="308"/>
      <c r="F341" s="308"/>
      <c r="G341" s="308"/>
      <c r="H341" s="308"/>
      <c r="I341" s="308"/>
      <c r="J341" s="308"/>
      <c r="K341" s="86">
        <v>1893</v>
      </c>
      <c r="L341" s="86">
        <v>488</v>
      </c>
      <c r="M341" s="86">
        <v>2356</v>
      </c>
      <c r="N341" s="86">
        <v>2375</v>
      </c>
      <c r="O341" s="86">
        <v>1159</v>
      </c>
      <c r="P341" s="86">
        <v>547</v>
      </c>
      <c r="Q341" s="86">
        <v>699</v>
      </c>
      <c r="R341" s="86">
        <v>718</v>
      </c>
      <c r="S341" s="86">
        <v>776</v>
      </c>
      <c r="T341" s="86">
        <v>986</v>
      </c>
      <c r="U341" s="85"/>
      <c r="V341" s="85"/>
      <c r="W341" s="85"/>
      <c r="X341" s="85"/>
      <c r="Y341" s="85"/>
      <c r="Z341" s="69">
        <f t="shared" si="37"/>
        <v>11997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207</v>
      </c>
      <c r="C342" s="308" t="s">
        <v>347</v>
      </c>
      <c r="D342" s="308"/>
      <c r="E342" s="308"/>
      <c r="F342" s="308"/>
      <c r="G342" s="308"/>
      <c r="H342" s="308"/>
      <c r="I342" s="308"/>
      <c r="J342" s="308"/>
      <c r="K342" s="86">
        <v>1834</v>
      </c>
      <c r="L342" s="86">
        <v>204</v>
      </c>
      <c r="M342" s="86">
        <v>1272</v>
      </c>
      <c r="N342" s="86">
        <v>1586</v>
      </c>
      <c r="O342" s="86">
        <v>86</v>
      </c>
      <c r="P342" s="86">
        <v>28</v>
      </c>
      <c r="Q342" s="86">
        <v>627</v>
      </c>
      <c r="R342" s="86">
        <v>238</v>
      </c>
      <c r="S342" s="86">
        <v>327</v>
      </c>
      <c r="T342" s="86">
        <v>757</v>
      </c>
      <c r="U342" s="85"/>
      <c r="V342" s="85"/>
      <c r="W342" s="85"/>
      <c r="X342" s="85"/>
      <c r="Y342" s="85"/>
      <c r="Z342" s="69">
        <f t="shared" si="37"/>
        <v>6959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209</v>
      </c>
      <c r="C343" s="308" t="s">
        <v>348</v>
      </c>
      <c r="D343" s="308"/>
      <c r="E343" s="308"/>
      <c r="F343" s="308"/>
      <c r="G343" s="308"/>
      <c r="H343" s="308"/>
      <c r="I343" s="308"/>
      <c r="J343" s="308"/>
      <c r="K343" s="86">
        <v>1316</v>
      </c>
      <c r="L343" s="86">
        <v>155</v>
      </c>
      <c r="M343" s="86">
        <v>1745</v>
      </c>
      <c r="N343" s="86">
        <v>1812</v>
      </c>
      <c r="O343" s="86">
        <v>247</v>
      </c>
      <c r="P343" s="86">
        <v>77</v>
      </c>
      <c r="Q343" s="86">
        <v>5074</v>
      </c>
      <c r="R343" s="86">
        <v>294</v>
      </c>
      <c r="S343" s="86">
        <v>518</v>
      </c>
      <c r="T343" s="86">
        <v>628</v>
      </c>
      <c r="U343" s="85"/>
      <c r="V343" s="85"/>
      <c r="W343" s="85"/>
      <c r="X343" s="85"/>
      <c r="Y343" s="85"/>
      <c r="Z343" s="69">
        <f t="shared" si="37"/>
        <v>11866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211</v>
      </c>
      <c r="C344" s="308" t="s">
        <v>349</v>
      </c>
      <c r="D344" s="308"/>
      <c r="E344" s="308"/>
      <c r="F344" s="308"/>
      <c r="G344" s="308"/>
      <c r="H344" s="308"/>
      <c r="I344" s="308"/>
      <c r="J344" s="308"/>
      <c r="K344" s="86">
        <v>316</v>
      </c>
      <c r="L344" s="86">
        <v>45</v>
      </c>
      <c r="M344" s="86">
        <v>996</v>
      </c>
      <c r="N344" s="86">
        <v>317</v>
      </c>
      <c r="O344" s="86">
        <v>125</v>
      </c>
      <c r="P344" s="86">
        <v>8</v>
      </c>
      <c r="Q344" s="86">
        <v>252</v>
      </c>
      <c r="R344" s="86">
        <v>513</v>
      </c>
      <c r="S344" s="86">
        <v>93</v>
      </c>
      <c r="T344" s="86">
        <v>131</v>
      </c>
      <c r="U344" s="85"/>
      <c r="V344" s="85"/>
      <c r="W344" s="85"/>
      <c r="X344" s="85"/>
      <c r="Y344" s="85"/>
      <c r="Z344" s="69">
        <f t="shared" si="37"/>
        <v>2796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213</v>
      </c>
      <c r="C345" s="308" t="s">
        <v>350</v>
      </c>
      <c r="D345" s="308"/>
      <c r="E345" s="308"/>
      <c r="F345" s="308"/>
      <c r="G345" s="308"/>
      <c r="H345" s="308"/>
      <c r="I345" s="308"/>
      <c r="J345" s="308"/>
      <c r="K345" s="86">
        <v>286</v>
      </c>
      <c r="L345" s="86">
        <v>85</v>
      </c>
      <c r="M345" s="86">
        <v>299</v>
      </c>
      <c r="N345" s="86">
        <v>303</v>
      </c>
      <c r="O345" s="86">
        <v>98</v>
      </c>
      <c r="P345" s="86">
        <v>30</v>
      </c>
      <c r="Q345" s="86">
        <v>81</v>
      </c>
      <c r="R345" s="86">
        <v>94</v>
      </c>
      <c r="S345" s="86">
        <v>45</v>
      </c>
      <c r="T345" s="86">
        <v>398</v>
      </c>
      <c r="U345" s="85"/>
      <c r="V345" s="85"/>
      <c r="W345" s="85"/>
      <c r="X345" s="85"/>
      <c r="Y345" s="85"/>
      <c r="Z345" s="69">
        <f t="shared" si="37"/>
        <v>1719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24" t="s">
        <v>215</v>
      </c>
      <c r="C346" s="308" t="s">
        <v>351</v>
      </c>
      <c r="D346" s="308"/>
      <c r="E346" s="308"/>
      <c r="F346" s="308"/>
      <c r="G346" s="308"/>
      <c r="H346" s="308"/>
      <c r="I346" s="308"/>
      <c r="J346" s="308"/>
      <c r="K346" s="86">
        <v>339</v>
      </c>
      <c r="L346" s="86">
        <v>82</v>
      </c>
      <c r="M346" s="86">
        <v>1095</v>
      </c>
      <c r="N346" s="86">
        <v>361</v>
      </c>
      <c r="O346" s="86">
        <v>121</v>
      </c>
      <c r="P346" s="86">
        <v>40</v>
      </c>
      <c r="Q346" s="86">
        <v>225</v>
      </c>
      <c r="R346" s="86">
        <v>416</v>
      </c>
      <c r="S346" s="86">
        <v>161</v>
      </c>
      <c r="T346" s="86">
        <v>141</v>
      </c>
      <c r="U346" s="85"/>
      <c r="V346" s="85"/>
      <c r="W346" s="85"/>
      <c r="X346" s="85"/>
      <c r="Y346" s="85"/>
      <c r="Z346" s="69">
        <f t="shared" si="37"/>
        <v>2981</v>
      </c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24" t="s">
        <v>217</v>
      </c>
      <c r="C347" s="308" t="s">
        <v>352</v>
      </c>
      <c r="D347" s="308"/>
      <c r="E347" s="308"/>
      <c r="F347" s="308"/>
      <c r="G347" s="308"/>
      <c r="H347" s="308"/>
      <c r="I347" s="308"/>
      <c r="J347" s="308"/>
      <c r="K347" s="86">
        <v>376</v>
      </c>
      <c r="L347" s="86">
        <v>29</v>
      </c>
      <c r="M347" s="86">
        <v>296</v>
      </c>
      <c r="N347" s="86">
        <v>253</v>
      </c>
      <c r="O347" s="86">
        <v>60</v>
      </c>
      <c r="P347" s="86">
        <v>23</v>
      </c>
      <c r="Q347" s="86">
        <v>195</v>
      </c>
      <c r="R347" s="86">
        <v>72</v>
      </c>
      <c r="S347" s="86">
        <v>50</v>
      </c>
      <c r="T347" s="86">
        <v>65</v>
      </c>
      <c r="U347" s="85"/>
      <c r="V347" s="85"/>
      <c r="W347" s="85"/>
      <c r="X347" s="85"/>
      <c r="Y347" s="85"/>
      <c r="Z347" s="69">
        <f t="shared" si="37"/>
        <v>1419</v>
      </c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24" t="s">
        <v>219</v>
      </c>
      <c r="C348" s="308" t="s">
        <v>353</v>
      </c>
      <c r="D348" s="308"/>
      <c r="E348" s="308"/>
      <c r="F348" s="308"/>
      <c r="G348" s="308"/>
      <c r="H348" s="308"/>
      <c r="I348" s="308"/>
      <c r="J348" s="308"/>
      <c r="K348" s="86">
        <v>236</v>
      </c>
      <c r="L348" s="86">
        <v>28</v>
      </c>
      <c r="M348" s="86">
        <v>182</v>
      </c>
      <c r="N348" s="86">
        <v>236</v>
      </c>
      <c r="O348" s="86">
        <v>10</v>
      </c>
      <c r="P348" s="86">
        <v>5</v>
      </c>
      <c r="Q348" s="86">
        <v>104</v>
      </c>
      <c r="R348" s="86">
        <v>55</v>
      </c>
      <c r="S348" s="86">
        <v>34</v>
      </c>
      <c r="T348" s="86">
        <v>100</v>
      </c>
      <c r="U348" s="85"/>
      <c r="V348" s="85"/>
      <c r="W348" s="85"/>
      <c r="X348" s="85"/>
      <c r="Y348" s="85"/>
      <c r="Z348" s="69">
        <f t="shared" si="37"/>
        <v>990</v>
      </c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24" t="s">
        <v>221</v>
      </c>
      <c r="C349" s="308" t="s">
        <v>354</v>
      </c>
      <c r="D349" s="308"/>
      <c r="E349" s="308"/>
      <c r="F349" s="308"/>
      <c r="G349" s="308"/>
      <c r="H349" s="308"/>
      <c r="I349" s="308"/>
      <c r="J349" s="308"/>
      <c r="K349" s="86">
        <v>154</v>
      </c>
      <c r="L349" s="86">
        <v>25</v>
      </c>
      <c r="M349" s="86">
        <v>76</v>
      </c>
      <c r="N349" s="86">
        <v>1214</v>
      </c>
      <c r="O349" s="86">
        <v>13</v>
      </c>
      <c r="P349" s="86">
        <v>11</v>
      </c>
      <c r="Q349" s="86">
        <v>244</v>
      </c>
      <c r="R349" s="86">
        <v>40</v>
      </c>
      <c r="S349" s="86">
        <v>55</v>
      </c>
      <c r="T349" s="86">
        <v>46</v>
      </c>
      <c r="U349" s="85"/>
      <c r="V349" s="85"/>
      <c r="W349" s="85"/>
      <c r="X349" s="85"/>
      <c r="Y349" s="85"/>
      <c r="Z349" s="69">
        <f t="shared" si="37"/>
        <v>1878</v>
      </c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88" t="s">
        <v>394</v>
      </c>
      <c r="C350" s="288"/>
      <c r="D350" s="288"/>
      <c r="E350" s="288"/>
      <c r="F350" s="288"/>
      <c r="G350" s="288"/>
      <c r="H350" s="288"/>
      <c r="I350" s="288"/>
      <c r="J350" s="288"/>
      <c r="K350" s="70">
        <f t="shared" ref="K350:T350" si="38">SUM(K339:K349)</f>
        <v>19433</v>
      </c>
      <c r="L350" s="70">
        <f t="shared" si="38"/>
        <v>2625</v>
      </c>
      <c r="M350" s="70">
        <f t="shared" si="38"/>
        <v>19610</v>
      </c>
      <c r="N350" s="70">
        <f t="shared" si="38"/>
        <v>24238</v>
      </c>
      <c r="O350" s="70">
        <f t="shared" si="38"/>
        <v>3476</v>
      </c>
      <c r="P350" s="70">
        <f t="shared" si="38"/>
        <v>1193</v>
      </c>
      <c r="Q350" s="70">
        <f t="shared" si="38"/>
        <v>13250</v>
      </c>
      <c r="R350" s="70">
        <f t="shared" si="38"/>
        <v>5854</v>
      </c>
      <c r="S350" s="70">
        <f t="shared" si="38"/>
        <v>4044</v>
      </c>
      <c r="T350" s="70">
        <f t="shared" si="38"/>
        <v>8228</v>
      </c>
      <c r="U350" s="85"/>
      <c r="V350" s="85"/>
      <c r="W350" s="85"/>
      <c r="X350" s="85"/>
      <c r="Y350" s="85"/>
      <c r="Z350" s="70">
        <f t="shared" si="37"/>
        <v>101951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09" t="s">
        <v>93</v>
      </c>
      <c r="C352" s="309"/>
      <c r="D352" s="309"/>
      <c r="E352" s="309"/>
      <c r="F352" s="309"/>
      <c r="G352" s="309"/>
      <c r="H352" s="309"/>
      <c r="I352" s="309"/>
      <c r="J352" s="309"/>
      <c r="K352" s="309"/>
      <c r="L352" s="309"/>
      <c r="M352" s="309"/>
      <c r="N352" s="309"/>
      <c r="O352" s="279" t="s">
        <v>37</v>
      </c>
      <c r="P352" s="280"/>
      <c r="Q352" s="280"/>
      <c r="R352" s="280"/>
      <c r="S352" s="280"/>
      <c r="T352" s="280"/>
      <c r="U352" s="280"/>
      <c r="V352" s="280"/>
      <c r="W352" s="280"/>
      <c r="X352" s="280"/>
      <c r="Y352" s="281"/>
      <c r="Z352" s="3"/>
      <c r="AA352" s="3"/>
      <c r="AC352"/>
    </row>
    <row r="353" spans="1:34" ht="21.75" customHeight="1" x14ac:dyDescent="0.25">
      <c r="A353" s="30"/>
      <c r="B353" s="310" t="s">
        <v>401</v>
      </c>
      <c r="C353" s="311"/>
      <c r="D353" s="312"/>
      <c r="E353" s="310" t="s">
        <v>402</v>
      </c>
      <c r="F353" s="311"/>
      <c r="G353" s="312"/>
      <c r="H353" s="310" t="s">
        <v>403</v>
      </c>
      <c r="I353" s="311"/>
      <c r="J353" s="312"/>
      <c r="K353" s="316" t="s">
        <v>404</v>
      </c>
      <c r="L353" s="318" t="s">
        <v>405</v>
      </c>
      <c r="M353" s="318" t="s">
        <v>406</v>
      </c>
      <c r="N353" s="320" t="s">
        <v>407</v>
      </c>
      <c r="O353" s="183" t="s">
        <v>401</v>
      </c>
      <c r="P353" s="184" t="s">
        <v>402</v>
      </c>
      <c r="Q353" s="185" t="s">
        <v>403</v>
      </c>
      <c r="R353" s="186" t="s">
        <v>404</v>
      </c>
      <c r="S353" s="62"/>
      <c r="T353" s="187" t="s">
        <v>405</v>
      </c>
      <c r="U353" s="62"/>
      <c r="V353" s="188" t="s">
        <v>406</v>
      </c>
      <c r="W353" s="62"/>
      <c r="X353" s="189" t="s">
        <v>407</v>
      </c>
      <c r="Y353" s="190" t="s">
        <v>408</v>
      </c>
      <c r="Z353" s="3"/>
      <c r="AC353"/>
    </row>
    <row r="354" spans="1:34" ht="22.5" customHeight="1" x14ac:dyDescent="0.25">
      <c r="A354" s="34"/>
      <c r="B354" s="313"/>
      <c r="C354" s="314"/>
      <c r="D354" s="315"/>
      <c r="E354" s="313"/>
      <c r="F354" s="314"/>
      <c r="G354" s="315"/>
      <c r="H354" s="313"/>
      <c r="I354" s="314"/>
      <c r="J354" s="315"/>
      <c r="K354" s="317"/>
      <c r="L354" s="319"/>
      <c r="M354" s="319"/>
      <c r="N354" s="321"/>
      <c r="O354" s="191" t="s">
        <v>409</v>
      </c>
      <c r="P354" s="192" t="s">
        <v>410</v>
      </c>
      <c r="Q354" s="193" t="s">
        <v>411</v>
      </c>
      <c r="R354" s="194" t="s">
        <v>412</v>
      </c>
      <c r="S354" s="63"/>
      <c r="T354" s="195" t="s">
        <v>413</v>
      </c>
      <c r="U354" s="63"/>
      <c r="V354" s="196" t="s">
        <v>414</v>
      </c>
      <c r="W354" s="63"/>
      <c r="X354" s="197" t="s">
        <v>415</v>
      </c>
      <c r="Y354" s="198" t="s">
        <v>416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388</v>
      </c>
      <c r="AH356" s="84" t="s">
        <v>398</v>
      </c>
    </row>
    <row r="357" spans="1:34" ht="22.5" customHeight="1" x14ac:dyDescent="0.25">
      <c r="I357" s="238" t="s">
        <v>96</v>
      </c>
      <c r="J357" s="238"/>
      <c r="K357" s="238"/>
      <c r="L357" s="238"/>
      <c r="M357" s="8" t="s">
        <v>368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73" t="s">
        <v>94</v>
      </c>
      <c r="Z357" s="273"/>
      <c r="AC357"/>
      <c r="AH357" s="84" t="s">
        <v>397</v>
      </c>
    </row>
    <row r="358" spans="1:34" ht="22.5" customHeight="1" x14ac:dyDescent="0.25">
      <c r="I358" s="238" t="s">
        <v>2</v>
      </c>
      <c r="J358" s="238"/>
      <c r="K358" s="238"/>
      <c r="L358" s="238"/>
      <c r="M358" s="8" t="s">
        <v>369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73"/>
      <c r="Z358" s="273"/>
      <c r="AC358"/>
    </row>
    <row r="359" spans="1:34" ht="22.5" customHeight="1" x14ac:dyDescent="0.25">
      <c r="J359" s="285"/>
      <c r="K359" s="285"/>
      <c r="L359" s="285"/>
      <c r="M359" s="285"/>
      <c r="N359" s="8"/>
      <c r="O359" s="8"/>
      <c r="P359" s="8"/>
      <c r="Q359" s="8"/>
      <c r="R359" s="238"/>
      <c r="S359" s="238"/>
      <c r="T359" s="238"/>
      <c r="U359" s="238"/>
      <c r="V359" s="8"/>
      <c r="W359" s="8"/>
      <c r="X359" s="3"/>
      <c r="Y359" s="271" t="s">
        <v>388</v>
      </c>
      <c r="Z359" s="271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6"/>
      <c r="X360" s="286"/>
      <c r="Y360" s="286"/>
      <c r="Z360" s="286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6"/>
      <c r="X361" s="286"/>
      <c r="Y361" s="286"/>
      <c r="Z361" s="286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7" t="s">
        <v>389</v>
      </c>
      <c r="X362" s="287"/>
      <c r="Y362" s="287"/>
      <c r="Z362" s="287"/>
      <c r="AC362"/>
    </row>
    <row r="363" spans="1:34" ht="24.95" customHeight="1" x14ac:dyDescent="0.25">
      <c r="A363" s="15" t="s">
        <v>3</v>
      </c>
      <c r="B363" s="275" t="s">
        <v>4</v>
      </c>
      <c r="C363" s="275"/>
      <c r="D363" s="275"/>
      <c r="E363" s="275"/>
      <c r="F363" s="275"/>
      <c r="G363" s="275"/>
      <c r="H363" s="275"/>
      <c r="I363" s="275"/>
      <c r="J363" s="275"/>
      <c r="K363" s="275" t="s">
        <v>5</v>
      </c>
      <c r="L363" s="275"/>
      <c r="M363" s="275"/>
      <c r="N363" s="275"/>
      <c r="O363" s="275"/>
      <c r="P363" s="275"/>
      <c r="Q363" s="275"/>
      <c r="R363" s="275"/>
      <c r="S363" s="275"/>
      <c r="T363" s="275"/>
      <c r="U363" s="275"/>
      <c r="V363" s="275"/>
      <c r="W363" s="275"/>
      <c r="X363" s="275"/>
      <c r="Y363" s="275"/>
      <c r="Z363" s="275"/>
      <c r="AC363"/>
    </row>
    <row r="364" spans="1:34" ht="48.75" customHeight="1" x14ac:dyDescent="0.25">
      <c r="A364" s="15" t="s">
        <v>50</v>
      </c>
      <c r="B364" s="288" t="s">
        <v>51</v>
      </c>
      <c r="C364" s="288"/>
      <c r="D364" s="288"/>
      <c r="E364" s="288"/>
      <c r="F364" s="288"/>
      <c r="G364" s="288"/>
      <c r="H364" s="288"/>
      <c r="I364" s="288"/>
      <c r="J364" s="288"/>
      <c r="K364" s="10" t="s">
        <v>184</v>
      </c>
      <c r="L364" s="10" t="s">
        <v>186</v>
      </c>
      <c r="M364" s="10" t="s">
        <v>188</v>
      </c>
      <c r="N364" s="10" t="s">
        <v>190</v>
      </c>
      <c r="O364" s="10" t="s">
        <v>192</v>
      </c>
      <c r="P364" s="10" t="s">
        <v>194</v>
      </c>
      <c r="Q364" s="10" t="s">
        <v>196</v>
      </c>
      <c r="R364" s="10" t="s">
        <v>198</v>
      </c>
      <c r="S364" s="10" t="s">
        <v>200</v>
      </c>
      <c r="T364" s="10" t="s">
        <v>202</v>
      </c>
      <c r="U364" s="85"/>
      <c r="V364" s="85"/>
      <c r="W364" s="85"/>
      <c r="X364" s="85"/>
      <c r="Y364" s="85"/>
      <c r="Z364" s="15" t="s">
        <v>203</v>
      </c>
      <c r="AC364"/>
      <c r="AD364" s="57" t="s">
        <v>182</v>
      </c>
    </row>
    <row r="365" spans="1:34" ht="12.75" customHeight="1" x14ac:dyDescent="0.25">
      <c r="A365" s="17" t="s">
        <v>7</v>
      </c>
      <c r="B365" s="289" t="s">
        <v>8</v>
      </c>
      <c r="C365" s="289"/>
      <c r="D365" s="289"/>
      <c r="E365" s="289"/>
      <c r="F365" s="289"/>
      <c r="G365" s="289"/>
      <c r="H365" s="289"/>
      <c r="I365" s="289"/>
      <c r="J365" s="289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02" t="s">
        <v>52</v>
      </c>
      <c r="B366" s="302"/>
      <c r="C366" s="302"/>
      <c r="D366" s="302"/>
      <c r="E366" s="302"/>
      <c r="F366" s="302"/>
      <c r="G366" s="302"/>
      <c r="H366" s="302"/>
      <c r="I366" s="302"/>
      <c r="J366" s="302"/>
      <c r="K366" s="303"/>
      <c r="L366" s="304"/>
      <c r="M366" s="304"/>
      <c r="N366" s="304"/>
      <c r="O366" s="304"/>
      <c r="P366" s="304"/>
      <c r="Q366" s="304"/>
      <c r="R366" s="304"/>
      <c r="S366" s="304"/>
      <c r="T366" s="304"/>
      <c r="U366" s="304"/>
      <c r="V366" s="304"/>
      <c r="W366" s="304"/>
      <c r="X366" s="304"/>
      <c r="Y366" s="304"/>
      <c r="Z366" s="305"/>
      <c r="AA366" s="42"/>
      <c r="AC366"/>
      <c r="AD366" s="59"/>
    </row>
    <row r="367" spans="1:34" ht="30" customHeight="1" x14ac:dyDescent="0.25">
      <c r="A367" s="47" t="s">
        <v>53</v>
      </c>
      <c r="B367" s="48" t="s">
        <v>355</v>
      </c>
      <c r="C367" s="306" t="s">
        <v>356</v>
      </c>
      <c r="D367" s="306"/>
      <c r="E367" s="306"/>
      <c r="F367" s="306"/>
      <c r="G367" s="306"/>
      <c r="H367" s="306"/>
      <c r="I367" s="306"/>
      <c r="J367" s="307"/>
      <c r="K367" s="86">
        <v>2745</v>
      </c>
      <c r="L367" s="86">
        <v>77</v>
      </c>
      <c r="M367" s="86">
        <v>433</v>
      </c>
      <c r="N367" s="86">
        <v>731</v>
      </c>
      <c r="O367" s="86">
        <v>43</v>
      </c>
      <c r="P367" s="86">
        <v>10</v>
      </c>
      <c r="Q367" s="86">
        <v>1118</v>
      </c>
      <c r="R367" s="86">
        <v>262</v>
      </c>
      <c r="S367" s="86">
        <v>274</v>
      </c>
      <c r="T367" s="86">
        <v>370</v>
      </c>
      <c r="U367" s="85"/>
      <c r="V367" s="85"/>
      <c r="W367" s="85"/>
      <c r="X367" s="85"/>
      <c r="Y367" s="85"/>
      <c r="Z367" s="69">
        <f t="shared" ref="Z367:Z375" si="39">SUM(K367:Y367)</f>
        <v>6063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08" t="s">
        <v>357</v>
      </c>
      <c r="D368" s="308"/>
      <c r="E368" s="308"/>
      <c r="F368" s="308"/>
      <c r="G368" s="308"/>
      <c r="H368" s="308"/>
      <c r="I368" s="308"/>
      <c r="J368" s="308"/>
      <c r="K368" s="86">
        <v>1817</v>
      </c>
      <c r="L368" s="86">
        <v>76</v>
      </c>
      <c r="M368" s="86">
        <v>457</v>
      </c>
      <c r="N368" s="86">
        <v>648</v>
      </c>
      <c r="O368" s="86">
        <v>24</v>
      </c>
      <c r="P368" s="86">
        <v>11</v>
      </c>
      <c r="Q368" s="86">
        <v>1230</v>
      </c>
      <c r="R368" s="86">
        <v>327</v>
      </c>
      <c r="S368" s="86">
        <v>295</v>
      </c>
      <c r="T368" s="86">
        <v>318</v>
      </c>
      <c r="U368" s="85"/>
      <c r="V368" s="85"/>
      <c r="W368" s="85"/>
      <c r="X368" s="85"/>
      <c r="Y368" s="85"/>
      <c r="Z368" s="69">
        <f t="shared" si="39"/>
        <v>5203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08" t="s">
        <v>358</v>
      </c>
      <c r="D369" s="308"/>
      <c r="E369" s="308"/>
      <c r="F369" s="308"/>
      <c r="G369" s="308"/>
      <c r="H369" s="308"/>
      <c r="I369" s="308"/>
      <c r="J369" s="308"/>
      <c r="K369" s="86">
        <v>782</v>
      </c>
      <c r="L369" s="86">
        <v>33</v>
      </c>
      <c r="M369" s="86">
        <v>182</v>
      </c>
      <c r="N369" s="86">
        <v>186</v>
      </c>
      <c r="O369" s="86">
        <v>19</v>
      </c>
      <c r="P369" s="86">
        <v>1</v>
      </c>
      <c r="Q369" s="86">
        <v>260</v>
      </c>
      <c r="R369" s="86">
        <v>57</v>
      </c>
      <c r="S369" s="86">
        <v>60</v>
      </c>
      <c r="T369" s="86">
        <v>97</v>
      </c>
      <c r="U369" s="85"/>
      <c r="V369" s="85"/>
      <c r="W369" s="85"/>
      <c r="X369" s="85"/>
      <c r="Y369" s="85"/>
      <c r="Z369" s="69">
        <f t="shared" si="39"/>
        <v>1677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207</v>
      </c>
      <c r="C370" s="308" t="s">
        <v>307</v>
      </c>
      <c r="D370" s="308"/>
      <c r="E370" s="308"/>
      <c r="F370" s="308"/>
      <c r="G370" s="308"/>
      <c r="H370" s="308"/>
      <c r="I370" s="308"/>
      <c r="J370" s="308"/>
      <c r="K370" s="86">
        <v>653</v>
      </c>
      <c r="L370" s="86">
        <v>37</v>
      </c>
      <c r="M370" s="86">
        <v>145</v>
      </c>
      <c r="N370" s="86">
        <v>345</v>
      </c>
      <c r="O370" s="86">
        <v>5</v>
      </c>
      <c r="P370" s="86">
        <v>3</v>
      </c>
      <c r="Q370" s="86">
        <v>234</v>
      </c>
      <c r="R370" s="86">
        <v>101</v>
      </c>
      <c r="S370" s="86">
        <v>40</v>
      </c>
      <c r="T370" s="86">
        <v>202</v>
      </c>
      <c r="U370" s="85"/>
      <c r="V370" s="85"/>
      <c r="W370" s="85"/>
      <c r="X370" s="85"/>
      <c r="Y370" s="85"/>
      <c r="Z370" s="69">
        <f t="shared" si="39"/>
        <v>1765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209</v>
      </c>
      <c r="C371" s="308" t="s">
        <v>359</v>
      </c>
      <c r="D371" s="308"/>
      <c r="E371" s="308"/>
      <c r="F371" s="308"/>
      <c r="G371" s="308"/>
      <c r="H371" s="308"/>
      <c r="I371" s="308"/>
      <c r="J371" s="308"/>
      <c r="K371" s="86">
        <v>220</v>
      </c>
      <c r="L371" s="86">
        <v>21</v>
      </c>
      <c r="M371" s="86">
        <v>80</v>
      </c>
      <c r="N371" s="86">
        <v>95</v>
      </c>
      <c r="O371" s="86">
        <v>12</v>
      </c>
      <c r="P371" s="86">
        <v>3</v>
      </c>
      <c r="Q371" s="86">
        <v>79</v>
      </c>
      <c r="R371" s="86">
        <v>39</v>
      </c>
      <c r="S371" s="86">
        <v>21</v>
      </c>
      <c r="T371" s="86">
        <v>40</v>
      </c>
      <c r="U371" s="85"/>
      <c r="V371" s="85"/>
      <c r="W371" s="85"/>
      <c r="X371" s="85"/>
      <c r="Y371" s="85"/>
      <c r="Z371" s="69">
        <f t="shared" si="39"/>
        <v>610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211</v>
      </c>
      <c r="C372" s="308" t="s">
        <v>360</v>
      </c>
      <c r="D372" s="308"/>
      <c r="E372" s="308"/>
      <c r="F372" s="308"/>
      <c r="G372" s="308"/>
      <c r="H372" s="308"/>
      <c r="I372" s="308"/>
      <c r="J372" s="308"/>
      <c r="K372" s="86">
        <v>418</v>
      </c>
      <c r="L372" s="86">
        <v>8</v>
      </c>
      <c r="M372" s="86">
        <v>42</v>
      </c>
      <c r="N372" s="86">
        <v>130</v>
      </c>
      <c r="O372" s="86">
        <v>2</v>
      </c>
      <c r="P372" s="86">
        <v>1</v>
      </c>
      <c r="Q372" s="86">
        <v>191</v>
      </c>
      <c r="R372" s="86">
        <v>16</v>
      </c>
      <c r="S372" s="86">
        <v>47</v>
      </c>
      <c r="T372" s="86">
        <v>77</v>
      </c>
      <c r="U372" s="85"/>
      <c r="V372" s="85"/>
      <c r="W372" s="85"/>
      <c r="X372" s="85"/>
      <c r="Y372" s="85"/>
      <c r="Z372" s="69">
        <f t="shared" si="39"/>
        <v>932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24" t="s">
        <v>213</v>
      </c>
      <c r="C373" s="308" t="s">
        <v>361</v>
      </c>
      <c r="D373" s="308"/>
      <c r="E373" s="308"/>
      <c r="F373" s="308"/>
      <c r="G373" s="308"/>
      <c r="H373" s="308"/>
      <c r="I373" s="308"/>
      <c r="J373" s="308"/>
      <c r="K373" s="86">
        <v>172</v>
      </c>
      <c r="L373" s="86">
        <v>7</v>
      </c>
      <c r="M373" s="86">
        <v>34</v>
      </c>
      <c r="N373" s="86">
        <v>36</v>
      </c>
      <c r="O373" s="86">
        <v>0</v>
      </c>
      <c r="P373" s="86">
        <v>1</v>
      </c>
      <c r="Q373" s="86">
        <v>37</v>
      </c>
      <c r="R373" s="86">
        <v>7</v>
      </c>
      <c r="S373" s="86">
        <v>6</v>
      </c>
      <c r="T373" s="86">
        <v>10</v>
      </c>
      <c r="U373" s="85"/>
      <c r="V373" s="85"/>
      <c r="W373" s="85"/>
      <c r="X373" s="85"/>
      <c r="Y373" s="85"/>
      <c r="Z373" s="69">
        <f t="shared" si="39"/>
        <v>310</v>
      </c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24" t="s">
        <v>215</v>
      </c>
      <c r="C374" s="308" t="s">
        <v>362</v>
      </c>
      <c r="D374" s="308"/>
      <c r="E374" s="308"/>
      <c r="F374" s="308"/>
      <c r="G374" s="308"/>
      <c r="H374" s="308"/>
      <c r="I374" s="308"/>
      <c r="J374" s="308"/>
      <c r="K374" s="86">
        <v>176</v>
      </c>
      <c r="L374" s="86">
        <v>9</v>
      </c>
      <c r="M374" s="86">
        <v>22</v>
      </c>
      <c r="N374" s="86">
        <v>47</v>
      </c>
      <c r="O374" s="86">
        <v>8</v>
      </c>
      <c r="P374" s="86">
        <v>4</v>
      </c>
      <c r="Q374" s="86">
        <v>49</v>
      </c>
      <c r="R374" s="86">
        <v>18</v>
      </c>
      <c r="S374" s="86">
        <v>16</v>
      </c>
      <c r="T374" s="86">
        <v>20</v>
      </c>
      <c r="U374" s="85"/>
      <c r="V374" s="85"/>
      <c r="W374" s="85"/>
      <c r="X374" s="85"/>
      <c r="Y374" s="85"/>
      <c r="Z374" s="69">
        <f t="shared" si="39"/>
        <v>369</v>
      </c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24" t="s">
        <v>217</v>
      </c>
      <c r="C375" s="308" t="s">
        <v>363</v>
      </c>
      <c r="D375" s="308"/>
      <c r="E375" s="308"/>
      <c r="F375" s="308"/>
      <c r="G375" s="308"/>
      <c r="H375" s="308"/>
      <c r="I375" s="308"/>
      <c r="J375" s="308"/>
      <c r="K375" s="86">
        <v>283</v>
      </c>
      <c r="L375" s="86">
        <v>19</v>
      </c>
      <c r="M375" s="86">
        <v>64</v>
      </c>
      <c r="N375" s="86">
        <v>83</v>
      </c>
      <c r="O375" s="86">
        <v>5</v>
      </c>
      <c r="P375" s="86">
        <v>0</v>
      </c>
      <c r="Q375" s="86">
        <v>127</v>
      </c>
      <c r="R375" s="86">
        <v>34</v>
      </c>
      <c r="S375" s="86">
        <v>39</v>
      </c>
      <c r="T375" s="86">
        <v>51</v>
      </c>
      <c r="U375" s="85"/>
      <c r="V375" s="85"/>
      <c r="W375" s="85"/>
      <c r="X375" s="85"/>
      <c r="Y375" s="85"/>
      <c r="Z375" s="69">
        <f t="shared" si="39"/>
        <v>705</v>
      </c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82"/>
      <c r="C376" s="322"/>
      <c r="D376" s="308"/>
      <c r="E376" s="308"/>
      <c r="F376" s="308"/>
      <c r="G376" s="308"/>
      <c r="H376" s="308"/>
      <c r="I376" s="308"/>
      <c r="J376" s="308"/>
      <c r="K376" s="82" t="s">
        <v>270</v>
      </c>
      <c r="L376" s="82"/>
      <c r="M376" s="82"/>
      <c r="N376" s="82"/>
      <c r="O376" s="82"/>
      <c r="P376" s="82"/>
      <c r="Q376" s="82"/>
      <c r="R376" s="82"/>
      <c r="S376" s="82"/>
      <c r="T376" s="82"/>
      <c r="U376" s="82"/>
      <c r="V376" s="82"/>
      <c r="W376" s="82"/>
      <c r="X376" s="82"/>
      <c r="Y376" s="82"/>
      <c r="Z376" s="82"/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82"/>
      <c r="C377" s="322"/>
      <c r="D377" s="308"/>
      <c r="E377" s="308"/>
      <c r="F377" s="308"/>
      <c r="G377" s="308"/>
      <c r="H377" s="308"/>
      <c r="I377" s="308"/>
      <c r="J377" s="308"/>
      <c r="K377" s="82" t="s">
        <v>270</v>
      </c>
      <c r="L377" s="82"/>
      <c r="M377" s="82"/>
      <c r="N377" s="82"/>
      <c r="O377" s="82"/>
      <c r="P377" s="82"/>
      <c r="Q377" s="82"/>
      <c r="R377" s="82"/>
      <c r="S377" s="82"/>
      <c r="T377" s="82"/>
      <c r="U377" s="82"/>
      <c r="V377" s="82"/>
      <c r="W377" s="82"/>
      <c r="X377" s="82"/>
      <c r="Y377" s="82"/>
      <c r="Z377" s="82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88" t="s">
        <v>394</v>
      </c>
      <c r="C378" s="288"/>
      <c r="D378" s="288"/>
      <c r="E378" s="288"/>
      <c r="F378" s="288"/>
      <c r="G378" s="288"/>
      <c r="H378" s="288"/>
      <c r="I378" s="288"/>
      <c r="J378" s="288"/>
      <c r="K378" s="70">
        <f t="shared" ref="K378:T378" si="40">SUM(K367:K377)</f>
        <v>7266</v>
      </c>
      <c r="L378" s="70">
        <f t="shared" si="40"/>
        <v>287</v>
      </c>
      <c r="M378" s="70">
        <f t="shared" si="40"/>
        <v>1459</v>
      </c>
      <c r="N378" s="70">
        <f t="shared" si="40"/>
        <v>2301</v>
      </c>
      <c r="O378" s="70">
        <f t="shared" si="40"/>
        <v>118</v>
      </c>
      <c r="P378" s="70">
        <f t="shared" si="40"/>
        <v>34</v>
      </c>
      <c r="Q378" s="70">
        <f t="shared" si="40"/>
        <v>3325</v>
      </c>
      <c r="R378" s="70">
        <f t="shared" si="40"/>
        <v>861</v>
      </c>
      <c r="S378" s="70">
        <f t="shared" si="40"/>
        <v>798</v>
      </c>
      <c r="T378" s="70">
        <f t="shared" si="40"/>
        <v>1185</v>
      </c>
      <c r="U378" s="85"/>
      <c r="V378" s="85"/>
      <c r="W378" s="85"/>
      <c r="X378" s="85"/>
      <c r="Y378" s="85"/>
      <c r="Z378" s="70">
        <f>SUM(K378:Y378)</f>
        <v>17634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364</v>
      </c>
      <c r="C379" s="306" t="s">
        <v>365</v>
      </c>
      <c r="D379" s="306"/>
      <c r="E379" s="306"/>
      <c r="F379" s="306"/>
      <c r="G379" s="306"/>
      <c r="H379" s="306"/>
      <c r="I379" s="306"/>
      <c r="J379" s="307"/>
      <c r="K379" s="86">
        <v>560</v>
      </c>
      <c r="L379" s="86">
        <v>358</v>
      </c>
      <c r="M379" s="86">
        <v>458</v>
      </c>
      <c r="N379" s="86">
        <v>229</v>
      </c>
      <c r="O379" s="86">
        <v>45</v>
      </c>
      <c r="P379" s="86">
        <v>18</v>
      </c>
      <c r="Q379" s="86">
        <v>308</v>
      </c>
      <c r="R379" s="86">
        <v>94</v>
      </c>
      <c r="S379" s="86">
        <v>26</v>
      </c>
      <c r="T379" s="86">
        <v>56</v>
      </c>
      <c r="U379" s="85"/>
      <c r="V379" s="85"/>
      <c r="W379" s="85"/>
      <c r="X379" s="85"/>
      <c r="Y379" s="85"/>
      <c r="Z379" s="69">
        <f>SUM(K379:Y379)</f>
        <v>2152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308" t="s">
        <v>366</v>
      </c>
      <c r="D380" s="308"/>
      <c r="E380" s="308"/>
      <c r="F380" s="308"/>
      <c r="G380" s="308"/>
      <c r="H380" s="308"/>
      <c r="I380" s="308"/>
      <c r="J380" s="308"/>
      <c r="K380" s="86">
        <v>248</v>
      </c>
      <c r="L380" s="86">
        <v>302</v>
      </c>
      <c r="M380" s="86">
        <v>418</v>
      </c>
      <c r="N380" s="86">
        <v>266</v>
      </c>
      <c r="O380" s="86">
        <v>36</v>
      </c>
      <c r="P380" s="86">
        <v>21</v>
      </c>
      <c r="Q380" s="86">
        <v>196</v>
      </c>
      <c r="R380" s="86">
        <v>95</v>
      </c>
      <c r="S380" s="86">
        <v>12</v>
      </c>
      <c r="T380" s="86">
        <v>22</v>
      </c>
      <c r="U380" s="85"/>
      <c r="V380" s="85"/>
      <c r="W380" s="85"/>
      <c r="X380" s="85"/>
      <c r="Y380" s="85"/>
      <c r="Z380" s="69">
        <f>SUM(K380:Y380)</f>
        <v>1616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24" t="s">
        <v>56</v>
      </c>
      <c r="C381" s="308" t="s">
        <v>367</v>
      </c>
      <c r="D381" s="308"/>
      <c r="E381" s="308"/>
      <c r="F381" s="308"/>
      <c r="G381" s="308"/>
      <c r="H381" s="308"/>
      <c r="I381" s="308"/>
      <c r="J381" s="308"/>
      <c r="K381" s="86">
        <v>109</v>
      </c>
      <c r="L381" s="86">
        <v>69</v>
      </c>
      <c r="M381" s="86">
        <v>206</v>
      </c>
      <c r="N381" s="86">
        <v>68</v>
      </c>
      <c r="O381" s="86">
        <v>26</v>
      </c>
      <c r="P381" s="86">
        <v>8</v>
      </c>
      <c r="Q381" s="86">
        <v>64</v>
      </c>
      <c r="R381" s="86">
        <v>33</v>
      </c>
      <c r="S381" s="86">
        <v>7</v>
      </c>
      <c r="T381" s="86">
        <v>13</v>
      </c>
      <c r="U381" s="85"/>
      <c r="V381" s="85"/>
      <c r="W381" s="85"/>
      <c r="X381" s="85"/>
      <c r="Y381" s="85"/>
      <c r="Z381" s="69">
        <f>SUM(K381:Y381)</f>
        <v>603</v>
      </c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83"/>
      <c r="C382" s="322"/>
      <c r="D382" s="308"/>
      <c r="E382" s="308"/>
      <c r="F382" s="308"/>
      <c r="G382" s="308"/>
      <c r="H382" s="308"/>
      <c r="I382" s="308"/>
      <c r="J382" s="308"/>
      <c r="K382" s="83" t="s">
        <v>270</v>
      </c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83"/>
      <c r="C383" s="322"/>
      <c r="D383" s="308"/>
      <c r="E383" s="308"/>
      <c r="F383" s="308"/>
      <c r="G383" s="308"/>
      <c r="H383" s="308"/>
      <c r="I383" s="308"/>
      <c r="J383" s="308"/>
      <c r="K383" s="83" t="s">
        <v>270</v>
      </c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83"/>
      <c r="C384" s="322"/>
      <c r="D384" s="308"/>
      <c r="E384" s="308"/>
      <c r="F384" s="308"/>
      <c r="G384" s="308"/>
      <c r="H384" s="308"/>
      <c r="I384" s="308"/>
      <c r="J384" s="308"/>
      <c r="K384" s="83" t="s">
        <v>270</v>
      </c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83"/>
      <c r="C385" s="322"/>
      <c r="D385" s="308"/>
      <c r="E385" s="308"/>
      <c r="F385" s="308"/>
      <c r="G385" s="308"/>
      <c r="H385" s="308"/>
      <c r="I385" s="308"/>
      <c r="J385" s="308"/>
      <c r="K385" s="83" t="s">
        <v>270</v>
      </c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83"/>
      <c r="C386" s="322"/>
      <c r="D386" s="308"/>
      <c r="E386" s="308"/>
      <c r="F386" s="308"/>
      <c r="G386" s="308"/>
      <c r="H386" s="308"/>
      <c r="I386" s="308"/>
      <c r="J386" s="308"/>
      <c r="K386" s="83" t="s">
        <v>270</v>
      </c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83"/>
      <c r="C387" s="322"/>
      <c r="D387" s="308"/>
      <c r="E387" s="308"/>
      <c r="F387" s="308"/>
      <c r="G387" s="308"/>
      <c r="H387" s="308"/>
      <c r="I387" s="308"/>
      <c r="J387" s="308"/>
      <c r="K387" s="83" t="s">
        <v>270</v>
      </c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83"/>
      <c r="C388" s="322"/>
      <c r="D388" s="308"/>
      <c r="E388" s="308"/>
      <c r="F388" s="308"/>
      <c r="G388" s="308"/>
      <c r="H388" s="308"/>
      <c r="I388" s="308"/>
      <c r="J388" s="308"/>
      <c r="K388" s="83" t="s">
        <v>270</v>
      </c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83"/>
      <c r="C389" s="322"/>
      <c r="D389" s="308"/>
      <c r="E389" s="308"/>
      <c r="F389" s="308"/>
      <c r="G389" s="308"/>
      <c r="H389" s="308"/>
      <c r="I389" s="308"/>
      <c r="J389" s="308"/>
      <c r="K389" s="83" t="s">
        <v>270</v>
      </c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88" t="s">
        <v>394</v>
      </c>
      <c r="C390" s="288"/>
      <c r="D390" s="288"/>
      <c r="E390" s="288"/>
      <c r="F390" s="288"/>
      <c r="G390" s="288"/>
      <c r="H390" s="288"/>
      <c r="I390" s="288"/>
      <c r="J390" s="288"/>
      <c r="K390" s="70">
        <f t="shared" ref="K390:T390" si="41">SUM(K379:K389)</f>
        <v>917</v>
      </c>
      <c r="L390" s="70">
        <f t="shared" si="41"/>
        <v>729</v>
      </c>
      <c r="M390" s="70">
        <f t="shared" si="41"/>
        <v>1082</v>
      </c>
      <c r="N390" s="70">
        <f t="shared" si="41"/>
        <v>563</v>
      </c>
      <c r="O390" s="70">
        <f t="shared" si="41"/>
        <v>107</v>
      </c>
      <c r="P390" s="70">
        <f t="shared" si="41"/>
        <v>47</v>
      </c>
      <c r="Q390" s="70">
        <f t="shared" si="41"/>
        <v>568</v>
      </c>
      <c r="R390" s="70">
        <f t="shared" si="41"/>
        <v>222</v>
      </c>
      <c r="S390" s="70">
        <f t="shared" si="41"/>
        <v>45</v>
      </c>
      <c r="T390" s="70">
        <f t="shared" si="41"/>
        <v>91</v>
      </c>
      <c r="U390" s="85"/>
      <c r="V390" s="85"/>
      <c r="W390" s="85"/>
      <c r="X390" s="85"/>
      <c r="Y390" s="85"/>
      <c r="Z390" s="70">
        <f>SUM(K390:Y390)</f>
        <v>4371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09" t="s">
        <v>93</v>
      </c>
      <c r="C392" s="309"/>
      <c r="D392" s="309"/>
      <c r="E392" s="309"/>
      <c r="F392" s="309"/>
      <c r="G392" s="309"/>
      <c r="H392" s="309"/>
      <c r="I392" s="309"/>
      <c r="J392" s="309"/>
      <c r="K392" s="309"/>
      <c r="L392" s="309"/>
      <c r="M392" s="309"/>
      <c r="N392" s="309"/>
      <c r="O392" s="279" t="s">
        <v>37</v>
      </c>
      <c r="P392" s="280"/>
      <c r="Q392" s="280"/>
      <c r="R392" s="280"/>
      <c r="S392" s="280"/>
      <c r="T392" s="280"/>
      <c r="U392" s="280"/>
      <c r="V392" s="280"/>
      <c r="W392" s="280"/>
      <c r="X392" s="280"/>
      <c r="Y392" s="281"/>
      <c r="Z392" s="3"/>
      <c r="AA392" s="3"/>
      <c r="AC392"/>
    </row>
    <row r="393" spans="1:34" ht="21.75" customHeight="1" x14ac:dyDescent="0.25">
      <c r="A393" s="30"/>
      <c r="B393" s="310" t="s">
        <v>401</v>
      </c>
      <c r="C393" s="311"/>
      <c r="D393" s="312"/>
      <c r="E393" s="310" t="s">
        <v>402</v>
      </c>
      <c r="F393" s="311"/>
      <c r="G393" s="312"/>
      <c r="H393" s="310" t="s">
        <v>403</v>
      </c>
      <c r="I393" s="311"/>
      <c r="J393" s="312"/>
      <c r="K393" s="316" t="s">
        <v>404</v>
      </c>
      <c r="L393" s="318" t="s">
        <v>405</v>
      </c>
      <c r="M393" s="318" t="s">
        <v>406</v>
      </c>
      <c r="N393" s="320" t="s">
        <v>407</v>
      </c>
      <c r="O393" s="199" t="s">
        <v>401</v>
      </c>
      <c r="P393" s="200" t="s">
        <v>402</v>
      </c>
      <c r="Q393" s="201" t="s">
        <v>403</v>
      </c>
      <c r="R393" s="202" t="s">
        <v>404</v>
      </c>
      <c r="S393" s="62"/>
      <c r="T393" s="203" t="s">
        <v>405</v>
      </c>
      <c r="U393" s="62"/>
      <c r="V393" s="204" t="s">
        <v>406</v>
      </c>
      <c r="W393" s="62"/>
      <c r="X393" s="205" t="s">
        <v>407</v>
      </c>
      <c r="Y393" s="206" t="s">
        <v>408</v>
      </c>
      <c r="Z393" s="3"/>
      <c r="AC393"/>
    </row>
    <row r="394" spans="1:34" ht="22.5" customHeight="1" x14ac:dyDescent="0.25">
      <c r="A394" s="34"/>
      <c r="B394" s="313"/>
      <c r="C394" s="314"/>
      <c r="D394" s="315"/>
      <c r="E394" s="313"/>
      <c r="F394" s="314"/>
      <c r="G394" s="315"/>
      <c r="H394" s="313"/>
      <c r="I394" s="314"/>
      <c r="J394" s="315"/>
      <c r="K394" s="317"/>
      <c r="L394" s="319"/>
      <c r="M394" s="319"/>
      <c r="N394" s="321"/>
      <c r="O394" s="207" t="s">
        <v>409</v>
      </c>
      <c r="P394" s="208" t="s">
        <v>410</v>
      </c>
      <c r="Q394" s="209" t="s">
        <v>411</v>
      </c>
      <c r="R394" s="210" t="s">
        <v>412</v>
      </c>
      <c r="S394" s="63"/>
      <c r="T394" s="211" t="s">
        <v>413</v>
      </c>
      <c r="U394" s="63"/>
      <c r="V394" s="212" t="s">
        <v>414</v>
      </c>
      <c r="W394" s="63"/>
      <c r="X394" s="213" t="s">
        <v>415</v>
      </c>
      <c r="Y394" s="214" t="s">
        <v>416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85"/>
      <c r="K396" s="285"/>
      <c r="L396" s="285"/>
      <c r="M396" s="285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390</v>
      </c>
      <c r="AH396" s="84" t="s">
        <v>398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38" t="s">
        <v>96</v>
      </c>
      <c r="J397" s="238"/>
      <c r="K397" s="238"/>
      <c r="L397" s="238"/>
      <c r="M397" s="8" t="s">
        <v>368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73" t="s">
        <v>94</v>
      </c>
      <c r="Z397" s="273"/>
      <c r="AC397"/>
      <c r="AH397" s="84" t="s">
        <v>397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38" t="s">
        <v>2</v>
      </c>
      <c r="J398" s="238"/>
      <c r="K398" s="238"/>
      <c r="L398" s="238"/>
      <c r="M398" s="8" t="s">
        <v>369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73"/>
      <c r="Z398" s="273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85"/>
      <c r="K399" s="285"/>
      <c r="L399" s="285"/>
      <c r="M399" s="285"/>
      <c r="N399" s="8"/>
      <c r="O399" s="8"/>
      <c r="P399" s="8"/>
      <c r="Q399" s="8"/>
      <c r="R399" s="238"/>
      <c r="S399" s="238"/>
      <c r="T399" s="238"/>
      <c r="U399" s="238"/>
      <c r="V399" s="8"/>
      <c r="W399" s="8"/>
      <c r="X399" s="3"/>
      <c r="Y399" s="271" t="s">
        <v>390</v>
      </c>
      <c r="Z399" s="271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6"/>
      <c r="X400" s="286"/>
      <c r="Y400" s="286"/>
      <c r="Z400" s="286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6"/>
      <c r="X401" s="286"/>
      <c r="Y401" s="286"/>
      <c r="Z401" s="286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7" t="s">
        <v>391</v>
      </c>
      <c r="X402" s="287"/>
      <c r="Y402" s="287"/>
      <c r="Z402" s="287"/>
      <c r="AC402"/>
    </row>
    <row r="403" spans="1:30" ht="24.75" customHeight="1" x14ac:dyDescent="0.25">
      <c r="A403" s="15" t="s">
        <v>3</v>
      </c>
      <c r="B403" s="275" t="s">
        <v>4</v>
      </c>
      <c r="C403" s="275"/>
      <c r="D403" s="275"/>
      <c r="E403" s="275"/>
      <c r="F403" s="275"/>
      <c r="G403" s="275"/>
      <c r="H403" s="275"/>
      <c r="I403" s="275"/>
      <c r="J403" s="275"/>
      <c r="K403" s="275" t="s">
        <v>5</v>
      </c>
      <c r="L403" s="275"/>
      <c r="M403" s="275"/>
      <c r="N403" s="275"/>
      <c r="O403" s="275"/>
      <c r="P403" s="275"/>
      <c r="Q403" s="275"/>
      <c r="R403" s="275"/>
      <c r="S403" s="275"/>
      <c r="T403" s="275"/>
      <c r="U403" s="275"/>
      <c r="V403" s="275"/>
      <c r="W403" s="275"/>
      <c r="X403" s="275"/>
      <c r="Y403" s="275"/>
      <c r="Z403" s="275"/>
      <c r="AC403"/>
    </row>
    <row r="404" spans="1:30" ht="48.75" customHeight="1" x14ac:dyDescent="0.25">
      <c r="A404" s="15" t="s">
        <v>57</v>
      </c>
      <c r="B404" s="288" t="s">
        <v>58</v>
      </c>
      <c r="C404" s="288"/>
      <c r="D404" s="288"/>
      <c r="E404" s="288"/>
      <c r="F404" s="288"/>
      <c r="G404" s="288"/>
      <c r="H404" s="288"/>
      <c r="I404" s="288"/>
      <c r="J404" s="288"/>
      <c r="K404" s="10" t="s">
        <v>184</v>
      </c>
      <c r="L404" s="10" t="s">
        <v>186</v>
      </c>
      <c r="M404" s="10" t="s">
        <v>188</v>
      </c>
      <c r="N404" s="10" t="s">
        <v>190</v>
      </c>
      <c r="O404" s="10" t="s">
        <v>192</v>
      </c>
      <c r="P404" s="10" t="s">
        <v>194</v>
      </c>
      <c r="Q404" s="10" t="s">
        <v>196</v>
      </c>
      <c r="R404" s="10" t="s">
        <v>198</v>
      </c>
      <c r="S404" s="10" t="s">
        <v>200</v>
      </c>
      <c r="T404" s="10" t="s">
        <v>202</v>
      </c>
      <c r="U404" s="85"/>
      <c r="V404" s="85"/>
      <c r="W404" s="85"/>
      <c r="X404" s="85"/>
      <c r="Y404" s="85"/>
      <c r="Z404" s="15" t="s">
        <v>203</v>
      </c>
      <c r="AC404"/>
      <c r="AD404" s="57" t="s">
        <v>182</v>
      </c>
    </row>
    <row r="405" spans="1:30" ht="12.75" customHeight="1" x14ac:dyDescent="0.25">
      <c r="A405" s="17" t="s">
        <v>7</v>
      </c>
      <c r="B405" s="289" t="s">
        <v>8</v>
      </c>
      <c r="C405" s="289"/>
      <c r="D405" s="289"/>
      <c r="E405" s="289"/>
      <c r="F405" s="289"/>
      <c r="G405" s="289"/>
      <c r="H405" s="289"/>
      <c r="I405" s="289"/>
      <c r="J405" s="289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23" t="s">
        <v>395</v>
      </c>
      <c r="C406" s="324"/>
      <c r="D406" s="324"/>
      <c r="E406" s="324"/>
      <c r="F406" s="324"/>
      <c r="G406" s="324"/>
      <c r="H406" s="324"/>
      <c r="I406" s="324"/>
      <c r="J406" s="325"/>
      <c r="K406" s="71">
        <f t="shared" ref="K406:T406" si="42">K98+K110+K138+K150+K178+K190+K218+K230+K258+K270+K298+K310+K338+K350+K378+K390</f>
        <v>482414</v>
      </c>
      <c r="L406" s="71">
        <f t="shared" si="42"/>
        <v>207299</v>
      </c>
      <c r="M406" s="71">
        <f t="shared" si="42"/>
        <v>439264</v>
      </c>
      <c r="N406" s="71">
        <f t="shared" si="42"/>
        <v>327849</v>
      </c>
      <c r="O406" s="71">
        <f t="shared" si="42"/>
        <v>150707</v>
      </c>
      <c r="P406" s="71">
        <f t="shared" si="42"/>
        <v>26197</v>
      </c>
      <c r="Q406" s="71">
        <f t="shared" si="42"/>
        <v>181090</v>
      </c>
      <c r="R406" s="71">
        <f t="shared" si="42"/>
        <v>133807</v>
      </c>
      <c r="S406" s="71">
        <f t="shared" si="42"/>
        <v>77867</v>
      </c>
      <c r="T406" s="71">
        <f t="shared" si="42"/>
        <v>135285</v>
      </c>
      <c r="U406" s="85"/>
      <c r="V406" s="85"/>
      <c r="W406" s="85"/>
      <c r="X406" s="85"/>
      <c r="Y406" s="85"/>
      <c r="Z406" s="71">
        <f>SUM(K406:Y406)</f>
        <v>2161779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23" t="s">
        <v>59</v>
      </c>
      <c r="C407" s="324"/>
      <c r="D407" s="324"/>
      <c r="E407" s="324"/>
      <c r="F407" s="324"/>
      <c r="G407" s="324"/>
      <c r="H407" s="324"/>
      <c r="I407" s="324"/>
      <c r="J407" s="325"/>
      <c r="K407" s="86">
        <v>91985</v>
      </c>
      <c r="L407" s="86">
        <v>14950</v>
      </c>
      <c r="M407" s="86">
        <v>57589</v>
      </c>
      <c r="N407" s="86">
        <v>72127</v>
      </c>
      <c r="O407" s="86">
        <v>13339</v>
      </c>
      <c r="P407" s="86">
        <v>2964</v>
      </c>
      <c r="Q407" s="86">
        <v>46816</v>
      </c>
      <c r="R407" s="86">
        <v>11181</v>
      </c>
      <c r="S407" s="86">
        <v>14484</v>
      </c>
      <c r="T407" s="86">
        <v>21792</v>
      </c>
      <c r="U407" s="85"/>
      <c r="V407" s="85"/>
      <c r="W407" s="85"/>
      <c r="X407" s="85"/>
      <c r="Y407" s="85"/>
      <c r="Z407" s="67">
        <f>SUM(K407:Y407)</f>
        <v>347227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23" t="s">
        <v>396</v>
      </c>
      <c r="C408" s="324"/>
      <c r="D408" s="324"/>
      <c r="E408" s="324"/>
      <c r="F408" s="324"/>
      <c r="G408" s="324"/>
      <c r="H408" s="324"/>
      <c r="I408" s="324"/>
      <c r="J408" s="325"/>
      <c r="K408" s="71">
        <f t="shared" ref="K408:T408" si="43">K406+K407</f>
        <v>574399</v>
      </c>
      <c r="L408" s="71">
        <f t="shared" si="43"/>
        <v>222249</v>
      </c>
      <c r="M408" s="71">
        <f t="shared" si="43"/>
        <v>496853</v>
      </c>
      <c r="N408" s="71">
        <f t="shared" si="43"/>
        <v>399976</v>
      </c>
      <c r="O408" s="71">
        <f t="shared" si="43"/>
        <v>164046</v>
      </c>
      <c r="P408" s="71">
        <f t="shared" si="43"/>
        <v>29161</v>
      </c>
      <c r="Q408" s="71">
        <f t="shared" si="43"/>
        <v>227906</v>
      </c>
      <c r="R408" s="71">
        <f t="shared" si="43"/>
        <v>144988</v>
      </c>
      <c r="S408" s="71">
        <f t="shared" si="43"/>
        <v>92351</v>
      </c>
      <c r="T408" s="71">
        <f t="shared" si="43"/>
        <v>157077</v>
      </c>
      <c r="U408" s="85"/>
      <c r="V408" s="85"/>
      <c r="W408" s="85"/>
      <c r="X408" s="85"/>
      <c r="Y408" s="85"/>
      <c r="Z408" s="71">
        <f>SUM(K408:Y408)</f>
        <v>2509006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26"/>
      <c r="M410" s="327"/>
      <c r="N410" s="327"/>
      <c r="O410" s="65" t="s">
        <v>61</v>
      </c>
      <c r="P410" s="215"/>
      <c r="Q410" s="216"/>
      <c r="R410" s="66" t="s">
        <v>62</v>
      </c>
      <c r="S410" s="217">
        <v>0</v>
      </c>
      <c r="T410" s="218">
        <v>4</v>
      </c>
      <c r="U410" s="66" t="s">
        <v>63</v>
      </c>
      <c r="V410" s="219">
        <v>2</v>
      </c>
      <c r="W410" s="220">
        <v>0</v>
      </c>
      <c r="X410" s="221">
        <v>1</v>
      </c>
      <c r="Y410" s="222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79" t="s">
        <v>93</v>
      </c>
      <c r="D412" s="280"/>
      <c r="E412" s="280"/>
      <c r="F412" s="280"/>
      <c r="G412" s="280"/>
      <c r="H412" s="280"/>
      <c r="I412" s="280"/>
      <c r="J412" s="280"/>
      <c r="K412" s="280"/>
      <c r="L412" s="280"/>
      <c r="M412" s="280"/>
      <c r="N412" s="280"/>
      <c r="O412" s="280"/>
      <c r="P412" s="280"/>
      <c r="Q412" s="280"/>
      <c r="R412" s="280"/>
      <c r="S412" s="280"/>
      <c r="T412" s="280"/>
      <c r="U412" s="280"/>
      <c r="V412" s="280"/>
      <c r="W412" s="280"/>
      <c r="X412" s="280"/>
      <c r="Y412" s="281"/>
      <c r="Z412" s="3"/>
      <c r="AA412" s="3"/>
      <c r="AC412"/>
    </row>
    <row r="413" spans="1:30" ht="19.5" customHeight="1" x14ac:dyDescent="0.25">
      <c r="A413" s="30"/>
      <c r="B413" s="31"/>
      <c r="C413" s="328" t="s">
        <v>32</v>
      </c>
      <c r="D413" s="328"/>
      <c r="E413" s="328"/>
      <c r="F413" s="328"/>
      <c r="G413" s="328" t="s">
        <v>33</v>
      </c>
      <c r="H413" s="328"/>
      <c r="I413" s="328"/>
      <c r="J413" s="328"/>
      <c r="K413" s="328" t="s">
        <v>34</v>
      </c>
      <c r="L413" s="328"/>
      <c r="M413" s="328"/>
      <c r="N413" s="328" t="s">
        <v>35</v>
      </c>
      <c r="O413" s="328"/>
      <c r="P413" s="328"/>
      <c r="Q413" s="328" t="s">
        <v>36</v>
      </c>
      <c r="R413" s="328"/>
      <c r="S413" s="328"/>
      <c r="T413" s="328" t="s">
        <v>91</v>
      </c>
      <c r="U413" s="328"/>
      <c r="V413" s="328"/>
      <c r="W413" s="328" t="s">
        <v>92</v>
      </c>
      <c r="X413" s="328"/>
      <c r="Y413" s="328"/>
      <c r="Z413" s="3"/>
      <c r="AC413"/>
    </row>
    <row r="414" spans="1:30" ht="75" customHeight="1" x14ac:dyDescent="0.25">
      <c r="A414" s="34"/>
      <c r="B414" s="35"/>
      <c r="C414" s="329" t="s">
        <v>400</v>
      </c>
      <c r="D414" s="330"/>
      <c r="E414" s="330"/>
      <c r="F414" s="330"/>
      <c r="G414" s="329" t="s">
        <v>400</v>
      </c>
      <c r="H414" s="330"/>
      <c r="I414" s="330"/>
      <c r="J414" s="330"/>
      <c r="K414" s="329" t="s">
        <v>400</v>
      </c>
      <c r="L414" s="330"/>
      <c r="M414" s="330"/>
      <c r="N414" s="329" t="s">
        <v>400</v>
      </c>
      <c r="O414" s="330"/>
      <c r="P414" s="330"/>
      <c r="Q414" s="329" t="s">
        <v>400</v>
      </c>
      <c r="R414" s="330"/>
      <c r="S414" s="330"/>
      <c r="T414" s="329" t="s">
        <v>400</v>
      </c>
      <c r="U414" s="330"/>
      <c r="V414" s="330"/>
      <c r="W414" s="329" t="s">
        <v>400</v>
      </c>
      <c r="X414" s="330"/>
      <c r="Y414" s="330"/>
      <c r="AA414" s="36"/>
      <c r="AC414"/>
    </row>
    <row r="415" spans="1:30" ht="15.75" customHeight="1" x14ac:dyDescent="0.25">
      <c r="C415" s="331" t="s">
        <v>164</v>
      </c>
      <c r="D415" s="331"/>
      <c r="E415" s="331"/>
      <c r="F415" s="331"/>
      <c r="G415" s="331" t="s">
        <v>164</v>
      </c>
      <c r="H415" s="331"/>
      <c r="I415" s="331"/>
      <c r="J415" s="331"/>
      <c r="K415" s="332" t="s">
        <v>164</v>
      </c>
      <c r="L415" s="332"/>
      <c r="M415" s="332"/>
      <c r="N415" s="332" t="s">
        <v>164</v>
      </c>
      <c r="O415" s="332"/>
      <c r="P415" s="332"/>
      <c r="Q415" s="332" t="s">
        <v>164</v>
      </c>
      <c r="R415" s="332"/>
      <c r="S415" s="332"/>
      <c r="T415" s="332" t="s">
        <v>164</v>
      </c>
      <c r="U415" s="332"/>
      <c r="V415" s="332"/>
      <c r="W415" s="332" t="s">
        <v>164</v>
      </c>
      <c r="X415" s="332"/>
      <c r="Y415" s="332"/>
      <c r="AC415"/>
    </row>
    <row r="416" spans="1:30" ht="16.5" customHeight="1" x14ac:dyDescent="0.25">
      <c r="A416" s="34"/>
      <c r="B416" s="35"/>
      <c r="C416" s="279" t="s">
        <v>37</v>
      </c>
      <c r="D416" s="280"/>
      <c r="E416" s="280"/>
      <c r="F416" s="280"/>
      <c r="G416" s="280"/>
      <c r="H416" s="280"/>
      <c r="I416" s="280"/>
      <c r="J416" s="280"/>
      <c r="K416" s="280"/>
      <c r="L416" s="280"/>
      <c r="M416" s="280"/>
      <c r="N416" s="280"/>
      <c r="O416" s="280"/>
      <c r="P416" s="280"/>
      <c r="Q416" s="280"/>
      <c r="R416" s="280"/>
      <c r="S416" s="280"/>
      <c r="T416" s="280"/>
      <c r="U416" s="280"/>
      <c r="V416" s="280"/>
      <c r="W416" s="280"/>
      <c r="X416" s="280"/>
      <c r="Y416" s="281"/>
      <c r="AA416" s="36"/>
      <c r="AC416"/>
    </row>
    <row r="417" spans="1:29" ht="41.25" customHeight="1" x14ac:dyDescent="0.25">
      <c r="A417" s="34"/>
      <c r="B417" s="35"/>
      <c r="C417" s="333" t="s">
        <v>64</v>
      </c>
      <c r="D417" s="334"/>
      <c r="E417" s="334"/>
      <c r="F417" s="335"/>
      <c r="G417" s="333" t="s">
        <v>65</v>
      </c>
      <c r="H417" s="334"/>
      <c r="I417" s="334"/>
      <c r="J417" s="335"/>
      <c r="K417" s="333" t="s">
        <v>66</v>
      </c>
      <c r="L417" s="334"/>
      <c r="M417" s="335"/>
      <c r="N417" s="333" t="s">
        <v>67</v>
      </c>
      <c r="O417" s="334"/>
      <c r="P417" s="335"/>
      <c r="Q417" s="333" t="s">
        <v>68</v>
      </c>
      <c r="R417" s="334"/>
      <c r="S417" s="335"/>
      <c r="T417" s="333" t="s">
        <v>69</v>
      </c>
      <c r="U417" s="335"/>
      <c r="V417" s="333" t="s">
        <v>70</v>
      </c>
      <c r="W417" s="335"/>
      <c r="X417" s="333" t="s">
        <v>71</v>
      </c>
      <c r="Y417" s="335"/>
      <c r="AA417" s="36"/>
      <c r="AC417"/>
    </row>
    <row r="418" spans="1:29" ht="45" customHeight="1" x14ac:dyDescent="0.25">
      <c r="A418" s="34"/>
      <c r="B418" s="35"/>
      <c r="C418" s="336" t="s">
        <v>400</v>
      </c>
      <c r="D418" s="337"/>
      <c r="E418" s="337"/>
      <c r="F418" s="337"/>
      <c r="G418" s="336" t="s">
        <v>400</v>
      </c>
      <c r="H418" s="337"/>
      <c r="I418" s="337"/>
      <c r="J418" s="337"/>
      <c r="K418" s="338" t="s">
        <v>400</v>
      </c>
      <c r="L418" s="339"/>
      <c r="M418" s="339"/>
      <c r="N418" s="340" t="s">
        <v>400</v>
      </c>
      <c r="O418" s="341"/>
      <c r="P418" s="341"/>
      <c r="Q418" s="338" t="s">
        <v>400</v>
      </c>
      <c r="R418" s="339"/>
      <c r="S418" s="339"/>
      <c r="T418" s="340" t="s">
        <v>400</v>
      </c>
      <c r="U418" s="341"/>
      <c r="V418" s="338" t="s">
        <v>400</v>
      </c>
      <c r="W418" s="339"/>
      <c r="X418" s="338" t="s">
        <v>400</v>
      </c>
      <c r="Y418" s="339"/>
      <c r="AA418" s="36"/>
      <c r="AC418"/>
    </row>
    <row r="419" spans="1:29" ht="13.5" customHeight="1" x14ac:dyDescent="0.25">
      <c r="A419" s="34"/>
      <c r="B419" s="35"/>
      <c r="C419" s="331" t="s">
        <v>164</v>
      </c>
      <c r="D419" s="331"/>
      <c r="E419" s="331"/>
      <c r="F419" s="331"/>
      <c r="G419" s="331" t="s">
        <v>164</v>
      </c>
      <c r="H419" s="331"/>
      <c r="I419" s="331"/>
      <c r="J419" s="331"/>
      <c r="K419" s="331" t="s">
        <v>164</v>
      </c>
      <c r="L419" s="331"/>
      <c r="M419" s="331"/>
      <c r="N419" s="342" t="s">
        <v>164</v>
      </c>
      <c r="O419" s="342"/>
      <c r="P419" s="342"/>
      <c r="Q419" s="331" t="s">
        <v>164</v>
      </c>
      <c r="R419" s="331"/>
      <c r="S419" s="331"/>
      <c r="T419" s="342" t="s">
        <v>164</v>
      </c>
      <c r="U419" s="342"/>
      <c r="V419" s="331" t="s">
        <v>164</v>
      </c>
      <c r="W419" s="331"/>
      <c r="X419" s="331" t="s">
        <v>164</v>
      </c>
      <c r="Y419" s="331"/>
      <c r="AA419" s="36"/>
      <c r="AC419"/>
    </row>
    <row r="420" spans="1:29" ht="42" customHeight="1" x14ac:dyDescent="0.25">
      <c r="C420" s="343" t="s">
        <v>72</v>
      </c>
      <c r="D420" s="344"/>
      <c r="E420" s="344"/>
      <c r="F420" s="345"/>
      <c r="G420" s="346" t="s">
        <v>73</v>
      </c>
      <c r="H420" s="347"/>
      <c r="I420" s="347"/>
      <c r="J420" s="348"/>
      <c r="K420" s="333" t="s">
        <v>74</v>
      </c>
      <c r="L420" s="334"/>
      <c r="M420" s="335"/>
      <c r="N420" s="346" t="s">
        <v>75</v>
      </c>
      <c r="O420" s="347"/>
      <c r="P420" s="348"/>
      <c r="Q420" s="333" t="s">
        <v>76</v>
      </c>
      <c r="R420" s="334"/>
      <c r="S420" s="335"/>
      <c r="T420" s="346" t="s">
        <v>77</v>
      </c>
      <c r="U420" s="348"/>
      <c r="V420" s="333" t="s">
        <v>78</v>
      </c>
      <c r="W420" s="335"/>
      <c r="X420" s="333" t="s">
        <v>79</v>
      </c>
      <c r="Y420" s="335"/>
      <c r="AC420"/>
    </row>
    <row r="421" spans="1:29" ht="45" customHeight="1" x14ac:dyDescent="0.25">
      <c r="C421" s="336" t="s">
        <v>400</v>
      </c>
      <c r="D421" s="337"/>
      <c r="E421" s="337"/>
      <c r="F421" s="337"/>
      <c r="G421" s="336" t="s">
        <v>400</v>
      </c>
      <c r="H421" s="337"/>
      <c r="I421" s="337"/>
      <c r="J421" s="337"/>
      <c r="K421" s="338" t="s">
        <v>400</v>
      </c>
      <c r="L421" s="339"/>
      <c r="M421" s="339"/>
      <c r="N421" s="340" t="s">
        <v>400</v>
      </c>
      <c r="O421" s="341"/>
      <c r="P421" s="341"/>
      <c r="Q421" s="338" t="s">
        <v>400</v>
      </c>
      <c r="R421" s="339"/>
      <c r="S421" s="339"/>
      <c r="T421" s="340" t="s">
        <v>400</v>
      </c>
      <c r="U421" s="341"/>
      <c r="V421" s="338" t="s">
        <v>400</v>
      </c>
      <c r="W421" s="339"/>
      <c r="X421" s="338" t="s">
        <v>400</v>
      </c>
      <c r="Y421" s="339"/>
      <c r="AC421"/>
    </row>
    <row r="422" spans="1:29" ht="15.75" customHeight="1" x14ac:dyDescent="0.25">
      <c r="C422" s="331" t="s">
        <v>164</v>
      </c>
      <c r="D422" s="331"/>
      <c r="E422" s="331"/>
      <c r="F422" s="331"/>
      <c r="G422" s="331" t="s">
        <v>164</v>
      </c>
      <c r="H422" s="331"/>
      <c r="I422" s="331"/>
      <c r="J422" s="331"/>
      <c r="K422" s="331" t="s">
        <v>164</v>
      </c>
      <c r="L422" s="331"/>
      <c r="M422" s="331"/>
      <c r="N422" s="342" t="s">
        <v>164</v>
      </c>
      <c r="O422" s="342"/>
      <c r="P422" s="342"/>
      <c r="Q422" s="331" t="s">
        <v>164</v>
      </c>
      <c r="R422" s="331"/>
      <c r="S422" s="331"/>
      <c r="T422" s="342" t="s">
        <v>164</v>
      </c>
      <c r="U422" s="342"/>
      <c r="V422" s="331" t="s">
        <v>164</v>
      </c>
      <c r="W422" s="331"/>
      <c r="X422" s="331" t="s">
        <v>164</v>
      </c>
      <c r="Y422" s="331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U14:Y15 U17:Y18 U20:Y21 U27:Y28 U30:Y31 U33:Y34 U57:Y58 U60:Y61 U64:Y66 U87:Y97 U99:Y109 U127:Y137 U139:Y149 U167:Y177 L182:Y189 L214:Y217 L228:Y229 U247:Y257 U259:Y269 L297:Y297 U299:Y309 L337:Y337 U339:Y349 L376:Y377 L382:Y389 U407:Y407 U179:Y181 U207:Y213 U219:Y227 U287:Y296 U327:Y336 U367:Y375 U379:Y381">
    <cfRule type="expression" dxfId="175" priority="167">
      <formula>CELL("Protect",INDIRECT(ADDRESS(ROW(), COLUMN())))</formula>
    </cfRule>
  </conditionalFormatting>
  <conditionalFormatting sqref="U14:Y15 U17:Y18 U20:Y21 U27:Y28 U30:Y31 U33:Y34 U57:Y58 U60:Y61 U64:Y66 U87:Y97 U99:Y109 U127:Y137 U139:Y149 U167:Y177 K182:Y189 K214:Y217 K228:Y229 U247:Y257 U259:Y269 K297:Y297 U299:Y309 K337:Y337 U339:Y349 K376:Y377 K382:Y389 U407:Y407 U179:Y181 U207:Y213 U219:Y227 U287:Y296 U327:Y336 U367:Y375 U379:Y381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U14:Y15 U17:Y18 U20:Y21 U27:Y28 U30:Y31 U33:Y34 U57:Y58 U60:Y61 U64:Y66 U87:Y97 U99:Y109 U127:Y137 U139:Y149 U167:Y177 K182:Y189 K214:Y217 K228:Y229 U247:Y257 U259:Y269 K297:Y297 U299:Y309 K337:Y337 U339:Y349 K376:Y377 K382:Y389 U407:Y407 U179:Y181 U207:Y213 U219:Y227 U287:Y296 U327:Y336 U367:Y375 U379:Y381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U27:Y28 K32:Y32 U30:Y31 K35:Y38 U33:Y34">
    <cfRule type="cellIs" dxfId="169" priority="173" operator="greaterThan">
      <formula>K14</formula>
    </cfRule>
  </conditionalFormatting>
  <conditionalFormatting sqref="K59:Y59 U57:Y58">
    <cfRule type="cellIs" dxfId="168" priority="174" operator="greaterThan">
      <formula>K23</formula>
    </cfRule>
  </conditionalFormatting>
  <conditionalFormatting sqref="K62:Y62 U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T15">
    <cfRule type="expression" dxfId="160" priority="156">
      <formula>CELL("Protect",INDIRECT(ADDRESS(ROW(), COLUMN())))</formula>
    </cfRule>
  </conditionalFormatting>
  <conditionalFormatting sqref="K14:T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T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T18">
    <cfRule type="expression" dxfId="154" priority="150">
      <formula>CELL("Protect",INDIRECT(ADDRESS(ROW(), COLUMN())))</formula>
    </cfRule>
  </conditionalFormatting>
  <conditionalFormatting sqref="K17:T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T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T21">
    <cfRule type="expression" dxfId="148" priority="144">
      <formula>CELL("Protect",INDIRECT(ADDRESS(ROW(), COLUMN())))</formula>
    </cfRule>
  </conditionalFormatting>
  <conditionalFormatting sqref="K20:T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T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T28">
    <cfRule type="expression" dxfId="142" priority="137">
      <formula>CELL("Protect",INDIRECT(ADDRESS(ROW(), COLUMN())))</formula>
    </cfRule>
  </conditionalFormatting>
  <conditionalFormatting sqref="K27:T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T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T28">
    <cfRule type="cellIs" dxfId="136" priority="143" operator="greaterThan">
      <formula>K14</formula>
    </cfRule>
  </conditionalFormatting>
  <conditionalFormatting sqref="L30:T31">
    <cfRule type="expression" dxfId="135" priority="130">
      <formula>CELL("Protect",INDIRECT(ADDRESS(ROW(), COLUMN())))</formula>
    </cfRule>
  </conditionalFormatting>
  <conditionalFormatting sqref="K30:T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T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T31">
    <cfRule type="cellIs" dxfId="129" priority="136" operator="greaterThan">
      <formula>K17</formula>
    </cfRule>
  </conditionalFormatting>
  <conditionalFormatting sqref="L33:T34">
    <cfRule type="expression" dxfId="128" priority="123">
      <formula>CELL("Protect",INDIRECT(ADDRESS(ROW(), COLUMN())))</formula>
    </cfRule>
  </conditionalFormatting>
  <conditionalFormatting sqref="K33:T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T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T34">
    <cfRule type="cellIs" dxfId="122" priority="129" operator="greaterThan">
      <formula>K20</formula>
    </cfRule>
  </conditionalFormatting>
  <conditionalFormatting sqref="L57:T58">
    <cfRule type="expression" dxfId="121" priority="116">
      <formula>CELL("Protect",INDIRECT(ADDRESS(ROW(), COLUMN())))</formula>
    </cfRule>
  </conditionalFormatting>
  <conditionalFormatting sqref="K57:T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T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T58">
    <cfRule type="cellIs" dxfId="115" priority="122" operator="greaterThan">
      <formula>K23</formula>
    </cfRule>
  </conditionalFormatting>
  <conditionalFormatting sqref="L60:T61">
    <cfRule type="expression" dxfId="114" priority="109">
      <formula>CELL("Protect",INDIRECT(ADDRESS(ROW(), COLUMN())))</formula>
    </cfRule>
  </conditionalFormatting>
  <conditionalFormatting sqref="K60:T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T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T61">
    <cfRule type="cellIs" dxfId="108" priority="115" operator="greaterThan">
      <formula>K36</formula>
    </cfRule>
  </conditionalFormatting>
  <conditionalFormatting sqref="L64:T66">
    <cfRule type="expression" dxfId="107" priority="103">
      <formula>CELL("Protect",INDIRECT(ADDRESS(ROW(), COLUMN())))</formula>
    </cfRule>
  </conditionalFormatting>
  <conditionalFormatting sqref="K64:T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T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T97">
    <cfRule type="expression" dxfId="101" priority="97">
      <formula>CELL("Protect",INDIRECT(ADDRESS(ROW(), COLUMN())))</formula>
    </cfRule>
  </conditionalFormatting>
  <conditionalFormatting sqref="K87:T97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T97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T109">
    <cfRule type="expression" dxfId="95" priority="91">
      <formula>CELL("Protect",INDIRECT(ADDRESS(ROW(), COLUMN())))</formula>
    </cfRule>
  </conditionalFormatting>
  <conditionalFormatting sqref="K99:T109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T109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T137">
    <cfRule type="expression" dxfId="89" priority="85">
      <formula>CELL("Protect",INDIRECT(ADDRESS(ROW(), COLUMN())))</formula>
    </cfRule>
  </conditionalFormatting>
  <conditionalFormatting sqref="K127:T137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T137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T149">
    <cfRule type="expression" dxfId="83" priority="79">
      <formula>CELL("Protect",INDIRECT(ADDRESS(ROW(), COLUMN())))</formula>
    </cfRule>
  </conditionalFormatting>
  <conditionalFormatting sqref="K139:T149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T149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T177">
    <cfRule type="expression" dxfId="77" priority="73">
      <formula>CELL("Protect",INDIRECT(ADDRESS(ROW(), COLUMN())))</formula>
    </cfRule>
  </conditionalFormatting>
  <conditionalFormatting sqref="K167:T177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T177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T181">
    <cfRule type="expression" dxfId="71" priority="67">
      <formula>CELL("Protect",INDIRECT(ADDRESS(ROW(), COLUMN())))</formula>
    </cfRule>
  </conditionalFormatting>
  <conditionalFormatting sqref="K179:T181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T181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T213">
    <cfRule type="expression" dxfId="65" priority="61">
      <formula>CELL("Protect",INDIRECT(ADDRESS(ROW(), COLUMN())))</formula>
    </cfRule>
  </conditionalFormatting>
  <conditionalFormatting sqref="K207:T213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T213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T227">
    <cfRule type="expression" dxfId="59" priority="55">
      <formula>CELL("Protect",INDIRECT(ADDRESS(ROW(), COLUMN())))</formula>
    </cfRule>
  </conditionalFormatting>
  <conditionalFormatting sqref="K219:T227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T227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T257">
    <cfRule type="expression" dxfId="53" priority="49">
      <formula>CELL("Protect",INDIRECT(ADDRESS(ROW(), COLUMN())))</formula>
    </cfRule>
  </conditionalFormatting>
  <conditionalFormatting sqref="K247:T257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T257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T269">
    <cfRule type="expression" dxfId="47" priority="43">
      <formula>CELL("Protect",INDIRECT(ADDRESS(ROW(), COLUMN())))</formula>
    </cfRule>
  </conditionalFormatting>
  <conditionalFormatting sqref="K259:T269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T269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T296">
    <cfRule type="expression" dxfId="41" priority="37">
      <formula>CELL("Protect",INDIRECT(ADDRESS(ROW(), COLUMN())))</formula>
    </cfRule>
  </conditionalFormatting>
  <conditionalFormatting sqref="K287:T296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T296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T309">
    <cfRule type="expression" dxfId="35" priority="31">
      <formula>CELL("Protect",INDIRECT(ADDRESS(ROW(), COLUMN())))</formula>
    </cfRule>
  </conditionalFormatting>
  <conditionalFormatting sqref="K299:T309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T309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T336">
    <cfRule type="expression" dxfId="29" priority="25">
      <formula>CELL("Protect",INDIRECT(ADDRESS(ROW(), COLUMN())))</formula>
    </cfRule>
  </conditionalFormatting>
  <conditionalFormatting sqref="K327:T336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T336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T349">
    <cfRule type="expression" dxfId="23" priority="19">
      <formula>CELL("Protect",INDIRECT(ADDRESS(ROW(), COLUMN())))</formula>
    </cfRule>
  </conditionalFormatting>
  <conditionalFormatting sqref="K339:T349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T349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T375">
    <cfRule type="expression" dxfId="17" priority="13">
      <formula>CELL("Protect",INDIRECT(ADDRESS(ROW(), COLUMN())))</formula>
    </cfRule>
  </conditionalFormatting>
  <conditionalFormatting sqref="K367:T375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T375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T381">
    <cfRule type="expression" dxfId="11" priority="7">
      <formula>CELL("Protect",INDIRECT(ADDRESS(ROW(), COLUMN())))</formula>
    </cfRule>
  </conditionalFormatting>
  <conditionalFormatting sqref="K379:T381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T381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T407">
    <cfRule type="expression" dxfId="5" priority="1">
      <formula>CELL("Protect",INDIRECT(ADDRESS(ROW(), COLUMN())))</formula>
    </cfRule>
  </conditionalFormatting>
  <conditionalFormatting sqref="K407:T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T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MODEL_DD1_DPR_6728_SUMATERA_UTARA_DAPIL_SUMATERA_UTARA_III.xlsx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2019-05-10T04:26:16Z</dcterms:created>
  <dcterms:modified xsi:type="dcterms:W3CDTF">2019-05-20T02:11:18Z</dcterms:modified>
</cp:coreProperties>
</file>