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KEL 2\SUMUT\DD1\"/>
    </mc:Choice>
  </mc:AlternateContent>
  <xr:revisionPtr revIDLastSave="0" documentId="8_{D91FF075-D3BB-4A61-A5E1-2DFBABC37281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N390" i="4"/>
  <c r="M390" i="4"/>
  <c r="L390" i="4"/>
  <c r="K390" i="4"/>
  <c r="Z382" i="4"/>
  <c r="Z381" i="4"/>
  <c r="Z380" i="4"/>
  <c r="Z379" i="4"/>
  <c r="N378" i="4"/>
  <c r="M378" i="4"/>
  <c r="L378" i="4"/>
  <c r="K378" i="4"/>
  <c r="Z377" i="4"/>
  <c r="Z376" i="4"/>
  <c r="Z375" i="4"/>
  <c r="Z374" i="4"/>
  <c r="Z373" i="4"/>
  <c r="Z372" i="4"/>
  <c r="Z371" i="4"/>
  <c r="Z370" i="4"/>
  <c r="Z369" i="4"/>
  <c r="Z368" i="4"/>
  <c r="Z367" i="4"/>
  <c r="N350" i="4"/>
  <c r="M350" i="4"/>
  <c r="L350" i="4"/>
  <c r="K350" i="4"/>
  <c r="Z350" i="4" s="1"/>
  <c r="Z349" i="4"/>
  <c r="Z348" i="4"/>
  <c r="Z347" i="4"/>
  <c r="Z346" i="4"/>
  <c r="Z345" i="4"/>
  <c r="Z344" i="4"/>
  <c r="Z343" i="4"/>
  <c r="Z342" i="4"/>
  <c r="Z341" i="4"/>
  <c r="Z340" i="4"/>
  <c r="Z339" i="4"/>
  <c r="N338" i="4"/>
  <c r="M338" i="4"/>
  <c r="L338" i="4"/>
  <c r="K338" i="4"/>
  <c r="Z337" i="4"/>
  <c r="Z336" i="4"/>
  <c r="Z335" i="4"/>
  <c r="Z334" i="4"/>
  <c r="Z333" i="4"/>
  <c r="Z332" i="4"/>
  <c r="Z331" i="4"/>
  <c r="Z330" i="4"/>
  <c r="Z329" i="4"/>
  <c r="Z328" i="4"/>
  <c r="Z327" i="4"/>
  <c r="N310" i="4"/>
  <c r="M310" i="4"/>
  <c r="L310" i="4"/>
  <c r="K310" i="4"/>
  <c r="Z310" i="4" s="1"/>
  <c r="Z309" i="4"/>
  <c r="Z308" i="4"/>
  <c r="Z307" i="4"/>
  <c r="Z306" i="4"/>
  <c r="Z305" i="4"/>
  <c r="Z304" i="4"/>
  <c r="Z303" i="4"/>
  <c r="Z302" i="4"/>
  <c r="Z301" i="4"/>
  <c r="Z300" i="4"/>
  <c r="Z299" i="4"/>
  <c r="N298" i="4"/>
  <c r="M298" i="4"/>
  <c r="L298" i="4"/>
  <c r="K298" i="4"/>
  <c r="Z297" i="4"/>
  <c r="Z296" i="4"/>
  <c r="Z295" i="4"/>
  <c r="Z294" i="4"/>
  <c r="Z293" i="4"/>
  <c r="Z292" i="4"/>
  <c r="Z291" i="4"/>
  <c r="Z290" i="4"/>
  <c r="Z289" i="4"/>
  <c r="Z288" i="4"/>
  <c r="Z287" i="4"/>
  <c r="N270" i="4"/>
  <c r="M270" i="4"/>
  <c r="L270" i="4"/>
  <c r="K270" i="4"/>
  <c r="Z270" i="4" s="1"/>
  <c r="Z269" i="4"/>
  <c r="Z268" i="4"/>
  <c r="Z267" i="4"/>
  <c r="Z266" i="4"/>
  <c r="Z265" i="4"/>
  <c r="Z264" i="4"/>
  <c r="Z263" i="4"/>
  <c r="Z262" i="4"/>
  <c r="Z261" i="4"/>
  <c r="Z260" i="4"/>
  <c r="Z259" i="4"/>
  <c r="N258" i="4"/>
  <c r="M258" i="4"/>
  <c r="L258" i="4"/>
  <c r="K258" i="4"/>
  <c r="Z257" i="4"/>
  <c r="Z256" i="4"/>
  <c r="Z255" i="4"/>
  <c r="Z254" i="4"/>
  <c r="Z253" i="4"/>
  <c r="Z252" i="4"/>
  <c r="Z251" i="4"/>
  <c r="Z250" i="4"/>
  <c r="Z249" i="4"/>
  <c r="Z248" i="4"/>
  <c r="Z247" i="4"/>
  <c r="N230" i="4"/>
  <c r="M230" i="4"/>
  <c r="L230" i="4"/>
  <c r="K230" i="4"/>
  <c r="Z228" i="4"/>
  <c r="Z227" i="4"/>
  <c r="Z226" i="4"/>
  <c r="Z225" i="4"/>
  <c r="Z224" i="4"/>
  <c r="Z223" i="4"/>
  <c r="Z222" i="4"/>
  <c r="Z221" i="4"/>
  <c r="Z220" i="4"/>
  <c r="Z219" i="4"/>
  <c r="N218" i="4"/>
  <c r="M218" i="4"/>
  <c r="L218" i="4"/>
  <c r="K218" i="4"/>
  <c r="Z218" i="4" s="1"/>
  <c r="Z216" i="4"/>
  <c r="Z215" i="4"/>
  <c r="Z214" i="4"/>
  <c r="Z213" i="4"/>
  <c r="Z212" i="4"/>
  <c r="Z211" i="4"/>
  <c r="Z210" i="4"/>
  <c r="Z209" i="4"/>
  <c r="Z208" i="4"/>
  <c r="Z207" i="4"/>
  <c r="N190" i="4"/>
  <c r="M190" i="4"/>
  <c r="L190" i="4"/>
  <c r="K190" i="4"/>
  <c r="Z182" i="4"/>
  <c r="Z181" i="4"/>
  <c r="Z180" i="4"/>
  <c r="Z179" i="4"/>
  <c r="N178" i="4"/>
  <c r="M178" i="4"/>
  <c r="L178" i="4"/>
  <c r="K178" i="4"/>
  <c r="Z177" i="4"/>
  <c r="Z176" i="4"/>
  <c r="Z175" i="4"/>
  <c r="Z174" i="4"/>
  <c r="Z173" i="4"/>
  <c r="Z172" i="4"/>
  <c r="Z171" i="4"/>
  <c r="Z170" i="4"/>
  <c r="Z169" i="4"/>
  <c r="Z168" i="4"/>
  <c r="Z167" i="4"/>
  <c r="N150" i="4"/>
  <c r="M150" i="4"/>
  <c r="L150" i="4"/>
  <c r="K150" i="4"/>
  <c r="Z149" i="4"/>
  <c r="Z148" i="4"/>
  <c r="Z147" i="4"/>
  <c r="Z146" i="4"/>
  <c r="Z145" i="4"/>
  <c r="Z144" i="4"/>
  <c r="Z143" i="4"/>
  <c r="Z142" i="4"/>
  <c r="Z141" i="4"/>
  <c r="Z140" i="4"/>
  <c r="Z139" i="4"/>
  <c r="N138" i="4"/>
  <c r="M138" i="4"/>
  <c r="L138" i="4"/>
  <c r="K138" i="4"/>
  <c r="Z138" i="4" s="1"/>
  <c r="Z137" i="4"/>
  <c r="Z136" i="4"/>
  <c r="Z135" i="4"/>
  <c r="Z134" i="4"/>
  <c r="Z133" i="4"/>
  <c r="Z132" i="4"/>
  <c r="Z131" i="4"/>
  <c r="Z130" i="4"/>
  <c r="Z129" i="4"/>
  <c r="Z128" i="4"/>
  <c r="Z127" i="4"/>
  <c r="N110" i="4"/>
  <c r="M110" i="4"/>
  <c r="L110" i="4"/>
  <c r="K110" i="4"/>
  <c r="Z109" i="4"/>
  <c r="Z108" i="4"/>
  <c r="Z107" i="4"/>
  <c r="Z106" i="4"/>
  <c r="Z105" i="4"/>
  <c r="Z104" i="4"/>
  <c r="Z103" i="4"/>
  <c r="Z102" i="4"/>
  <c r="Z101" i="4"/>
  <c r="Z100" i="4"/>
  <c r="Z99" i="4"/>
  <c r="N98" i="4"/>
  <c r="M98" i="4"/>
  <c r="L98" i="4"/>
  <c r="K98" i="4"/>
  <c r="Z97" i="4"/>
  <c r="Z96" i="4"/>
  <c r="Z95" i="4"/>
  <c r="Z94" i="4"/>
  <c r="Z93" i="4"/>
  <c r="Z92" i="4"/>
  <c r="Z91" i="4"/>
  <c r="Z90" i="4"/>
  <c r="Z89" i="4"/>
  <c r="Z88" i="4"/>
  <c r="Z87" i="4"/>
  <c r="N67" i="4"/>
  <c r="M67" i="4"/>
  <c r="L67" i="4"/>
  <c r="K67" i="4"/>
  <c r="Z66" i="4"/>
  <c r="Z65" i="4"/>
  <c r="Z64" i="4"/>
  <c r="N62" i="4"/>
  <c r="M62" i="4"/>
  <c r="L62" i="4"/>
  <c r="K62" i="4"/>
  <c r="Z62" i="4" s="1"/>
  <c r="Z61" i="4"/>
  <c r="Z60" i="4"/>
  <c r="N59" i="4"/>
  <c r="M59" i="4"/>
  <c r="L59" i="4"/>
  <c r="K59" i="4"/>
  <c r="Z58" i="4"/>
  <c r="Z57" i="4"/>
  <c r="N37" i="4"/>
  <c r="M37" i="4"/>
  <c r="L37" i="4"/>
  <c r="K37" i="4"/>
  <c r="N36" i="4"/>
  <c r="M36" i="4"/>
  <c r="L36" i="4"/>
  <c r="K36" i="4"/>
  <c r="N35" i="4"/>
  <c r="M35" i="4"/>
  <c r="L35" i="4"/>
  <c r="K35" i="4"/>
  <c r="Z35" i="4" s="1"/>
  <c r="Z34" i="4"/>
  <c r="Z33" i="4"/>
  <c r="N32" i="4"/>
  <c r="M32" i="4"/>
  <c r="L32" i="4"/>
  <c r="K32" i="4"/>
  <c r="Z31" i="4"/>
  <c r="Z30" i="4"/>
  <c r="N29" i="4"/>
  <c r="N38" i="4" s="1"/>
  <c r="M29" i="4"/>
  <c r="L29" i="4"/>
  <c r="L38" i="4" s="1"/>
  <c r="K29" i="4"/>
  <c r="K38" i="4" s="1"/>
  <c r="Z28" i="4"/>
  <c r="Z27" i="4"/>
  <c r="N24" i="4"/>
  <c r="M24" i="4"/>
  <c r="L24" i="4"/>
  <c r="K24" i="4"/>
  <c r="N23" i="4"/>
  <c r="M23" i="4"/>
  <c r="L23" i="4"/>
  <c r="K23" i="4"/>
  <c r="N22" i="4"/>
  <c r="M22" i="4"/>
  <c r="L22" i="4"/>
  <c r="K22" i="4"/>
  <c r="Z21" i="4"/>
  <c r="Z20" i="4"/>
  <c r="N19" i="4"/>
  <c r="M19" i="4"/>
  <c r="L19" i="4"/>
  <c r="K19" i="4"/>
  <c r="Z19" i="4" s="1"/>
  <c r="Z18" i="4"/>
  <c r="Z17" i="4"/>
  <c r="N16" i="4"/>
  <c r="N25" i="4" s="1"/>
  <c r="M16" i="4"/>
  <c r="M25" i="4" s="1"/>
  <c r="L16" i="4"/>
  <c r="K16" i="4"/>
  <c r="Z15" i="4"/>
  <c r="Z24" i="4" s="1"/>
  <c r="Z14" i="4"/>
  <c r="Z23" i="4" s="1"/>
  <c r="Z390" i="4" l="1"/>
  <c r="Z378" i="4"/>
  <c r="Z338" i="4"/>
  <c r="Z298" i="4"/>
  <c r="Z258" i="4"/>
  <c r="Z230" i="4"/>
  <c r="Z178" i="4"/>
  <c r="L406" i="4"/>
  <c r="L408" i="4" s="1"/>
  <c r="Z150" i="4"/>
  <c r="N406" i="4"/>
  <c r="N408" i="4" s="1"/>
  <c r="Z110" i="4"/>
  <c r="M406" i="4"/>
  <c r="M408" i="4" s="1"/>
  <c r="Z98" i="4"/>
  <c r="K406" i="4"/>
  <c r="K408" i="4" s="1"/>
  <c r="Z67" i="4"/>
  <c r="Z59" i="4"/>
  <c r="M38" i="4"/>
  <c r="Z32" i="4"/>
  <c r="Z36" i="4"/>
  <c r="Z37" i="4"/>
  <c r="Z22" i="4"/>
  <c r="K25" i="4"/>
  <c r="L25" i="4"/>
  <c r="Z16" i="4"/>
  <c r="Z25" i="4" s="1"/>
  <c r="Z29" i="4"/>
  <c r="Z190" i="4"/>
  <c r="Z408" i="4" l="1"/>
  <c r="Z406" i="4"/>
  <c r="Z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<sst xmlns="http://schemas.openxmlformats.org/spreadsheetml/2006/main" count="1706" uniqueCount="416">
  <si>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</si>
  <si>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</si>
  <si>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</si>
  <si>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</si>
  <si>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</si>
  <si>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</si>
  <si>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</si>
  <si>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</si>
  <si>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</si>
  <si>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</si>
  <si>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</si>
  <si>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</si>
  <si>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</si>
  <si>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</si>
  <si>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</si>
  <si>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</si>
  <si>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</si>
  <si>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</si>
  <si>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</si>
  <si>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</si>
  <si>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</si>
  <si>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</si>
  <si>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</si>
  <si>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</si>
  <si>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</si>
  <si>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</si>
  <si>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</si>
  <si>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</si>
  <si>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</si>
  <si>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</si>
  <si>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</si>
  <si>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</si>
  <si>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</si>
  <si>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</si>
  <si>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</si>
  <si>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</si>
  <si>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</si>
  <si>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</si>
  <si>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</si>
  <si>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</si>
  <si>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</si>
  <si>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</si>
  <si>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</si>
  <si>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</si>
  <si>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</si>
  <si>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</si>
  <si>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</si>
  <si>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</si>
  <si>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</si>
  <si>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</si>
  <si>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</si>
  <si>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</si>
  <si>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</si>
  <si>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</si>
  <si>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</si>
  <si>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</si>
  <si>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</si>
  <si>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</si>
  <si>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</si>
  <si>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</si>
  <si>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</si>
  <si>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</si>
  <si>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</si>
  <si>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</si>
  <si>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</si>
  <si>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</si>
  <si>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</si>
  <si>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</si>
  <si>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</si>
  <si>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</si>
  <si>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</si>
  <si>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</si>
  <si>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</si>
  <si>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</si>
  <si>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</si>
  <si>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</si>
  <si>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</si>
  <si>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</si>
  <si>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</si>
  <si>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</si>
  <si>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</si>
  <si>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</si>
  <si>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</si>
  <si>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</si>
  <si>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</si>
  <si>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</si>
  <si>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</si>
  <si>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</si>
  <si>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</si>
  <si>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</si>
  <si>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</si>
  <si>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</si>
  <si>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</si>
  <si>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</si>
  <si>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</si>
  <si>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</si>
  <si>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</si>
  <si>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</si>
  <si>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</si>
  <si>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</si>
  <si>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</si>
  <si>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</si>
  <si>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</si>
  <si>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</si>
  <si>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</si>
  <si>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</si>
  <si>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</si>
  <si>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</si>
  <si>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</si>
  <si>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</si>
  <si>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</si>
  <si>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</si>
  <si>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</si>
  <si>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</si>
  <si>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</si>
  <si>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</si>
  <si>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</si>
  <si>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</si>
  <si>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</si>
  <si>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</si>
  <si>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</si>
  <si>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</si>
  <si>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</si>
  <si>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</si>
  <si>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</si>
  <si>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</si>
  <si>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</si>
  <si>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</si>
  <si>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</si>
  <si>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</si>
  <si>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</si>
  <si>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</si>
  <si>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</si>
  <si>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</si>
  <si>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</si>
  <si>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</si>
  <si>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</si>
  <si>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</si>
  <si>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</si>
  <si>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</si>
  <si>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</si>
  <si>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</si>
  <si>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</si>
  <si>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</si>
  <si>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</si>
  <si>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</si>
  <si>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</si>
  <si>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</si>
  <si>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</si>
  <si>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</si>
  <si>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</si>
  <si>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</si>
  <si>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</si>
  <si>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</si>
  <si>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</si>
  <si>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</si>
  <si>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</si>
  <si>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</si>
  <si>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</si>
  <si>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</si>
  <si>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</si>
  <si>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</si>
  <si>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</si>
  <si>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</si>
  <si>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</si>
  <si>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</si>
  <si>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</si>
  <si>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</si>
  <si>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</si>
  <si>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</si>
  <si>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</si>
  <si>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</si>
  <si>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</si>
  <si>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</si>
  <si>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</si>
  <si>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</si>
  <si>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</si>
  <si>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</si>
  <si>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</si>
  <si>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</si>
  <si>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</si>
  <si>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</si>
  <si>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</si>
  <si>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8688</t>
  </si>
  <si>
    <t>DELI SERDANG</t>
  </si>
  <si>
    <t>11374</t>
  </si>
  <si>
    <t>SERDANG BEDAGAI</t>
  </si>
  <si>
    <t>11743</t>
  </si>
  <si>
    <t>KOTA MEDAN</t>
  </si>
  <si>
    <t>12081</t>
  </si>
  <si>
    <t>KOTA TEBING TINGGI</t>
  </si>
  <si>
    <t>JUMLAH AKHIR</t>
  </si>
  <si>
    <t>Partai Kebangkitan Bangsa</t>
  </si>
  <si>
    <t>DITA INDAH SARI</t>
  </si>
  <si>
    <t>SAHRIL TUMANGGOR, S.E., S.H., M.H.</t>
  </si>
  <si>
    <t>3</t>
  </si>
  <si>
    <t>DR. H. SYAFII SIREGAR, MA</t>
  </si>
  <si>
    <t>4</t>
  </si>
  <si>
    <t>H. HARUN, SH, MH</t>
  </si>
  <si>
    <t>5</t>
  </si>
  <si>
    <t>MARDIANA BUGIS, S.E</t>
  </si>
  <si>
    <t>6</t>
  </si>
  <si>
    <t>ABDUL MANAF, S.Pd.I</t>
  </si>
  <si>
    <t>7</t>
  </si>
  <si>
    <t>DAHRIL ASMY, S.T</t>
  </si>
  <si>
    <t>8</t>
  </si>
  <si>
    <t>Dr. ZAKARIA LUBIS, S.Fil.I, MA.Hum</t>
  </si>
  <si>
    <t>9</t>
  </si>
  <si>
    <t>RINA YUGO KASNI, S.Pd, S.E, M.M</t>
  </si>
  <si>
    <t>10</t>
  </si>
  <si>
    <t>DELLY MAHFUZAR</t>
  </si>
  <si>
    <t>Partai Gerakan Indonesia Raya</t>
  </si>
  <si>
    <t>ROMO H.R. MUHAMMAD SYAFII, SH, .M.Hum.</t>
  </si>
  <si>
    <t>SITI JAMALIAH, SH</t>
  </si>
  <si>
    <t>EDI KUSUMA</t>
  </si>
  <si>
    <t>ISKANDAR H. P. SITORUS, SH</t>
  </si>
  <si>
    <t>M. HUSNI, SE</t>
  </si>
  <si>
    <t>Hj. FATMAWATY, SH</t>
  </si>
  <si>
    <t>Ir. MUHAMMAD AZHARI, SH</t>
  </si>
  <si>
    <t>RUSLIM ROHIMUN, SE</t>
  </si>
  <si>
    <t>MAHARANI SITI SHOPIA, SH., MH</t>
  </si>
  <si>
    <t>EMIL M IBRAHIM, SH., MBA</t>
  </si>
  <si>
    <t>Partai Demokrasi Indonesia Perjuangan</t>
  </si>
  <si>
    <t>YASONNA H. LAOLY, Ph.D</t>
  </si>
  <si>
    <t>Dr. SOFYAN TAN</t>
  </si>
  <si>
    <t>ENDAH SRICAHYANI SUCIPTO, S.Pt., M.Si.</t>
  </si>
  <si>
    <t>H. IRMADI LUBIS</t>
  </si>
  <si>
    <t>RAHMAT HIDAYAT, S.E.</t>
  </si>
  <si>
    <t>LIDYA OCTAVIANA SIANIPAR, S.H.</t>
  </si>
  <si>
    <t>Ir. JANVIAR PAULUS SARAGIH</t>
  </si>
  <si>
    <t>APRILIA RATNANINGSIH</t>
  </si>
  <si>
    <t>RIO SAHALA SIAGIAN</t>
  </si>
  <si>
    <t>BALTASAR TARIGAN, S.E.</t>
  </si>
  <si>
    <t>Partai Golongan Karya</t>
  </si>
  <si>
    <t>MEUTYA HAFID</t>
  </si>
  <si>
    <t>ROLEL HARAHAP</t>
  </si>
  <si>
    <t>LAWRENCE T.P. SIBURIAN, S.H., M.H.</t>
  </si>
  <si>
    <t>ROBI ANUGRAH MARPAUNG, S.H., M.H.</t>
  </si>
  <si>
    <t>H. ADLIN UMAR YUSRI TAMBUNAN, S.T., M.S.P.</t>
  </si>
  <si>
    <t>Ir. NETTY FARIDA SILALAHI, M.M.</t>
  </si>
  <si>
    <t>CAMELLIA PANDUWINATA LUBIS, S.E., M.I.Kom</t>
  </si>
  <si>
    <t>RUDDIN AKBAR LUBIS, S.H., M.H.</t>
  </si>
  <si>
    <t>ROBINSAR SINAGA, S.E.</t>
  </si>
  <si>
    <t>HADIATY MAHALINDA</t>
  </si>
  <si>
    <t>Partai Nasdem</t>
  </si>
  <si>
    <t>PRANANDA SURYA PALOH</t>
  </si>
  <si>
    <t>DR. IR. H. TENGKU ERRY NURADI, M.SI</t>
  </si>
  <si>
    <t>LATIFAH HANUM SOFYAN, SE</t>
  </si>
  <si>
    <t>EDWIN P. SITUMORANG, SH., MH</t>
  </si>
  <si>
    <t>PERHIASEN TRIWATY BR GINTING</t>
  </si>
  <si>
    <t>FEDRIANSYAH LUBIS</t>
  </si>
  <si>
    <t>Ir. AGUS PETRUS SIMORANGKIR</t>
  </si>
  <si>
    <t>AMIN, SH, MH</t>
  </si>
  <si>
    <t>TITI LESTARI ZEBUA</t>
  </si>
  <si>
    <t>DRS. V.E. SIMANJUNTAK</t>
  </si>
  <si>
    <t>Partai Gerakan Perubahan Indonesia</t>
  </si>
  <si>
    <t>FAISAL, S.Kom</t>
  </si>
  <si>
    <t>Ir. HUSNI HUSIN</t>
  </si>
  <si>
    <t>ELEKTA SIANIPAR, S.Kom</t>
  </si>
  <si>
    <t xml:space="preserve">   </t>
  </si>
  <si>
    <t>Partai Berkarya</t>
  </si>
  <si>
    <t>RAJAMIN SIRAIT, SE</t>
  </si>
  <si>
    <t>IRJEN POL. (PURN) Drs. H. WISJNU AMAT S., SH</t>
  </si>
  <si>
    <t>ALDANALIA DELVI</t>
  </si>
  <si>
    <t>BOBBY APRILIANO SYAM LUBIS, SE</t>
  </si>
  <si>
    <t>MURNI ABRIDAYANI NST, S.PDI</t>
  </si>
  <si>
    <t>JUNAIDI SIBUEA</t>
  </si>
  <si>
    <t>Drs. H. ZAINAL ARIFIN</t>
  </si>
  <si>
    <t>YANNI</t>
  </si>
  <si>
    <t>RAMLAN</t>
  </si>
  <si>
    <t>Partai Keadilan Sejahtera</t>
  </si>
  <si>
    <t>IR. H. TIFATUL SEMBIRING</t>
  </si>
  <si>
    <t>SUTIAS HANDAYANI, SE</t>
  </si>
  <si>
    <t>Drs. H. M. IDRIS LUTFI RAMBE, M.Sc</t>
  </si>
  <si>
    <t>H. HIDAYATULLAH, SE.</t>
  </si>
  <si>
    <t>EVI RISNA YANTI, SH</t>
  </si>
  <si>
    <t>IRWANSYAH, S.H., M.H.</t>
  </si>
  <si>
    <t>DESSY YUSVIKA YUSDARTONO, S.KOM</t>
  </si>
  <si>
    <t>Ir. H. IZFAN</t>
  </si>
  <si>
    <t>FAQIH HAKIM HASIBUAN, S.Pd., M.Pd</t>
  </si>
  <si>
    <t>Partai Persatuan Indonesia</t>
  </si>
  <si>
    <t>Ir. RUDI ZULHAM HASIBUAN</t>
  </si>
  <si>
    <t>AMINULLAH SIAGIAN</t>
  </si>
  <si>
    <t>DONNA PAULA</t>
  </si>
  <si>
    <t>TOHA SAUT SITUMEANG</t>
  </si>
  <si>
    <t>DODY YUSUF WIBISONO</t>
  </si>
  <si>
    <t>MARIANA SIALLAGAN</t>
  </si>
  <si>
    <t>Drs. PARLINDUNGAN, SE, .MM</t>
  </si>
  <si>
    <t>THE JENNY, S.E.</t>
  </si>
  <si>
    <t>SYAHRIANTO, SH</t>
  </si>
  <si>
    <t>BOY BAKAMARO GINTING MUNTHE</t>
  </si>
  <si>
    <t>Partai Persatuan Pembangunan</t>
  </si>
  <si>
    <t>Drs. H. HASRUL AZWAR, MM</t>
  </si>
  <si>
    <t>H.HASAN HUSAERI LUBIS, SH</t>
  </si>
  <si>
    <t>VANIA ZENAIDHA HILARIO</t>
  </si>
  <si>
    <t>M IRWANSYAH PUTRA, SE</t>
  </si>
  <si>
    <t>IKA WULANDARI</t>
  </si>
  <si>
    <t>ZULHUJJAIN AL ADYAN RANGKUTI</t>
  </si>
  <si>
    <t>HJ. ENDANG TRISNAWATI, SE</t>
  </si>
  <si>
    <t>JULI SUSANTI</t>
  </si>
  <si>
    <t>MAHENDRA APRIYANTO</t>
  </si>
  <si>
    <t>H. KHAIRUL IMAM</t>
  </si>
  <si>
    <t>11</t>
  </si>
  <si>
    <t>Partai Solidaritas Indonesia</t>
  </si>
  <si>
    <t>ARIFIN SALEH, SP, MM-CSR</t>
  </si>
  <si>
    <t>HOTBEN SINAGA, ST</t>
  </si>
  <si>
    <t>HERTO TRYDE SIBARANI</t>
  </si>
  <si>
    <t>EKO MARHENDI J</t>
  </si>
  <si>
    <t>Dr. R.DWI PANTJA WIBOWO</t>
  </si>
  <si>
    <t>KARINA DEWI HASIBUAN</t>
  </si>
  <si>
    <t>EFFENDI SIMAMORA</t>
  </si>
  <si>
    <t>SYLVIA RAHMAH LUBIS</t>
  </si>
  <si>
    <t>AHMAD FITRIADI MUNAR</t>
  </si>
  <si>
    <t>PRIA SANTRI BERINGIN</t>
  </si>
  <si>
    <t>12</t>
  </si>
  <si>
    <t>Partai Amanat Nasional</t>
  </si>
  <si>
    <t>MULFACHRI HARAHAP, SH., MH</t>
  </si>
  <si>
    <t>IBRAHIM SAKTI BATUBARA</t>
  </si>
  <si>
    <t>MISLAINI SUCI RAHAYU, MM., MSC., IR</t>
  </si>
  <si>
    <t>INDRA BUANA TANJUNG, SH</t>
  </si>
  <si>
    <t>AHMAD ASWAN WARUWU, SE., M.S.M</t>
  </si>
  <si>
    <t>NAHDATUR RAHMAH</t>
  </si>
  <si>
    <t>DRS. ERISAL ZUHERDIS</t>
  </si>
  <si>
    <t>OKY IRAWAN</t>
  </si>
  <si>
    <t>MEILY WARDHANI, DRA</t>
  </si>
  <si>
    <t>LENI INDRIA SARI, SH</t>
  </si>
  <si>
    <t>13</t>
  </si>
  <si>
    <t>Partai Hati Nurani Rakyat</t>
  </si>
  <si>
    <t>KODRAT SHAH</t>
  </si>
  <si>
    <t>Drs. POTSDAM HUTASOIT, M.Si</t>
  </si>
  <si>
    <t>NILAM SURI</t>
  </si>
  <si>
    <t>AWALUDIN, SE, MSI.</t>
  </si>
  <si>
    <t>SRI RAHAYU</t>
  </si>
  <si>
    <t>DRA. SITI NURRACHMI</t>
  </si>
  <si>
    <t>ISMAINI, SE</t>
  </si>
  <si>
    <t>ARI KUSUMADI SUSILA</t>
  </si>
  <si>
    <t>SAKINAH</t>
  </si>
  <si>
    <t>D. SURES KUMAR, S.Ag., MSi</t>
  </si>
  <si>
    <t>14</t>
  </si>
  <si>
    <t>Partai Demokrat</t>
  </si>
  <si>
    <t>H.ABDUL WAHAB DALIMUNTHE, SH</t>
  </si>
  <si>
    <t>Drs. HERRI ZULKARNAIN, SH, M.Si</t>
  </si>
  <si>
    <t>SUSILAWATI, SE, MM, MA, M.Si (HAN)</t>
  </si>
  <si>
    <t>Ir. M.SUBUR SEMBIRING</t>
  </si>
  <si>
    <t>Mayjen TNI Purn. MUHAMMAD NIZAM</t>
  </si>
  <si>
    <t>INGRID DIANA SETIAWATY</t>
  </si>
  <si>
    <t>ARIF RAHMANSYAH MARBUN</t>
  </si>
  <si>
    <t>HENDRIK H SITOMPUL, Drs. MM</t>
  </si>
  <si>
    <t>MERDINA INDRIATI</t>
  </si>
  <si>
    <t>Drs. H. AMIRUDDIN</t>
  </si>
  <si>
    <t>19</t>
  </si>
  <si>
    <t>Partai Bulan Bintang</t>
  </si>
  <si>
    <t>Drs. ALI AMRAN TANJUNG, SH, M.Hum</t>
  </si>
  <si>
    <t>Dra. HJ. NOORBALQIS DRA</t>
  </si>
  <si>
    <t>DR. MASRI SITANGGANG</t>
  </si>
  <si>
    <t>M SAIFULLAH, ST</t>
  </si>
  <si>
    <t>SA'DIAH, S.IP, M.Pd</t>
  </si>
  <si>
    <t>TAUFIK QURRAHMAN, SE.</t>
  </si>
  <si>
    <t>EPI ASRIANI, S.H.</t>
  </si>
  <si>
    <t>Ir. RUDY ABDUL RAHMAN</t>
  </si>
  <si>
    <t>Hj. NURHEFTI DEWITA</t>
  </si>
  <si>
    <t>MUHAMMAD YAHYA NASUTION, S.E.</t>
  </si>
  <si>
    <t>20</t>
  </si>
  <si>
    <t>Partai Keadilan dan Persatuan Indonesia</t>
  </si>
  <si>
    <t>BONARDO SINAGA, S.T.</t>
  </si>
  <si>
    <t>dr. NISHAL</t>
  </si>
  <si>
    <t>ARIF NUGRAHA</t>
  </si>
  <si>
    <t>: SUMATERA UTARA</t>
  </si>
  <si>
    <t>: SUMATERA UTARA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</si>
  <si>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</si>
  <si>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</si>
  <si>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</si>
  <si>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</si>
  <si>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</si>
  <si>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</si>
  <si>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</si>
  <si>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</si>
  <si>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</si>
  <si>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</si>
  <si>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</si>
  <si>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</si>
  <si>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</si>
  <si>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</si>
  <si>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</si>
  <si>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</si>
  <si>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</si>
  <si>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</si>
  <si>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</si>
  <si>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</si>
  <si>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</si>
  <si>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</si>
  <si>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pdpr,dd,6728,1201</t>
  </si>
  <si>
    <t>f0bd520a3883db644cd6b0bfff5ee0f93e0c62f5847800adf4d5457bac35ef03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</si>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</sst>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395" zoomScaleSheetLayoutView="100" zoomScalePageLayoutView="60" workbookViewId="0">
      <selection activeCell="K407" sqref="K407:N407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69" t="s">
        <v>0</v>
      </c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1" t="s">
        <v>398</v>
      </c>
      <c r="Z1" s="1"/>
      <c r="AA1" s="2" t="s">
        <v>391</v>
      </c>
      <c r="AB1" t="s">
        <v>392</v>
      </c>
      <c r="AD1" t="s">
        <v>369</v>
      </c>
      <c r="AH1" s="81" t="s">
        <v>397</v>
      </c>
    </row>
    <row r="2" spans="1:34" ht="21" customHeight="1" thickBot="1" x14ac:dyDescent="0.3">
      <c r="A2" s="1"/>
      <c r="B2" s="1"/>
      <c r="C2" s="1"/>
      <c r="D2" s="269" t="s">
        <v>97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70" t="s">
        <v>94</v>
      </c>
      <c r="Z2" s="270"/>
      <c r="AC2"/>
      <c r="AH2" s="81" t="s">
        <v>396</v>
      </c>
    </row>
    <row r="3" spans="1:34" ht="21" customHeight="1" thickBot="1" x14ac:dyDescent="0.3">
      <c r="A3" s="1"/>
      <c r="B3" s="5"/>
      <c r="C3" s="1"/>
      <c r="D3" s="269" t="s">
        <v>1</v>
      </c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70"/>
      <c r="Z3" s="270"/>
      <c r="AC3"/>
    </row>
    <row r="4" spans="1:34" ht="16.5" customHeight="1" x14ac:dyDescent="0.25">
      <c r="B4" s="5"/>
      <c r="C4" s="5"/>
      <c r="D4" s="271" t="s">
        <v>95</v>
      </c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68" t="s">
        <v>369</v>
      </c>
      <c r="Z4" s="268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36"/>
      <c r="X5" s="236"/>
      <c r="Y5" s="236"/>
      <c r="Z5" s="236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35" t="s">
        <v>96</v>
      </c>
      <c r="J6" s="235"/>
      <c r="K6" s="235"/>
      <c r="L6" s="235"/>
      <c r="M6" s="8" t="s">
        <v>367</v>
      </c>
      <c r="N6" s="8"/>
      <c r="O6" s="8"/>
      <c r="P6" s="8"/>
      <c r="Q6" s="8"/>
      <c r="R6" s="8"/>
      <c r="S6" s="8"/>
      <c r="T6" s="8"/>
      <c r="U6" s="8"/>
      <c r="V6" s="8"/>
      <c r="W6" s="236"/>
      <c r="X6" s="236"/>
      <c r="Y6" s="236"/>
      <c r="Z6" s="236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35" t="s">
        <v>2</v>
      </c>
      <c r="J7" s="235"/>
      <c r="K7" s="235"/>
      <c r="L7" s="235"/>
      <c r="M7" s="8" t="s">
        <v>368</v>
      </c>
      <c r="N7" s="8"/>
      <c r="O7" s="8"/>
      <c r="P7" s="8"/>
      <c r="Q7" s="8"/>
      <c r="R7" s="8"/>
      <c r="S7" s="8"/>
      <c r="T7" s="8"/>
      <c r="U7" s="8"/>
      <c r="V7" s="8"/>
      <c r="W7" s="237" t="s">
        <v>370</v>
      </c>
      <c r="X7" s="237"/>
      <c r="Y7" s="237"/>
      <c r="Z7" s="237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72" t="s">
        <v>4</v>
      </c>
      <c r="C9" s="272"/>
      <c r="D9" s="272"/>
      <c r="E9" s="272"/>
      <c r="F9" s="272"/>
      <c r="G9" s="272"/>
      <c r="H9" s="272"/>
      <c r="I9" s="272"/>
      <c r="J9" s="272"/>
      <c r="K9" s="272" t="s">
        <v>5</v>
      </c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50" t="s">
        <v>168</v>
      </c>
      <c r="C11" s="251"/>
      <c r="D11" s="251"/>
      <c r="E11" s="251"/>
      <c r="F11" s="251"/>
      <c r="G11" s="251"/>
      <c r="H11" s="251"/>
      <c r="I11" s="251"/>
      <c r="J11" s="252"/>
      <c r="K11" s="10" t="s">
        <v>184</v>
      </c>
      <c r="L11" s="10" t="s">
        <v>186</v>
      </c>
      <c r="M11" s="10" t="s">
        <v>188</v>
      </c>
      <c r="N11" s="10" t="s">
        <v>190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10" t="s">
        <v>191</v>
      </c>
      <c r="AC11"/>
      <c r="AD11" s="57" t="s">
        <v>182</v>
      </c>
    </row>
    <row r="12" spans="1:34" s="20" customFormat="1" x14ac:dyDescent="0.25">
      <c r="A12" s="17" t="s">
        <v>7</v>
      </c>
      <c r="B12" s="253" t="s">
        <v>8</v>
      </c>
      <c r="C12" s="254"/>
      <c r="D12" s="254"/>
      <c r="E12" s="254"/>
      <c r="F12" s="254"/>
      <c r="G12" s="254"/>
      <c r="H12" s="254"/>
      <c r="I12" s="254"/>
      <c r="J12" s="255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56" t="s">
        <v>26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8"/>
      <c r="AA13" s="22"/>
      <c r="AC13"/>
      <c r="AD13" s="61"/>
    </row>
    <row r="14" spans="1:34" ht="22.5" customHeight="1" x14ac:dyDescent="0.25">
      <c r="A14" s="249"/>
      <c r="B14" s="246" t="s">
        <v>99</v>
      </c>
      <c r="C14" s="246"/>
      <c r="D14" s="246"/>
      <c r="E14" s="246"/>
      <c r="F14" s="246"/>
      <c r="G14" s="246"/>
      <c r="H14" s="246"/>
      <c r="I14" s="246"/>
      <c r="J14" s="24" t="s">
        <v>27</v>
      </c>
      <c r="K14" s="83">
        <v>666133</v>
      </c>
      <c r="L14" s="83">
        <v>225664</v>
      </c>
      <c r="M14" s="83">
        <v>791316</v>
      </c>
      <c r="N14" s="83">
        <v>57220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67">
        <f t="shared" ref="Z14:Z22" si="0">SUM(K14:Y14)</f>
        <v>1740333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45"/>
      <c r="B15" s="246"/>
      <c r="C15" s="246"/>
      <c r="D15" s="246"/>
      <c r="E15" s="246"/>
      <c r="F15" s="246"/>
      <c r="G15" s="246"/>
      <c r="H15" s="246"/>
      <c r="I15" s="246"/>
      <c r="J15" s="24" t="s">
        <v>28</v>
      </c>
      <c r="K15" s="83">
        <v>679267</v>
      </c>
      <c r="L15" s="83">
        <v>225882</v>
      </c>
      <c r="M15" s="83">
        <v>823357</v>
      </c>
      <c r="N15" s="83">
        <v>60154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67">
        <f t="shared" si="0"/>
        <v>1788660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45"/>
      <c r="B16" s="246"/>
      <c r="C16" s="246"/>
      <c r="D16" s="246"/>
      <c r="E16" s="246"/>
      <c r="F16" s="246"/>
      <c r="G16" s="246"/>
      <c r="H16" s="246"/>
      <c r="I16" s="246"/>
      <c r="J16" s="24" t="s">
        <v>29</v>
      </c>
      <c r="K16" s="68">
        <f>SUM(K14:K15)</f>
        <v>1345400</v>
      </c>
      <c r="L16" s="68">
        <f t="shared" ref="L16:N16" si="1">SUM(L14:L15)</f>
        <v>451546</v>
      </c>
      <c r="M16" s="68">
        <f t="shared" si="1"/>
        <v>1614673</v>
      </c>
      <c r="N16" s="68">
        <f t="shared" si="1"/>
        <v>117374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68">
        <f t="shared" si="0"/>
        <v>3528993</v>
      </c>
      <c r="AA16" s="25"/>
      <c r="AB16" s="26"/>
      <c r="AC16" s="27"/>
      <c r="AD16" s="57" t="s">
        <v>142</v>
      </c>
    </row>
    <row r="17" spans="1:30" ht="22.5" customHeight="1" x14ac:dyDescent="0.25">
      <c r="A17" s="245"/>
      <c r="B17" s="246" t="s">
        <v>100</v>
      </c>
      <c r="C17" s="246"/>
      <c r="D17" s="246"/>
      <c r="E17" s="246"/>
      <c r="F17" s="246"/>
      <c r="G17" s="246"/>
      <c r="H17" s="246"/>
      <c r="I17" s="246"/>
      <c r="J17" s="24" t="s">
        <v>27</v>
      </c>
      <c r="K17" s="83">
        <v>6355</v>
      </c>
      <c r="L17" s="83">
        <v>366</v>
      </c>
      <c r="M17" s="83">
        <v>7587</v>
      </c>
      <c r="N17" s="83">
        <v>699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67">
        <f t="shared" si="0"/>
        <v>15007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45"/>
      <c r="B18" s="246"/>
      <c r="C18" s="246"/>
      <c r="D18" s="246"/>
      <c r="E18" s="246"/>
      <c r="F18" s="246"/>
      <c r="G18" s="246"/>
      <c r="H18" s="246"/>
      <c r="I18" s="246"/>
      <c r="J18" s="24" t="s">
        <v>28</v>
      </c>
      <c r="K18" s="83">
        <v>5838</v>
      </c>
      <c r="L18" s="83">
        <v>335</v>
      </c>
      <c r="M18" s="83">
        <v>7478</v>
      </c>
      <c r="N18" s="83">
        <v>238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67">
        <f t="shared" si="0"/>
        <v>13889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45"/>
      <c r="B19" s="246"/>
      <c r="C19" s="246"/>
      <c r="D19" s="246"/>
      <c r="E19" s="246"/>
      <c r="F19" s="246"/>
      <c r="G19" s="246"/>
      <c r="H19" s="246"/>
      <c r="I19" s="246"/>
      <c r="J19" s="24" t="s">
        <v>29</v>
      </c>
      <c r="K19" s="68">
        <f>SUM(K17:K18)</f>
        <v>12193</v>
      </c>
      <c r="L19" s="68">
        <f t="shared" ref="L19:N19" si="2">SUM(L17:L18)</f>
        <v>701</v>
      </c>
      <c r="M19" s="68">
        <f t="shared" si="2"/>
        <v>15065</v>
      </c>
      <c r="N19" s="68">
        <f t="shared" si="2"/>
        <v>937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68">
        <f t="shared" si="0"/>
        <v>28896</v>
      </c>
      <c r="AA19" s="25"/>
      <c r="AB19" s="26"/>
      <c r="AC19" s="27"/>
      <c r="AD19" s="57" t="s">
        <v>145</v>
      </c>
    </row>
    <row r="20" spans="1:30" ht="22.5" customHeight="1" x14ac:dyDescent="0.25">
      <c r="A20" s="245"/>
      <c r="B20" s="246" t="s">
        <v>101</v>
      </c>
      <c r="C20" s="246"/>
      <c r="D20" s="246"/>
      <c r="E20" s="246"/>
      <c r="F20" s="246"/>
      <c r="G20" s="246"/>
      <c r="H20" s="246"/>
      <c r="I20" s="246"/>
      <c r="J20" s="24" t="s">
        <v>27</v>
      </c>
      <c r="K20" s="83">
        <v>35237</v>
      </c>
      <c r="L20" s="83">
        <v>6596</v>
      </c>
      <c r="M20" s="83">
        <v>75641</v>
      </c>
      <c r="N20" s="83">
        <v>1544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67">
        <f t="shared" si="0"/>
        <v>119018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45"/>
      <c r="B21" s="246"/>
      <c r="C21" s="246"/>
      <c r="D21" s="246"/>
      <c r="E21" s="246"/>
      <c r="F21" s="246"/>
      <c r="G21" s="246"/>
      <c r="H21" s="246"/>
      <c r="I21" s="246"/>
      <c r="J21" s="24" t="s">
        <v>28</v>
      </c>
      <c r="K21" s="83">
        <v>44032</v>
      </c>
      <c r="L21" s="83">
        <v>8276</v>
      </c>
      <c r="M21" s="83">
        <v>91537</v>
      </c>
      <c r="N21" s="83">
        <v>1823</v>
      </c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67">
        <f t="shared" si="0"/>
        <v>145668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45"/>
      <c r="B22" s="246"/>
      <c r="C22" s="246"/>
      <c r="D22" s="246"/>
      <c r="E22" s="246"/>
      <c r="F22" s="246"/>
      <c r="G22" s="246"/>
      <c r="H22" s="246"/>
      <c r="I22" s="246"/>
      <c r="J22" s="24" t="s">
        <v>29</v>
      </c>
      <c r="K22" s="68">
        <f>SUM(K20:K21)</f>
        <v>79269</v>
      </c>
      <c r="L22" s="68">
        <f t="shared" ref="L22:N22" si="3">SUM(L20:L21)</f>
        <v>14872</v>
      </c>
      <c r="M22" s="68">
        <f t="shared" si="3"/>
        <v>167178</v>
      </c>
      <c r="N22" s="68">
        <f t="shared" si="3"/>
        <v>3367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68">
        <f t="shared" si="0"/>
        <v>264686</v>
      </c>
      <c r="AA22" s="25"/>
      <c r="AB22" s="26"/>
      <c r="AC22" s="27"/>
      <c r="AD22" s="57" t="s">
        <v>148</v>
      </c>
    </row>
    <row r="23" spans="1:30" ht="22.5" customHeight="1" x14ac:dyDescent="0.25">
      <c r="A23" s="245"/>
      <c r="B23" s="259" t="s">
        <v>80</v>
      </c>
      <c r="C23" s="260"/>
      <c r="D23" s="260"/>
      <c r="E23" s="260"/>
      <c r="F23" s="260"/>
      <c r="G23" s="260"/>
      <c r="H23" s="260"/>
      <c r="I23" s="261"/>
      <c r="J23" s="24" t="s">
        <v>27</v>
      </c>
      <c r="K23" s="68">
        <f>K14+K17+K20</f>
        <v>707725</v>
      </c>
      <c r="L23" s="68">
        <f t="shared" ref="L23:N25" si="4">L14+L17+L20</f>
        <v>232626</v>
      </c>
      <c r="M23" s="68">
        <f t="shared" si="4"/>
        <v>874544</v>
      </c>
      <c r="N23" s="68">
        <f t="shared" si="4"/>
        <v>59463</v>
      </c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68">
        <f>Z14+Z17+Z20</f>
        <v>1874358</v>
      </c>
      <c r="AA23" s="25"/>
      <c r="AB23" s="26"/>
      <c r="AC23" s="27"/>
      <c r="AD23" s="57" t="s">
        <v>149</v>
      </c>
    </row>
    <row r="24" spans="1:30" ht="22.5" customHeight="1" x14ac:dyDescent="0.25">
      <c r="A24" s="245"/>
      <c r="B24" s="262"/>
      <c r="C24" s="263"/>
      <c r="D24" s="263"/>
      <c r="E24" s="263"/>
      <c r="F24" s="263"/>
      <c r="G24" s="263"/>
      <c r="H24" s="263"/>
      <c r="I24" s="264"/>
      <c r="J24" s="24" t="s">
        <v>28</v>
      </c>
      <c r="K24" s="68">
        <f>K15+K18+K21</f>
        <v>729137</v>
      </c>
      <c r="L24" s="68">
        <f t="shared" si="4"/>
        <v>234493</v>
      </c>
      <c r="M24" s="68">
        <f t="shared" si="4"/>
        <v>922372</v>
      </c>
      <c r="N24" s="68">
        <f t="shared" si="4"/>
        <v>62215</v>
      </c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68">
        <f>Z15+Z18+Z21</f>
        <v>1948217</v>
      </c>
      <c r="AA24" s="25"/>
      <c r="AB24" s="26"/>
      <c r="AC24" s="27"/>
      <c r="AD24" s="57" t="s">
        <v>150</v>
      </c>
    </row>
    <row r="25" spans="1:30" ht="22.5" customHeight="1" x14ac:dyDescent="0.25">
      <c r="A25" s="247"/>
      <c r="B25" s="265"/>
      <c r="C25" s="266"/>
      <c r="D25" s="266"/>
      <c r="E25" s="266"/>
      <c r="F25" s="266"/>
      <c r="G25" s="266"/>
      <c r="H25" s="266"/>
      <c r="I25" s="267"/>
      <c r="J25" s="24" t="s">
        <v>29</v>
      </c>
      <c r="K25" s="68">
        <f>K16+K19+K22</f>
        <v>1436862</v>
      </c>
      <c r="L25" s="68">
        <f t="shared" si="4"/>
        <v>467119</v>
      </c>
      <c r="M25" s="68">
        <f t="shared" si="4"/>
        <v>1796916</v>
      </c>
      <c r="N25" s="68">
        <f t="shared" si="4"/>
        <v>121678</v>
      </c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68">
        <f>Z16+Z19+Z22</f>
        <v>3822575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50" t="s">
        <v>31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2"/>
      <c r="AA26" s="25"/>
      <c r="AB26" s="26"/>
      <c r="AC26" s="26"/>
      <c r="AD26" s="57"/>
    </row>
    <row r="27" spans="1:30" ht="22.5" customHeight="1" x14ac:dyDescent="0.25">
      <c r="A27" s="249"/>
      <c r="B27" s="246" t="s">
        <v>102</v>
      </c>
      <c r="C27" s="246"/>
      <c r="D27" s="246"/>
      <c r="E27" s="246"/>
      <c r="F27" s="246"/>
      <c r="G27" s="246"/>
      <c r="H27" s="246"/>
      <c r="I27" s="246"/>
      <c r="J27" s="24" t="s">
        <v>27</v>
      </c>
      <c r="K27" s="83">
        <v>433165</v>
      </c>
      <c r="L27" s="83">
        <v>173267</v>
      </c>
      <c r="M27" s="83">
        <v>483088</v>
      </c>
      <c r="N27" s="83">
        <v>44738</v>
      </c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68">
        <f t="shared" ref="Z27:Z35" si="5">SUM(K27:Y27)</f>
        <v>1134258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45"/>
      <c r="B28" s="246"/>
      <c r="C28" s="246"/>
      <c r="D28" s="246"/>
      <c r="E28" s="246"/>
      <c r="F28" s="246"/>
      <c r="G28" s="246"/>
      <c r="H28" s="246"/>
      <c r="I28" s="246"/>
      <c r="J28" s="24" t="s">
        <v>28</v>
      </c>
      <c r="K28" s="83">
        <v>463817</v>
      </c>
      <c r="L28" s="83">
        <v>180396</v>
      </c>
      <c r="M28" s="83">
        <v>537480</v>
      </c>
      <c r="N28" s="83">
        <v>48875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68">
        <f t="shared" si="5"/>
        <v>1230568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45"/>
      <c r="B29" s="246"/>
      <c r="C29" s="246"/>
      <c r="D29" s="246"/>
      <c r="E29" s="246"/>
      <c r="F29" s="246"/>
      <c r="G29" s="246"/>
      <c r="H29" s="246"/>
      <c r="I29" s="246"/>
      <c r="J29" s="24" t="s">
        <v>29</v>
      </c>
      <c r="K29" s="68">
        <f>SUM(K27:K28)</f>
        <v>896982</v>
      </c>
      <c r="L29" s="68">
        <f t="shared" ref="L29:N29" si="6">SUM(L27:L28)</f>
        <v>353663</v>
      </c>
      <c r="M29" s="68">
        <f t="shared" si="6"/>
        <v>1020568</v>
      </c>
      <c r="N29" s="68">
        <f t="shared" si="6"/>
        <v>93613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68">
        <f t="shared" si="5"/>
        <v>2364826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45"/>
      <c r="B30" s="246" t="s">
        <v>103</v>
      </c>
      <c r="C30" s="246"/>
      <c r="D30" s="246"/>
      <c r="E30" s="246"/>
      <c r="F30" s="246"/>
      <c r="G30" s="246"/>
      <c r="H30" s="246"/>
      <c r="I30" s="246"/>
      <c r="J30" s="24" t="s">
        <v>27</v>
      </c>
      <c r="K30" s="83">
        <v>4907</v>
      </c>
      <c r="L30" s="83">
        <v>165</v>
      </c>
      <c r="M30" s="83">
        <v>3293</v>
      </c>
      <c r="N30" s="83">
        <v>368</v>
      </c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68">
        <f t="shared" si="5"/>
        <v>8733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45"/>
      <c r="B31" s="246"/>
      <c r="C31" s="246"/>
      <c r="D31" s="246"/>
      <c r="E31" s="246"/>
      <c r="F31" s="246"/>
      <c r="G31" s="246"/>
      <c r="H31" s="246"/>
      <c r="I31" s="246"/>
      <c r="J31" s="24" t="s">
        <v>28</v>
      </c>
      <c r="K31" s="83">
        <v>4437</v>
      </c>
      <c r="L31" s="83">
        <v>178</v>
      </c>
      <c r="M31" s="83">
        <v>2766</v>
      </c>
      <c r="N31" s="83">
        <v>114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68">
        <f t="shared" si="5"/>
        <v>7495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45"/>
      <c r="B32" s="246"/>
      <c r="C32" s="246"/>
      <c r="D32" s="246"/>
      <c r="E32" s="246"/>
      <c r="F32" s="246"/>
      <c r="G32" s="246"/>
      <c r="H32" s="246"/>
      <c r="I32" s="246"/>
      <c r="J32" s="24" t="s">
        <v>29</v>
      </c>
      <c r="K32" s="68">
        <f>SUM(K30:K31)</f>
        <v>9344</v>
      </c>
      <c r="L32" s="68">
        <f t="shared" ref="L32:N32" si="7">SUM(L30:L31)</f>
        <v>343</v>
      </c>
      <c r="M32" s="68">
        <f t="shared" si="7"/>
        <v>6059</v>
      </c>
      <c r="N32" s="68">
        <f t="shared" si="7"/>
        <v>482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68">
        <f t="shared" si="5"/>
        <v>16228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45"/>
      <c r="B33" s="246" t="s">
        <v>104</v>
      </c>
      <c r="C33" s="246"/>
      <c r="D33" s="246"/>
      <c r="E33" s="246"/>
      <c r="F33" s="246"/>
      <c r="G33" s="246"/>
      <c r="H33" s="246"/>
      <c r="I33" s="246"/>
      <c r="J33" s="24" t="s">
        <v>27</v>
      </c>
      <c r="K33" s="83">
        <v>35237</v>
      </c>
      <c r="L33" s="83">
        <v>6592</v>
      </c>
      <c r="M33" s="83">
        <v>74686</v>
      </c>
      <c r="N33" s="83">
        <v>1520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68">
        <f t="shared" si="5"/>
        <v>118035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45"/>
      <c r="B34" s="246"/>
      <c r="C34" s="246"/>
      <c r="D34" s="246"/>
      <c r="E34" s="246"/>
      <c r="F34" s="246"/>
      <c r="G34" s="246"/>
      <c r="H34" s="246"/>
      <c r="I34" s="246"/>
      <c r="J34" s="24" t="s">
        <v>28</v>
      </c>
      <c r="K34" s="83">
        <v>44032</v>
      </c>
      <c r="L34" s="83">
        <v>8276</v>
      </c>
      <c r="M34" s="83">
        <v>90503</v>
      </c>
      <c r="N34" s="83">
        <v>1800</v>
      </c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68">
        <f t="shared" si="5"/>
        <v>144611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45"/>
      <c r="B35" s="246"/>
      <c r="C35" s="246"/>
      <c r="D35" s="246"/>
      <c r="E35" s="246"/>
      <c r="F35" s="246"/>
      <c r="G35" s="246"/>
      <c r="H35" s="246"/>
      <c r="I35" s="246"/>
      <c r="J35" s="24" t="s">
        <v>29</v>
      </c>
      <c r="K35" s="68">
        <f>SUM(K33:K34)</f>
        <v>79269</v>
      </c>
      <c r="L35" s="68">
        <f t="shared" ref="L35:N35" si="8">SUM(L33:L34)</f>
        <v>14868</v>
      </c>
      <c r="M35" s="68">
        <f t="shared" si="8"/>
        <v>165189</v>
      </c>
      <c r="N35" s="68">
        <f t="shared" si="8"/>
        <v>3320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68">
        <f t="shared" si="5"/>
        <v>262646</v>
      </c>
      <c r="AB35" s="26"/>
      <c r="AC35" s="27" t="s">
        <v>174</v>
      </c>
      <c r="AD35" s="57" t="s">
        <v>160</v>
      </c>
    </row>
    <row r="36" spans="1:34" ht="22.5" customHeight="1" x14ac:dyDescent="0.25">
      <c r="A36" s="245"/>
      <c r="B36" s="248" t="s">
        <v>98</v>
      </c>
      <c r="C36" s="248"/>
      <c r="D36" s="248"/>
      <c r="E36" s="248"/>
      <c r="F36" s="248"/>
      <c r="G36" s="248"/>
      <c r="H36" s="248"/>
      <c r="I36" s="248"/>
      <c r="J36" s="24" t="s">
        <v>27</v>
      </c>
      <c r="K36" s="68">
        <f>K27+K30+K33</f>
        <v>473309</v>
      </c>
      <c r="L36" s="68">
        <f t="shared" ref="L36:N38" si="9">L27+L30+L33</f>
        <v>180024</v>
      </c>
      <c r="M36" s="68">
        <f t="shared" si="9"/>
        <v>561067</v>
      </c>
      <c r="N36" s="68">
        <f t="shared" si="9"/>
        <v>46626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68">
        <f>Z27+Z30+Z33</f>
        <v>1261026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45"/>
      <c r="B37" s="248"/>
      <c r="C37" s="248"/>
      <c r="D37" s="248"/>
      <c r="E37" s="248"/>
      <c r="F37" s="248"/>
      <c r="G37" s="248"/>
      <c r="H37" s="248"/>
      <c r="I37" s="248"/>
      <c r="J37" s="24" t="s">
        <v>28</v>
      </c>
      <c r="K37" s="68">
        <f>K28+K31+K34</f>
        <v>512286</v>
      </c>
      <c r="L37" s="68">
        <f t="shared" si="9"/>
        <v>188850</v>
      </c>
      <c r="M37" s="68">
        <f t="shared" si="9"/>
        <v>630749</v>
      </c>
      <c r="N37" s="68">
        <f t="shared" si="9"/>
        <v>50789</v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68">
        <f>Z28+Z31+Z34</f>
        <v>1382674</v>
      </c>
      <c r="AB37" s="26"/>
      <c r="AC37" s="27" t="s">
        <v>174</v>
      </c>
      <c r="AD37" s="57" t="s">
        <v>162</v>
      </c>
    </row>
    <row r="38" spans="1:34" ht="22.5" customHeight="1" x14ac:dyDescent="0.25">
      <c r="A38" s="247"/>
      <c r="B38" s="248"/>
      <c r="C38" s="248"/>
      <c r="D38" s="248"/>
      <c r="E38" s="248"/>
      <c r="F38" s="248"/>
      <c r="G38" s="248"/>
      <c r="H38" s="248"/>
      <c r="I38" s="248"/>
      <c r="J38" s="24" t="s">
        <v>29</v>
      </c>
      <c r="K38" s="68">
        <f t="shared" ref="K38" si="10">K29+K32+K35</f>
        <v>985595</v>
      </c>
      <c r="L38" s="68">
        <f t="shared" si="9"/>
        <v>368874</v>
      </c>
      <c r="M38" s="68">
        <f t="shared" si="9"/>
        <v>1191816</v>
      </c>
      <c r="N38" s="68">
        <f t="shared" si="9"/>
        <v>97415</v>
      </c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68">
        <f>Z29+Z32+Z35</f>
        <v>2643700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76" t="s">
        <v>93</v>
      </c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8"/>
      <c r="AB40" s="26"/>
      <c r="AC40" s="26"/>
    </row>
    <row r="41" spans="1:34" x14ac:dyDescent="0.25">
      <c r="A41" s="30"/>
      <c r="B41" s="31"/>
      <c r="C41" s="238" t="s">
        <v>32</v>
      </c>
      <c r="D41" s="238"/>
      <c r="E41" s="238"/>
      <c r="F41" s="238"/>
      <c r="G41" s="238" t="s">
        <v>33</v>
      </c>
      <c r="H41" s="238"/>
      <c r="I41" s="238"/>
      <c r="J41" s="238"/>
      <c r="K41" s="238" t="s">
        <v>34</v>
      </c>
      <c r="L41" s="238"/>
      <c r="M41" s="238"/>
      <c r="N41" s="238" t="s">
        <v>35</v>
      </c>
      <c r="O41" s="238"/>
      <c r="P41" s="238"/>
      <c r="Q41" s="238" t="s">
        <v>36</v>
      </c>
      <c r="R41" s="238"/>
      <c r="S41" s="238"/>
      <c r="T41" s="238" t="s">
        <v>91</v>
      </c>
      <c r="U41" s="238"/>
      <c r="V41" s="238"/>
      <c r="W41" s="238" t="s">
        <v>92</v>
      </c>
      <c r="X41" s="238"/>
      <c r="Y41" s="238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39" t="s">
        <v>399</v>
      </c>
      <c r="D42" s="240"/>
      <c r="E42" s="240"/>
      <c r="F42" s="240"/>
      <c r="G42" s="239" t="s">
        <v>399</v>
      </c>
      <c r="H42" s="240"/>
      <c r="I42" s="240"/>
      <c r="J42" s="240"/>
      <c r="K42" s="239" t="s">
        <v>399</v>
      </c>
      <c r="L42" s="240"/>
      <c r="M42" s="240"/>
      <c r="N42" s="239" t="s">
        <v>399</v>
      </c>
      <c r="O42" s="240"/>
      <c r="P42" s="240"/>
      <c r="Q42" s="239" t="s">
        <v>399</v>
      </c>
      <c r="R42" s="240"/>
      <c r="S42" s="240"/>
      <c r="T42" s="239" t="s">
        <v>399</v>
      </c>
      <c r="U42" s="240"/>
      <c r="V42" s="240"/>
      <c r="W42" s="239" t="s">
        <v>399</v>
      </c>
      <c r="X42" s="240"/>
      <c r="Y42" s="240"/>
      <c r="AA42" s="36"/>
      <c r="AB42" s="26"/>
      <c r="AC42" s="26"/>
    </row>
    <row r="43" spans="1:34" ht="16.5" thickBot="1" x14ac:dyDescent="0.3">
      <c r="C43" s="273" t="s">
        <v>37</v>
      </c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5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79" t="s">
        <v>400</v>
      </c>
      <c r="D44" s="280"/>
      <c r="E44" s="280"/>
      <c r="F44" s="280"/>
      <c r="G44" s="241" t="s">
        <v>401</v>
      </c>
      <c r="H44" s="242"/>
      <c r="I44" s="242"/>
      <c r="J44" s="242"/>
      <c r="K44" s="243" t="s">
        <v>402</v>
      </c>
      <c r="L44" s="244"/>
      <c r="M44" s="244"/>
      <c r="N44" s="241" t="s">
        <v>403</v>
      </c>
      <c r="O44" s="242"/>
      <c r="P44" s="242"/>
      <c r="Q44" s="243" t="s">
        <v>404</v>
      </c>
      <c r="R44" s="244"/>
      <c r="S44" s="244"/>
      <c r="T44" s="241" t="s">
        <v>405</v>
      </c>
      <c r="U44" s="242"/>
      <c r="V44" s="243" t="s">
        <v>406</v>
      </c>
      <c r="W44" s="244"/>
      <c r="X44" s="243" t="s">
        <v>407</v>
      </c>
      <c r="Y44" s="244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41" t="s">
        <v>408</v>
      </c>
      <c r="D45" s="242"/>
      <c r="E45" s="242"/>
      <c r="F45" s="242"/>
      <c r="G45" s="241" t="s">
        <v>409</v>
      </c>
      <c r="H45" s="242"/>
      <c r="I45" s="242"/>
      <c r="J45" s="242"/>
      <c r="K45" s="243" t="s">
        <v>410</v>
      </c>
      <c r="L45" s="244"/>
      <c r="M45" s="244"/>
      <c r="N45" s="241" t="s">
        <v>411</v>
      </c>
      <c r="O45" s="242"/>
      <c r="P45" s="242"/>
      <c r="Q45" s="243" t="s">
        <v>412</v>
      </c>
      <c r="R45" s="244"/>
      <c r="S45" s="244"/>
      <c r="T45" s="241" t="s">
        <v>413</v>
      </c>
      <c r="U45" s="242"/>
      <c r="V45" s="243" t="s">
        <v>414</v>
      </c>
      <c r="W45" s="244"/>
      <c r="X45" s="243" t="s">
        <v>415</v>
      </c>
      <c r="Y45" s="244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31"/>
      <c r="Y47" s="31"/>
      <c r="Z47" s="3"/>
      <c r="AA47" s="2"/>
      <c r="AC47"/>
      <c r="AD47" t="s">
        <v>371</v>
      </c>
      <c r="AH47" s="81" t="s">
        <v>397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35" t="s">
        <v>96</v>
      </c>
      <c r="J48" s="235"/>
      <c r="K48" s="235"/>
      <c r="L48" s="235"/>
      <c r="M48" s="8" t="s">
        <v>367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70" t="s">
        <v>94</v>
      </c>
      <c r="Z48" s="270"/>
      <c r="AC48"/>
      <c r="AH48" s="81" t="s">
        <v>396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35" t="s">
        <v>2</v>
      </c>
      <c r="J49" s="235"/>
      <c r="K49" s="235"/>
      <c r="L49" s="235"/>
      <c r="M49" s="8" t="s">
        <v>368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70"/>
      <c r="Z49" s="270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82"/>
      <c r="K50" s="282"/>
      <c r="L50" s="282"/>
      <c r="M50" s="282"/>
      <c r="N50" s="8"/>
      <c r="O50" s="8"/>
      <c r="P50" s="8"/>
      <c r="Q50" s="8"/>
      <c r="R50" s="235"/>
      <c r="S50" s="235"/>
      <c r="T50" s="235"/>
      <c r="U50" s="235"/>
      <c r="V50" s="8"/>
      <c r="W50" s="8"/>
      <c r="Y50" s="268" t="s">
        <v>371</v>
      </c>
      <c r="Z50" s="268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3"/>
      <c r="X51" s="283"/>
      <c r="Y51" s="283"/>
      <c r="Z51" s="283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3"/>
      <c r="X52" s="283"/>
      <c r="Y52" s="283"/>
      <c r="Z52" s="283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4" t="s">
        <v>372</v>
      </c>
      <c r="X53" s="284"/>
      <c r="Y53" s="284"/>
      <c r="Z53" s="284"/>
      <c r="AC53"/>
    </row>
    <row r="54" spans="1:30" ht="24.95" customHeight="1" x14ac:dyDescent="0.25">
      <c r="A54" s="15" t="s">
        <v>3</v>
      </c>
      <c r="B54" s="272" t="s">
        <v>4</v>
      </c>
      <c r="C54" s="272"/>
      <c r="D54" s="272"/>
      <c r="E54" s="272"/>
      <c r="F54" s="272"/>
      <c r="G54" s="272"/>
      <c r="H54" s="272"/>
      <c r="I54" s="272"/>
      <c r="J54" s="272"/>
      <c r="K54" s="272" t="s">
        <v>5</v>
      </c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5"/>
      <c r="AB54" s="26"/>
      <c r="AC54" s="26"/>
    </row>
    <row r="55" spans="1:30" ht="44.25" customHeight="1" x14ac:dyDescent="0.25">
      <c r="A55" s="15" t="s">
        <v>81</v>
      </c>
      <c r="B55" s="285" t="s">
        <v>38</v>
      </c>
      <c r="C55" s="285"/>
      <c r="D55" s="285"/>
      <c r="E55" s="285"/>
      <c r="F55" s="285"/>
      <c r="G55" s="285"/>
      <c r="H55" s="285"/>
      <c r="I55" s="285"/>
      <c r="J55" s="285"/>
      <c r="K55" s="10" t="s">
        <v>184</v>
      </c>
      <c r="L55" s="10" t="s">
        <v>186</v>
      </c>
      <c r="M55" s="10" t="s">
        <v>188</v>
      </c>
      <c r="N55" s="10" t="s">
        <v>190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15" t="s">
        <v>191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86" t="s">
        <v>8</v>
      </c>
      <c r="C56" s="286"/>
      <c r="D56" s="286"/>
      <c r="E56" s="286"/>
      <c r="F56" s="286"/>
      <c r="G56" s="286"/>
      <c r="H56" s="286"/>
      <c r="I56" s="286"/>
      <c r="J56" s="286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87" t="s">
        <v>39</v>
      </c>
      <c r="B57" s="288" t="s">
        <v>40</v>
      </c>
      <c r="C57" s="289"/>
      <c r="D57" s="289"/>
      <c r="E57" s="289"/>
      <c r="F57" s="289"/>
      <c r="G57" s="289"/>
      <c r="H57" s="289"/>
      <c r="I57" s="290"/>
      <c r="J57" s="24" t="s">
        <v>27</v>
      </c>
      <c r="K57" s="83">
        <v>405</v>
      </c>
      <c r="L57" s="83">
        <v>441</v>
      </c>
      <c r="M57" s="83">
        <v>484</v>
      </c>
      <c r="N57" s="83">
        <v>143</v>
      </c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67">
        <f t="shared" ref="Z57:Z62" si="11">SUM(K57:Y57)</f>
        <v>1473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87"/>
      <c r="B58" s="291"/>
      <c r="C58" s="292"/>
      <c r="D58" s="292"/>
      <c r="E58" s="292"/>
      <c r="F58" s="292"/>
      <c r="G58" s="292"/>
      <c r="H58" s="292"/>
      <c r="I58" s="293"/>
      <c r="J58" s="24" t="s">
        <v>28</v>
      </c>
      <c r="K58" s="83">
        <v>399</v>
      </c>
      <c r="L58" s="83">
        <v>352</v>
      </c>
      <c r="M58" s="83">
        <v>766</v>
      </c>
      <c r="N58" s="83">
        <v>112</v>
      </c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67">
        <f t="shared" si="11"/>
        <v>1629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87"/>
      <c r="B59" s="294"/>
      <c r="C59" s="295"/>
      <c r="D59" s="295"/>
      <c r="E59" s="295"/>
      <c r="F59" s="295"/>
      <c r="G59" s="295"/>
      <c r="H59" s="295"/>
      <c r="I59" s="296"/>
      <c r="J59" s="24" t="s">
        <v>29</v>
      </c>
      <c r="K59" s="68">
        <f>SUM(K57:K58)</f>
        <v>804</v>
      </c>
      <c r="L59" s="68">
        <f>SUM(L57:L58)</f>
        <v>793</v>
      </c>
      <c r="M59" s="68">
        <f>SUM(M57:M58)</f>
        <v>1250</v>
      </c>
      <c r="N59" s="68">
        <f>SUM(N57:N58)</f>
        <v>255</v>
      </c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68">
        <f t="shared" si="11"/>
        <v>3102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87" t="s">
        <v>41</v>
      </c>
      <c r="B60" s="288" t="s">
        <v>42</v>
      </c>
      <c r="C60" s="289"/>
      <c r="D60" s="289"/>
      <c r="E60" s="289"/>
      <c r="F60" s="289"/>
      <c r="G60" s="289"/>
      <c r="H60" s="289"/>
      <c r="I60" s="290"/>
      <c r="J60" s="24" t="s">
        <v>27</v>
      </c>
      <c r="K60" s="83">
        <v>238</v>
      </c>
      <c r="L60" s="83">
        <v>113</v>
      </c>
      <c r="M60" s="83">
        <v>216</v>
      </c>
      <c r="N60" s="83">
        <v>73</v>
      </c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67">
        <f t="shared" si="11"/>
        <v>640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87"/>
      <c r="B61" s="291"/>
      <c r="C61" s="292"/>
      <c r="D61" s="292"/>
      <c r="E61" s="292"/>
      <c r="F61" s="292"/>
      <c r="G61" s="292"/>
      <c r="H61" s="292"/>
      <c r="I61" s="293"/>
      <c r="J61" s="24" t="s">
        <v>28</v>
      </c>
      <c r="K61" s="83">
        <v>248</v>
      </c>
      <c r="L61" s="83">
        <v>106</v>
      </c>
      <c r="M61" s="83">
        <v>263</v>
      </c>
      <c r="N61" s="83">
        <v>61</v>
      </c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67">
        <f t="shared" si="11"/>
        <v>678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87"/>
      <c r="B62" s="294"/>
      <c r="C62" s="295"/>
      <c r="D62" s="295"/>
      <c r="E62" s="295"/>
      <c r="F62" s="295"/>
      <c r="G62" s="295"/>
      <c r="H62" s="295"/>
      <c r="I62" s="296"/>
      <c r="J62" s="24" t="s">
        <v>29</v>
      </c>
      <c r="K62" s="68">
        <f>SUM(K60:K61)</f>
        <v>486</v>
      </c>
      <c r="L62" s="68">
        <f>SUM(L60:L61)</f>
        <v>219</v>
      </c>
      <c r="M62" s="68">
        <f>SUM(M60:M61)</f>
        <v>479</v>
      </c>
      <c r="N62" s="68">
        <f>SUM(N60:N61)</f>
        <v>134</v>
      </c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68">
        <f t="shared" si="11"/>
        <v>1318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85" t="s">
        <v>44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297" t="s">
        <v>167</v>
      </c>
      <c r="C64" s="297"/>
      <c r="D64" s="297"/>
      <c r="E64" s="297"/>
      <c r="F64" s="297"/>
      <c r="G64" s="297"/>
      <c r="H64" s="297"/>
      <c r="I64" s="297"/>
      <c r="J64" s="297"/>
      <c r="K64" s="83">
        <v>1377091</v>
      </c>
      <c r="L64" s="83">
        <v>461474</v>
      </c>
      <c r="M64" s="83">
        <v>1657250</v>
      </c>
      <c r="N64" s="83">
        <v>120061</v>
      </c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67">
        <f>SUM(K64:Y64)</f>
        <v>3615876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297" t="s">
        <v>45</v>
      </c>
      <c r="C65" s="297"/>
      <c r="D65" s="297"/>
      <c r="E65" s="297"/>
      <c r="F65" s="297"/>
      <c r="G65" s="297"/>
      <c r="H65" s="297"/>
      <c r="I65" s="297"/>
      <c r="J65" s="297"/>
      <c r="K65" s="83">
        <v>2394</v>
      </c>
      <c r="L65" s="83">
        <v>797</v>
      </c>
      <c r="M65" s="83">
        <v>3074</v>
      </c>
      <c r="N65" s="83">
        <v>148</v>
      </c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67">
        <f>SUM(K65:Y65)</f>
        <v>6413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297" t="s">
        <v>47</v>
      </c>
      <c r="C66" s="297"/>
      <c r="D66" s="297"/>
      <c r="E66" s="297"/>
      <c r="F66" s="297"/>
      <c r="G66" s="297"/>
      <c r="H66" s="297"/>
      <c r="I66" s="297"/>
      <c r="J66" s="297"/>
      <c r="K66" s="83">
        <v>389102</v>
      </c>
      <c r="L66" s="83">
        <v>91803</v>
      </c>
      <c r="M66" s="83">
        <v>462360</v>
      </c>
      <c r="N66" s="83">
        <v>22498</v>
      </c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67">
        <f>SUM(K66:Y66)</f>
        <v>965763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297" t="s">
        <v>49</v>
      </c>
      <c r="C67" s="297"/>
      <c r="D67" s="297"/>
      <c r="E67" s="297"/>
      <c r="F67" s="297"/>
      <c r="G67" s="297"/>
      <c r="H67" s="297"/>
      <c r="I67" s="297"/>
      <c r="J67" s="297"/>
      <c r="K67" s="220">
        <f>K64-K65-K66</f>
        <v>985595</v>
      </c>
      <c r="L67" s="221">
        <f>L64-L65-L66</f>
        <v>368874</v>
      </c>
      <c r="M67" s="222">
        <f>M64-M65-M66</f>
        <v>1191816</v>
      </c>
      <c r="N67" s="223">
        <f>N64-N65-N66</f>
        <v>97415</v>
      </c>
      <c r="O67" s="224"/>
      <c r="P67" s="225"/>
      <c r="Q67" s="226"/>
      <c r="R67" s="227"/>
      <c r="S67" s="228"/>
      <c r="T67" s="229"/>
      <c r="U67" s="230"/>
      <c r="V67" s="231"/>
      <c r="W67" s="232"/>
      <c r="X67" s="233"/>
      <c r="Y67" s="234"/>
      <c r="Z67" s="68">
        <f>SUM(K67:Y67)</f>
        <v>2643700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32"/>
      <c r="AA68" s="25" t="s">
        <v>88</v>
      </c>
      <c r="AB68" s="32"/>
      <c r="AC68" s="27"/>
    </row>
    <row r="69" spans="1:34" ht="16.5" customHeight="1" x14ac:dyDescent="0.25">
      <c r="C69" s="276" t="s">
        <v>93</v>
      </c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8"/>
      <c r="AC69"/>
    </row>
    <row r="70" spans="1:34" ht="19.5" customHeight="1" x14ac:dyDescent="0.25">
      <c r="A70" s="30"/>
      <c r="B70" s="31"/>
      <c r="C70" s="238" t="s">
        <v>32</v>
      </c>
      <c r="D70" s="238"/>
      <c r="E70" s="238"/>
      <c r="F70" s="238"/>
      <c r="G70" s="238" t="s">
        <v>33</v>
      </c>
      <c r="H70" s="238"/>
      <c r="I70" s="238"/>
      <c r="J70" s="238"/>
      <c r="K70" s="238" t="s">
        <v>34</v>
      </c>
      <c r="L70" s="238"/>
      <c r="M70" s="238"/>
      <c r="N70" s="238" t="s">
        <v>35</v>
      </c>
      <c r="O70" s="238"/>
      <c r="P70" s="238"/>
      <c r="Q70" s="238" t="s">
        <v>36</v>
      </c>
      <c r="R70" s="238"/>
      <c r="S70" s="238"/>
      <c r="T70" s="238" t="s">
        <v>91</v>
      </c>
      <c r="U70" s="238"/>
      <c r="V70" s="238"/>
      <c r="W70" s="238" t="s">
        <v>92</v>
      </c>
      <c r="X70" s="238"/>
      <c r="Y70" s="238"/>
      <c r="Z70" s="3"/>
      <c r="AC70"/>
    </row>
    <row r="71" spans="1:34" ht="42.75" customHeight="1" x14ac:dyDescent="0.25">
      <c r="A71" s="34"/>
      <c r="B71" s="35"/>
      <c r="C71" s="239" t="s">
        <v>399</v>
      </c>
      <c r="D71" s="240"/>
      <c r="E71" s="240"/>
      <c r="F71" s="240"/>
      <c r="G71" s="239" t="s">
        <v>399</v>
      </c>
      <c r="H71" s="240"/>
      <c r="I71" s="240"/>
      <c r="J71" s="240"/>
      <c r="K71" s="239" t="s">
        <v>399</v>
      </c>
      <c r="L71" s="240"/>
      <c r="M71" s="240"/>
      <c r="N71" s="239" t="s">
        <v>399</v>
      </c>
      <c r="O71" s="240"/>
      <c r="P71" s="240"/>
      <c r="Q71" s="239" t="s">
        <v>399</v>
      </c>
      <c r="R71" s="240"/>
      <c r="S71" s="240"/>
      <c r="T71" s="239" t="s">
        <v>399</v>
      </c>
      <c r="U71" s="240"/>
      <c r="V71" s="240"/>
      <c r="W71" s="239" t="s">
        <v>399</v>
      </c>
      <c r="X71" s="240"/>
      <c r="Y71" s="240"/>
      <c r="AA71" s="36"/>
      <c r="AC71"/>
    </row>
    <row r="72" spans="1:34" ht="16.5" customHeight="1" x14ac:dyDescent="0.25">
      <c r="C72" s="273" t="s">
        <v>37</v>
      </c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5"/>
      <c r="AC72"/>
    </row>
    <row r="73" spans="1:34" ht="41.25" customHeight="1" x14ac:dyDescent="0.25">
      <c r="A73" s="34"/>
      <c r="B73" s="35"/>
      <c r="C73" s="279" t="s">
        <v>400</v>
      </c>
      <c r="D73" s="280"/>
      <c r="E73" s="280"/>
      <c r="F73" s="280"/>
      <c r="G73" s="241" t="s">
        <v>401</v>
      </c>
      <c r="H73" s="242"/>
      <c r="I73" s="242"/>
      <c r="J73" s="242"/>
      <c r="K73" s="243" t="s">
        <v>402</v>
      </c>
      <c r="L73" s="244"/>
      <c r="M73" s="244"/>
      <c r="N73" s="241" t="s">
        <v>403</v>
      </c>
      <c r="O73" s="242"/>
      <c r="P73" s="242"/>
      <c r="Q73" s="243" t="s">
        <v>404</v>
      </c>
      <c r="R73" s="244"/>
      <c r="S73" s="244"/>
      <c r="T73" s="241" t="s">
        <v>405</v>
      </c>
      <c r="U73" s="242"/>
      <c r="V73" s="243" t="s">
        <v>406</v>
      </c>
      <c r="W73" s="244"/>
      <c r="X73" s="243" t="s">
        <v>407</v>
      </c>
      <c r="Y73" s="244"/>
      <c r="AA73" s="36"/>
      <c r="AC73"/>
    </row>
    <row r="74" spans="1:34" ht="41.25" customHeight="1" x14ac:dyDescent="0.25">
      <c r="A74" s="34"/>
      <c r="B74" s="35"/>
      <c r="C74" s="241" t="s">
        <v>408</v>
      </c>
      <c r="D74" s="242"/>
      <c r="E74" s="242"/>
      <c r="F74" s="242"/>
      <c r="G74" s="241" t="s">
        <v>409</v>
      </c>
      <c r="H74" s="242"/>
      <c r="I74" s="242"/>
      <c r="J74" s="242"/>
      <c r="K74" s="243" t="s">
        <v>410</v>
      </c>
      <c r="L74" s="244"/>
      <c r="M74" s="244"/>
      <c r="N74" s="241" t="s">
        <v>411</v>
      </c>
      <c r="O74" s="242"/>
      <c r="P74" s="242"/>
      <c r="Q74" s="243" t="s">
        <v>412</v>
      </c>
      <c r="R74" s="244"/>
      <c r="S74" s="244"/>
      <c r="T74" s="241" t="s">
        <v>413</v>
      </c>
      <c r="U74" s="242"/>
      <c r="V74" s="243" t="s">
        <v>414</v>
      </c>
      <c r="W74" s="244"/>
      <c r="X74" s="243" t="s">
        <v>415</v>
      </c>
      <c r="Y74" s="244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3"/>
      <c r="Y76" s="31"/>
      <c r="Z76" s="3"/>
      <c r="AA76" s="2"/>
      <c r="AC76"/>
      <c r="AD76" t="s">
        <v>373</v>
      </c>
      <c r="AH76" s="81" t="s">
        <v>397</v>
      </c>
    </row>
    <row r="77" spans="1:34" ht="22.5" customHeight="1" x14ac:dyDescent="0.25">
      <c r="I77" s="235" t="s">
        <v>96</v>
      </c>
      <c r="J77" s="235"/>
      <c r="K77" s="235"/>
      <c r="L77" s="235"/>
      <c r="M77" s="8" t="s">
        <v>367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70" t="s">
        <v>94</v>
      </c>
      <c r="Z77" s="270"/>
      <c r="AC77"/>
      <c r="AH77" s="81" t="s">
        <v>396</v>
      </c>
    </row>
    <row r="78" spans="1:34" ht="22.5" customHeight="1" x14ac:dyDescent="0.25">
      <c r="I78" s="235" t="s">
        <v>2</v>
      </c>
      <c r="J78" s="235"/>
      <c r="K78" s="235"/>
      <c r="L78" s="235"/>
      <c r="M78" s="8" t="s">
        <v>368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70"/>
      <c r="Z78" s="270"/>
      <c r="AC78"/>
    </row>
    <row r="79" spans="1:34" ht="22.5" customHeight="1" x14ac:dyDescent="0.25">
      <c r="J79" s="282"/>
      <c r="K79" s="282"/>
      <c r="L79" s="282"/>
      <c r="M79" s="282"/>
      <c r="N79" s="8"/>
      <c r="O79" s="8"/>
      <c r="P79" s="8"/>
      <c r="Q79" s="8"/>
      <c r="R79" s="235"/>
      <c r="S79" s="235"/>
      <c r="T79" s="235"/>
      <c r="U79" s="235"/>
      <c r="V79" s="8"/>
      <c r="W79" s="8"/>
      <c r="X79" s="3"/>
      <c r="Y79" s="268" t="s">
        <v>373</v>
      </c>
      <c r="Z79" s="268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3"/>
      <c r="X80" s="283"/>
      <c r="Y80" s="283"/>
      <c r="Z80" s="283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3"/>
      <c r="X81" s="283"/>
      <c r="Y81" s="283"/>
      <c r="Z81" s="283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4" t="s">
        <v>374</v>
      </c>
      <c r="X82" s="284"/>
      <c r="Y82" s="284"/>
      <c r="Z82" s="284"/>
      <c r="AC82"/>
    </row>
    <row r="83" spans="1:30" ht="24.95" customHeight="1" x14ac:dyDescent="0.25">
      <c r="A83" s="15" t="s">
        <v>3</v>
      </c>
      <c r="B83" s="272" t="s">
        <v>4</v>
      </c>
      <c r="C83" s="272"/>
      <c r="D83" s="272"/>
      <c r="E83" s="272"/>
      <c r="F83" s="272"/>
      <c r="G83" s="272"/>
      <c r="H83" s="272"/>
      <c r="I83" s="272"/>
      <c r="J83" s="272"/>
      <c r="K83" s="272" t="s">
        <v>5</v>
      </c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C83"/>
    </row>
    <row r="84" spans="1:30" ht="48.75" customHeight="1" x14ac:dyDescent="0.25">
      <c r="A84" s="15" t="s">
        <v>50</v>
      </c>
      <c r="B84" s="285" t="s">
        <v>51</v>
      </c>
      <c r="C84" s="285"/>
      <c r="D84" s="285"/>
      <c r="E84" s="285"/>
      <c r="F84" s="285"/>
      <c r="G84" s="285"/>
      <c r="H84" s="285"/>
      <c r="I84" s="285"/>
      <c r="J84" s="285"/>
      <c r="K84" s="10" t="s">
        <v>184</v>
      </c>
      <c r="L84" s="10" t="s">
        <v>186</v>
      </c>
      <c r="M84" s="10" t="s">
        <v>188</v>
      </c>
      <c r="N84" s="10" t="s">
        <v>190</v>
      </c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15" t="s">
        <v>191</v>
      </c>
      <c r="AC84"/>
      <c r="AD84" s="57" t="s">
        <v>182</v>
      </c>
    </row>
    <row r="85" spans="1:30" ht="12.75" customHeight="1" x14ac:dyDescent="0.25">
      <c r="A85" s="17" t="s">
        <v>7</v>
      </c>
      <c r="B85" s="286" t="s">
        <v>8</v>
      </c>
      <c r="C85" s="286"/>
      <c r="D85" s="286"/>
      <c r="E85" s="286"/>
      <c r="F85" s="286"/>
      <c r="G85" s="286"/>
      <c r="H85" s="286"/>
      <c r="I85" s="286"/>
      <c r="J85" s="286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299" t="s">
        <v>52</v>
      </c>
      <c r="B86" s="299"/>
      <c r="C86" s="299"/>
      <c r="D86" s="299"/>
      <c r="E86" s="299"/>
      <c r="F86" s="299"/>
      <c r="G86" s="299"/>
      <c r="H86" s="299"/>
      <c r="I86" s="299"/>
      <c r="J86" s="299"/>
      <c r="K86" s="300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2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03" t="s">
        <v>192</v>
      </c>
      <c r="D87" s="303"/>
      <c r="E87" s="303"/>
      <c r="F87" s="303"/>
      <c r="G87" s="303"/>
      <c r="H87" s="303"/>
      <c r="I87" s="303"/>
      <c r="J87" s="304"/>
      <c r="K87" s="83">
        <v>10545</v>
      </c>
      <c r="L87" s="83">
        <v>5424</v>
      </c>
      <c r="M87" s="83">
        <v>5965</v>
      </c>
      <c r="N87" s="83">
        <v>664</v>
      </c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69">
        <f t="shared" ref="Z87:Z110" si="12">SUM(K87:Y87)</f>
        <v>22598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05" t="s">
        <v>193</v>
      </c>
      <c r="D88" s="305"/>
      <c r="E88" s="305"/>
      <c r="F88" s="305"/>
      <c r="G88" s="305"/>
      <c r="H88" s="305"/>
      <c r="I88" s="305"/>
      <c r="J88" s="305"/>
      <c r="K88" s="83">
        <v>9685</v>
      </c>
      <c r="L88" s="83">
        <v>10230</v>
      </c>
      <c r="M88" s="83">
        <v>4063</v>
      </c>
      <c r="N88" s="83">
        <v>852</v>
      </c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69">
        <f t="shared" si="12"/>
        <v>24830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05" t="s">
        <v>194</v>
      </c>
      <c r="D89" s="305"/>
      <c r="E89" s="305"/>
      <c r="F89" s="305"/>
      <c r="G89" s="305"/>
      <c r="H89" s="305"/>
      <c r="I89" s="305"/>
      <c r="J89" s="305"/>
      <c r="K89" s="83">
        <v>3019</v>
      </c>
      <c r="L89" s="83">
        <v>1384</v>
      </c>
      <c r="M89" s="83">
        <v>1320</v>
      </c>
      <c r="N89" s="83">
        <v>136</v>
      </c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69">
        <f t="shared" si="12"/>
        <v>5859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195</v>
      </c>
      <c r="C90" s="305" t="s">
        <v>196</v>
      </c>
      <c r="D90" s="305"/>
      <c r="E90" s="305"/>
      <c r="F90" s="305"/>
      <c r="G90" s="305"/>
      <c r="H90" s="305"/>
      <c r="I90" s="305"/>
      <c r="J90" s="305"/>
      <c r="K90" s="83">
        <v>1422</v>
      </c>
      <c r="L90" s="83">
        <v>834</v>
      </c>
      <c r="M90" s="83">
        <v>1129</v>
      </c>
      <c r="N90" s="83">
        <v>128</v>
      </c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69">
        <f t="shared" si="12"/>
        <v>3513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197</v>
      </c>
      <c r="C91" s="305" t="s">
        <v>198</v>
      </c>
      <c r="D91" s="305"/>
      <c r="E91" s="305"/>
      <c r="F91" s="305"/>
      <c r="G91" s="305"/>
      <c r="H91" s="305"/>
      <c r="I91" s="305"/>
      <c r="J91" s="305"/>
      <c r="K91" s="83">
        <v>1457</v>
      </c>
      <c r="L91" s="83">
        <v>1395</v>
      </c>
      <c r="M91" s="83">
        <v>952</v>
      </c>
      <c r="N91" s="83">
        <v>105</v>
      </c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69">
        <f t="shared" si="12"/>
        <v>3909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199</v>
      </c>
      <c r="C92" s="305" t="s">
        <v>200</v>
      </c>
      <c r="D92" s="305"/>
      <c r="E92" s="305"/>
      <c r="F92" s="305"/>
      <c r="G92" s="305"/>
      <c r="H92" s="305"/>
      <c r="I92" s="305"/>
      <c r="J92" s="305"/>
      <c r="K92" s="83">
        <v>892</v>
      </c>
      <c r="L92" s="83">
        <v>957</v>
      </c>
      <c r="M92" s="83">
        <v>493</v>
      </c>
      <c r="N92" s="83">
        <v>55</v>
      </c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69">
        <f t="shared" si="12"/>
        <v>2397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201</v>
      </c>
      <c r="C93" s="305" t="s">
        <v>202</v>
      </c>
      <c r="D93" s="305"/>
      <c r="E93" s="305"/>
      <c r="F93" s="305"/>
      <c r="G93" s="305"/>
      <c r="H93" s="305"/>
      <c r="I93" s="305"/>
      <c r="J93" s="305"/>
      <c r="K93" s="83">
        <v>2695</v>
      </c>
      <c r="L93" s="83">
        <v>455</v>
      </c>
      <c r="M93" s="83">
        <v>635</v>
      </c>
      <c r="N93" s="83">
        <v>58</v>
      </c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69">
        <f t="shared" si="12"/>
        <v>3843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203</v>
      </c>
      <c r="C94" s="305" t="s">
        <v>204</v>
      </c>
      <c r="D94" s="305"/>
      <c r="E94" s="305"/>
      <c r="F94" s="305"/>
      <c r="G94" s="305"/>
      <c r="H94" s="305"/>
      <c r="I94" s="305"/>
      <c r="J94" s="305"/>
      <c r="K94" s="83">
        <v>235</v>
      </c>
      <c r="L94" s="83">
        <v>796</v>
      </c>
      <c r="M94" s="83">
        <v>141</v>
      </c>
      <c r="N94" s="83">
        <v>45</v>
      </c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69">
        <f t="shared" si="12"/>
        <v>1217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205</v>
      </c>
      <c r="C95" s="305" t="s">
        <v>206</v>
      </c>
      <c r="D95" s="305"/>
      <c r="E95" s="305"/>
      <c r="F95" s="305"/>
      <c r="G95" s="305"/>
      <c r="H95" s="305"/>
      <c r="I95" s="305"/>
      <c r="J95" s="305"/>
      <c r="K95" s="83">
        <v>476</v>
      </c>
      <c r="L95" s="83">
        <v>171</v>
      </c>
      <c r="M95" s="83">
        <v>355</v>
      </c>
      <c r="N95" s="83">
        <v>48</v>
      </c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69">
        <f t="shared" si="12"/>
        <v>1050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24" t="s">
        <v>207</v>
      </c>
      <c r="C96" s="305" t="s">
        <v>208</v>
      </c>
      <c r="D96" s="305"/>
      <c r="E96" s="305"/>
      <c r="F96" s="305"/>
      <c r="G96" s="305"/>
      <c r="H96" s="305"/>
      <c r="I96" s="305"/>
      <c r="J96" s="305"/>
      <c r="K96" s="83">
        <v>234</v>
      </c>
      <c r="L96" s="83">
        <v>98</v>
      </c>
      <c r="M96" s="83">
        <v>256</v>
      </c>
      <c r="N96" s="83">
        <v>13</v>
      </c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69">
        <f t="shared" si="12"/>
        <v>601</v>
      </c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24" t="s">
        <v>209</v>
      </c>
      <c r="C97" s="305" t="s">
        <v>210</v>
      </c>
      <c r="D97" s="305"/>
      <c r="E97" s="305"/>
      <c r="F97" s="305"/>
      <c r="G97" s="305"/>
      <c r="H97" s="305"/>
      <c r="I97" s="305"/>
      <c r="J97" s="305"/>
      <c r="K97" s="83">
        <v>106</v>
      </c>
      <c r="L97" s="83">
        <v>100</v>
      </c>
      <c r="M97" s="83">
        <v>69</v>
      </c>
      <c r="N97" s="83">
        <v>9</v>
      </c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69">
        <f t="shared" si="12"/>
        <v>284</v>
      </c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85" t="s">
        <v>393</v>
      </c>
      <c r="C98" s="285"/>
      <c r="D98" s="285"/>
      <c r="E98" s="285"/>
      <c r="F98" s="285"/>
      <c r="G98" s="285"/>
      <c r="H98" s="285"/>
      <c r="I98" s="285"/>
      <c r="J98" s="285"/>
      <c r="K98" s="70">
        <f>SUM(K87:K97)</f>
        <v>30766</v>
      </c>
      <c r="L98" s="70">
        <f>SUM(L87:L97)</f>
        <v>21844</v>
      </c>
      <c r="M98" s="70">
        <f>SUM(M87:M97)</f>
        <v>15378</v>
      </c>
      <c r="N98" s="70">
        <f>SUM(N87:N97)</f>
        <v>2113</v>
      </c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70">
        <f t="shared" si="12"/>
        <v>70101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03" t="s">
        <v>211</v>
      </c>
      <c r="D99" s="303"/>
      <c r="E99" s="303"/>
      <c r="F99" s="303"/>
      <c r="G99" s="303"/>
      <c r="H99" s="303"/>
      <c r="I99" s="303"/>
      <c r="J99" s="304"/>
      <c r="K99" s="83">
        <v>44989</v>
      </c>
      <c r="L99" s="83">
        <v>11145</v>
      </c>
      <c r="M99" s="83">
        <v>44513</v>
      </c>
      <c r="N99" s="83">
        <v>3813</v>
      </c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69">
        <f t="shared" si="12"/>
        <v>104460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05" t="s">
        <v>212</v>
      </c>
      <c r="D100" s="305"/>
      <c r="E100" s="305"/>
      <c r="F100" s="305"/>
      <c r="G100" s="305"/>
      <c r="H100" s="305"/>
      <c r="I100" s="305"/>
      <c r="J100" s="305"/>
      <c r="K100" s="83">
        <v>35128</v>
      </c>
      <c r="L100" s="83">
        <v>8349</v>
      </c>
      <c r="M100" s="83">
        <v>77175</v>
      </c>
      <c r="N100" s="83">
        <v>4517</v>
      </c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69">
        <f t="shared" si="12"/>
        <v>125169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05" t="s">
        <v>213</v>
      </c>
      <c r="D101" s="305"/>
      <c r="E101" s="305"/>
      <c r="F101" s="305"/>
      <c r="G101" s="305"/>
      <c r="H101" s="305"/>
      <c r="I101" s="305"/>
      <c r="J101" s="305"/>
      <c r="K101" s="83">
        <v>10905</v>
      </c>
      <c r="L101" s="83">
        <v>3245</v>
      </c>
      <c r="M101" s="83">
        <v>11783</v>
      </c>
      <c r="N101" s="83">
        <v>1187</v>
      </c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69">
        <f t="shared" si="12"/>
        <v>27120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195</v>
      </c>
      <c r="C102" s="305" t="s">
        <v>214</v>
      </c>
      <c r="D102" s="305"/>
      <c r="E102" s="305"/>
      <c r="F102" s="305"/>
      <c r="G102" s="305"/>
      <c r="H102" s="305"/>
      <c r="I102" s="305"/>
      <c r="J102" s="305"/>
      <c r="K102" s="83">
        <v>6412</v>
      </c>
      <c r="L102" s="83">
        <v>1539</v>
      </c>
      <c r="M102" s="83">
        <v>5730</v>
      </c>
      <c r="N102" s="83">
        <v>699</v>
      </c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69">
        <f t="shared" si="12"/>
        <v>14380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197</v>
      </c>
      <c r="C103" s="305" t="s">
        <v>215</v>
      </c>
      <c r="D103" s="305"/>
      <c r="E103" s="305"/>
      <c r="F103" s="305"/>
      <c r="G103" s="305"/>
      <c r="H103" s="305"/>
      <c r="I103" s="305"/>
      <c r="J103" s="305"/>
      <c r="K103" s="83">
        <v>5987</v>
      </c>
      <c r="L103" s="83">
        <v>1419</v>
      </c>
      <c r="M103" s="83">
        <v>5851</v>
      </c>
      <c r="N103" s="83">
        <v>446</v>
      </c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69">
        <f t="shared" si="12"/>
        <v>13703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199</v>
      </c>
      <c r="C104" s="305" t="s">
        <v>216</v>
      </c>
      <c r="D104" s="305"/>
      <c r="E104" s="305"/>
      <c r="F104" s="305"/>
      <c r="G104" s="305"/>
      <c r="H104" s="305"/>
      <c r="I104" s="305"/>
      <c r="J104" s="305"/>
      <c r="K104" s="83">
        <v>21129</v>
      </c>
      <c r="L104" s="83">
        <v>3530</v>
      </c>
      <c r="M104" s="83">
        <v>28684</v>
      </c>
      <c r="N104" s="83">
        <v>3987</v>
      </c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69">
        <f t="shared" si="12"/>
        <v>57330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201</v>
      </c>
      <c r="C105" s="305" t="s">
        <v>217</v>
      </c>
      <c r="D105" s="305"/>
      <c r="E105" s="305"/>
      <c r="F105" s="305"/>
      <c r="G105" s="305"/>
      <c r="H105" s="305"/>
      <c r="I105" s="305"/>
      <c r="J105" s="305"/>
      <c r="K105" s="83">
        <v>12173</v>
      </c>
      <c r="L105" s="83">
        <v>2617</v>
      </c>
      <c r="M105" s="83">
        <v>12930</v>
      </c>
      <c r="N105" s="83">
        <v>823</v>
      </c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69">
        <f t="shared" si="12"/>
        <v>28543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203</v>
      </c>
      <c r="C106" s="305" t="s">
        <v>218</v>
      </c>
      <c r="D106" s="305"/>
      <c r="E106" s="305"/>
      <c r="F106" s="305"/>
      <c r="G106" s="305"/>
      <c r="H106" s="305"/>
      <c r="I106" s="305"/>
      <c r="J106" s="305"/>
      <c r="K106" s="83">
        <v>7291</v>
      </c>
      <c r="L106" s="83">
        <v>4678</v>
      </c>
      <c r="M106" s="83">
        <v>10906</v>
      </c>
      <c r="N106" s="83">
        <v>1841</v>
      </c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69">
        <f t="shared" si="12"/>
        <v>24716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205</v>
      </c>
      <c r="C107" s="305" t="s">
        <v>219</v>
      </c>
      <c r="D107" s="305"/>
      <c r="E107" s="305"/>
      <c r="F107" s="305"/>
      <c r="G107" s="305"/>
      <c r="H107" s="305"/>
      <c r="I107" s="305"/>
      <c r="J107" s="305"/>
      <c r="K107" s="83">
        <v>2510</v>
      </c>
      <c r="L107" s="83">
        <v>354</v>
      </c>
      <c r="M107" s="83">
        <v>2964</v>
      </c>
      <c r="N107" s="83">
        <v>85</v>
      </c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69">
        <f t="shared" si="12"/>
        <v>5913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24" t="s">
        <v>207</v>
      </c>
      <c r="C108" s="305" t="s">
        <v>220</v>
      </c>
      <c r="D108" s="305"/>
      <c r="E108" s="305"/>
      <c r="F108" s="305"/>
      <c r="G108" s="305"/>
      <c r="H108" s="305"/>
      <c r="I108" s="305"/>
      <c r="J108" s="305"/>
      <c r="K108" s="83">
        <v>1014</v>
      </c>
      <c r="L108" s="83">
        <v>172</v>
      </c>
      <c r="M108" s="83">
        <v>1063</v>
      </c>
      <c r="N108" s="83">
        <v>55</v>
      </c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69">
        <f t="shared" si="12"/>
        <v>2304</v>
      </c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24" t="s">
        <v>209</v>
      </c>
      <c r="C109" s="305" t="s">
        <v>221</v>
      </c>
      <c r="D109" s="305"/>
      <c r="E109" s="305"/>
      <c r="F109" s="305"/>
      <c r="G109" s="305"/>
      <c r="H109" s="305"/>
      <c r="I109" s="305"/>
      <c r="J109" s="305"/>
      <c r="K109" s="83">
        <v>1156</v>
      </c>
      <c r="L109" s="83">
        <v>411</v>
      </c>
      <c r="M109" s="83">
        <v>2472</v>
      </c>
      <c r="N109" s="83">
        <v>146</v>
      </c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69">
        <f t="shared" si="12"/>
        <v>4185</v>
      </c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85" t="s">
        <v>393</v>
      </c>
      <c r="C110" s="285"/>
      <c r="D110" s="285"/>
      <c r="E110" s="285"/>
      <c r="F110" s="285"/>
      <c r="G110" s="285"/>
      <c r="H110" s="285"/>
      <c r="I110" s="285"/>
      <c r="J110" s="285"/>
      <c r="K110" s="70">
        <f>SUM(K99:K109)</f>
        <v>148694</v>
      </c>
      <c r="L110" s="70">
        <f>SUM(L99:L109)</f>
        <v>37459</v>
      </c>
      <c r="M110" s="70">
        <f>SUM(M99:M109)</f>
        <v>204071</v>
      </c>
      <c r="N110" s="70">
        <f>SUM(N99:N109)</f>
        <v>17599</v>
      </c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70">
        <f t="shared" si="12"/>
        <v>407823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06" t="s">
        <v>93</v>
      </c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276" t="s">
        <v>37</v>
      </c>
      <c r="P112" s="277"/>
      <c r="Q112" s="277"/>
      <c r="R112" s="277"/>
      <c r="S112" s="277"/>
      <c r="T112" s="277"/>
      <c r="U112" s="277"/>
      <c r="V112" s="277"/>
      <c r="W112" s="277"/>
      <c r="X112" s="277"/>
      <c r="Y112" s="278"/>
      <c r="Z112" s="3"/>
      <c r="AA112" s="3"/>
      <c r="AC112"/>
    </row>
    <row r="113" spans="1:34" ht="21.75" customHeight="1" x14ac:dyDescent="0.25">
      <c r="A113" s="30"/>
      <c r="B113" s="307" t="s">
        <v>400</v>
      </c>
      <c r="C113" s="308"/>
      <c r="D113" s="309"/>
      <c r="E113" s="307" t="s">
        <v>401</v>
      </c>
      <c r="F113" s="308"/>
      <c r="G113" s="309"/>
      <c r="H113" s="307" t="s">
        <v>402</v>
      </c>
      <c r="I113" s="308"/>
      <c r="J113" s="309"/>
      <c r="K113" s="313" t="s">
        <v>403</v>
      </c>
      <c r="L113" s="315" t="s">
        <v>404</v>
      </c>
      <c r="M113" s="315" t="s">
        <v>405</v>
      </c>
      <c r="N113" s="317" t="s">
        <v>406</v>
      </c>
      <c r="O113" s="84" t="s">
        <v>400</v>
      </c>
      <c r="P113" s="85" t="s">
        <v>401</v>
      </c>
      <c r="Q113" s="86" t="s">
        <v>402</v>
      </c>
      <c r="R113" s="87" t="s">
        <v>403</v>
      </c>
      <c r="S113" s="62"/>
      <c r="T113" s="88" t="s">
        <v>404</v>
      </c>
      <c r="U113" s="62"/>
      <c r="V113" s="89" t="s">
        <v>405</v>
      </c>
      <c r="W113" s="62"/>
      <c r="X113" s="90" t="s">
        <v>406</v>
      </c>
      <c r="Y113" s="91" t="s">
        <v>407</v>
      </c>
      <c r="Z113" s="3"/>
      <c r="AC113"/>
    </row>
    <row r="114" spans="1:34" ht="22.5" customHeight="1" x14ac:dyDescent="0.25">
      <c r="A114" s="34"/>
      <c r="B114" s="310"/>
      <c r="C114" s="311"/>
      <c r="D114" s="312"/>
      <c r="E114" s="310"/>
      <c r="F114" s="311"/>
      <c r="G114" s="312"/>
      <c r="H114" s="310"/>
      <c r="I114" s="311"/>
      <c r="J114" s="312"/>
      <c r="K114" s="314"/>
      <c r="L114" s="316"/>
      <c r="M114" s="316"/>
      <c r="N114" s="318"/>
      <c r="O114" s="92" t="s">
        <v>408</v>
      </c>
      <c r="P114" s="93" t="s">
        <v>409</v>
      </c>
      <c r="Q114" s="94" t="s">
        <v>410</v>
      </c>
      <c r="R114" s="95" t="s">
        <v>411</v>
      </c>
      <c r="S114" s="63"/>
      <c r="T114" s="96" t="s">
        <v>412</v>
      </c>
      <c r="U114" s="63"/>
      <c r="V114" s="97" t="s">
        <v>413</v>
      </c>
      <c r="W114" s="63"/>
      <c r="X114" s="98" t="s">
        <v>414</v>
      </c>
      <c r="Y114" s="99" t="s">
        <v>415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3"/>
      <c r="Y116" s="31"/>
      <c r="Z116" s="3"/>
      <c r="AA116" s="2"/>
      <c r="AC116"/>
      <c r="AD116" t="s">
        <v>375</v>
      </c>
      <c r="AH116" s="81" t="s">
        <v>397</v>
      </c>
    </row>
    <row r="117" spans="1:34" ht="22.5" customHeight="1" x14ac:dyDescent="0.25">
      <c r="I117" s="235" t="s">
        <v>96</v>
      </c>
      <c r="J117" s="235"/>
      <c r="K117" s="235"/>
      <c r="L117" s="235"/>
      <c r="M117" s="8" t="s">
        <v>367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70" t="s">
        <v>94</v>
      </c>
      <c r="Z117" s="270"/>
      <c r="AC117"/>
      <c r="AH117" s="81" t="s">
        <v>396</v>
      </c>
    </row>
    <row r="118" spans="1:34" ht="22.5" customHeight="1" x14ac:dyDescent="0.25">
      <c r="I118" s="235" t="s">
        <v>2</v>
      </c>
      <c r="J118" s="235"/>
      <c r="K118" s="235"/>
      <c r="L118" s="235"/>
      <c r="M118" s="8" t="s">
        <v>368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70"/>
      <c r="Z118" s="270"/>
      <c r="AC118"/>
    </row>
    <row r="119" spans="1:34" ht="22.5" customHeight="1" x14ac:dyDescent="0.25">
      <c r="J119" s="282"/>
      <c r="K119" s="282"/>
      <c r="L119" s="282"/>
      <c r="M119" s="282"/>
      <c r="N119" s="8"/>
      <c r="O119" s="8"/>
      <c r="P119" s="8"/>
      <c r="Q119" s="8"/>
      <c r="R119" s="235"/>
      <c r="S119" s="235"/>
      <c r="T119" s="235"/>
      <c r="U119" s="235"/>
      <c r="V119" s="8"/>
      <c r="W119" s="8"/>
      <c r="X119" s="3"/>
      <c r="Y119" s="268" t="s">
        <v>375</v>
      </c>
      <c r="Z119" s="268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3"/>
      <c r="X120" s="283"/>
      <c r="Y120" s="283"/>
      <c r="Z120" s="283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3"/>
      <c r="X121" s="283"/>
      <c r="Y121" s="283"/>
      <c r="Z121" s="283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4" t="s">
        <v>376</v>
      </c>
      <c r="X122" s="284"/>
      <c r="Y122" s="284"/>
      <c r="Z122" s="284"/>
      <c r="AC122"/>
    </row>
    <row r="123" spans="1:34" ht="24.95" customHeight="1" x14ac:dyDescent="0.25">
      <c r="A123" s="15" t="s">
        <v>3</v>
      </c>
      <c r="B123" s="272" t="s">
        <v>4</v>
      </c>
      <c r="C123" s="272"/>
      <c r="D123" s="272"/>
      <c r="E123" s="272"/>
      <c r="F123" s="272"/>
      <c r="G123" s="272"/>
      <c r="H123" s="272"/>
      <c r="I123" s="272"/>
      <c r="J123" s="272"/>
      <c r="K123" s="272" t="s">
        <v>5</v>
      </c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2"/>
      <c r="X123" s="272"/>
      <c r="Y123" s="272"/>
      <c r="Z123" s="272"/>
      <c r="AC123"/>
    </row>
    <row r="124" spans="1:34" ht="48.75" customHeight="1" x14ac:dyDescent="0.25">
      <c r="A124" s="15" t="s">
        <v>50</v>
      </c>
      <c r="B124" s="285" t="s">
        <v>51</v>
      </c>
      <c r="C124" s="285"/>
      <c r="D124" s="285"/>
      <c r="E124" s="285"/>
      <c r="F124" s="285"/>
      <c r="G124" s="285"/>
      <c r="H124" s="285"/>
      <c r="I124" s="285"/>
      <c r="J124" s="285"/>
      <c r="K124" s="10" t="s">
        <v>184</v>
      </c>
      <c r="L124" s="10" t="s">
        <v>186</v>
      </c>
      <c r="M124" s="10" t="s">
        <v>188</v>
      </c>
      <c r="N124" s="10" t="s">
        <v>190</v>
      </c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15" t="s">
        <v>191</v>
      </c>
      <c r="AC124"/>
      <c r="AD124" s="57" t="s">
        <v>182</v>
      </c>
    </row>
    <row r="125" spans="1:34" ht="12.75" customHeight="1" x14ac:dyDescent="0.25">
      <c r="A125" s="17" t="s">
        <v>7</v>
      </c>
      <c r="B125" s="286" t="s">
        <v>8</v>
      </c>
      <c r="C125" s="286"/>
      <c r="D125" s="286"/>
      <c r="E125" s="286"/>
      <c r="F125" s="286"/>
      <c r="G125" s="286"/>
      <c r="H125" s="286"/>
      <c r="I125" s="286"/>
      <c r="J125" s="286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299" t="s">
        <v>52</v>
      </c>
      <c r="B126" s="299"/>
      <c r="C126" s="299"/>
      <c r="D126" s="299"/>
      <c r="E126" s="299"/>
      <c r="F126" s="299"/>
      <c r="G126" s="299"/>
      <c r="H126" s="299"/>
      <c r="I126" s="299"/>
      <c r="J126" s="299"/>
      <c r="K126" s="300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2"/>
      <c r="AA126" s="42"/>
      <c r="AC126"/>
      <c r="AD126" s="59"/>
    </row>
    <row r="127" spans="1:34" ht="30" customHeight="1" x14ac:dyDescent="0.25">
      <c r="A127" s="47" t="s">
        <v>53</v>
      </c>
      <c r="B127" s="48" t="s">
        <v>195</v>
      </c>
      <c r="C127" s="303" t="s">
        <v>222</v>
      </c>
      <c r="D127" s="303"/>
      <c r="E127" s="303"/>
      <c r="F127" s="303"/>
      <c r="G127" s="303"/>
      <c r="H127" s="303"/>
      <c r="I127" s="303"/>
      <c r="J127" s="304"/>
      <c r="K127" s="83">
        <v>37652</v>
      </c>
      <c r="L127" s="83">
        <v>8036</v>
      </c>
      <c r="M127" s="83">
        <v>52717</v>
      </c>
      <c r="N127" s="83">
        <v>2622</v>
      </c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69">
        <f t="shared" ref="Z127:Z150" si="13">SUM(K127:Y127)</f>
        <v>101027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05" t="s">
        <v>223</v>
      </c>
      <c r="D128" s="305"/>
      <c r="E128" s="305"/>
      <c r="F128" s="305"/>
      <c r="G128" s="305"/>
      <c r="H128" s="305"/>
      <c r="I128" s="305"/>
      <c r="J128" s="305"/>
      <c r="K128" s="83">
        <v>37389</v>
      </c>
      <c r="L128" s="83">
        <v>7588</v>
      </c>
      <c r="M128" s="83">
        <v>75732</v>
      </c>
      <c r="N128" s="83">
        <v>4139</v>
      </c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69">
        <f t="shared" si="13"/>
        <v>124848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05" t="s">
        <v>224</v>
      </c>
      <c r="D129" s="305"/>
      <c r="E129" s="305"/>
      <c r="F129" s="305"/>
      <c r="G129" s="305"/>
      <c r="H129" s="305"/>
      <c r="I129" s="305"/>
      <c r="J129" s="305"/>
      <c r="K129" s="83">
        <v>39337</v>
      </c>
      <c r="L129" s="83">
        <v>5344</v>
      </c>
      <c r="M129" s="83">
        <v>109374</v>
      </c>
      <c r="N129" s="83">
        <v>4440</v>
      </c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69">
        <f t="shared" si="13"/>
        <v>158495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195</v>
      </c>
      <c r="C130" s="305" t="s">
        <v>225</v>
      </c>
      <c r="D130" s="305"/>
      <c r="E130" s="305"/>
      <c r="F130" s="305"/>
      <c r="G130" s="305"/>
      <c r="H130" s="305"/>
      <c r="I130" s="305"/>
      <c r="J130" s="305"/>
      <c r="K130" s="83">
        <v>4275</v>
      </c>
      <c r="L130" s="83">
        <v>1516</v>
      </c>
      <c r="M130" s="83">
        <v>2761</v>
      </c>
      <c r="N130" s="83">
        <v>308</v>
      </c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69">
        <f t="shared" si="13"/>
        <v>8860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197</v>
      </c>
      <c r="C131" s="305" t="s">
        <v>226</v>
      </c>
      <c r="D131" s="305"/>
      <c r="E131" s="305"/>
      <c r="F131" s="305"/>
      <c r="G131" s="305"/>
      <c r="H131" s="305"/>
      <c r="I131" s="305"/>
      <c r="J131" s="305"/>
      <c r="K131" s="83">
        <v>10817</v>
      </c>
      <c r="L131" s="83">
        <v>7957</v>
      </c>
      <c r="M131" s="83">
        <v>8654</v>
      </c>
      <c r="N131" s="83">
        <v>1019</v>
      </c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69">
        <f t="shared" si="13"/>
        <v>28447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199</v>
      </c>
      <c r="C132" s="305" t="s">
        <v>227</v>
      </c>
      <c r="D132" s="305"/>
      <c r="E132" s="305"/>
      <c r="F132" s="305"/>
      <c r="G132" s="305"/>
      <c r="H132" s="305"/>
      <c r="I132" s="305"/>
      <c r="J132" s="305"/>
      <c r="K132" s="83">
        <v>3738</v>
      </c>
      <c r="L132" s="83">
        <v>900</v>
      </c>
      <c r="M132" s="83">
        <v>2929</v>
      </c>
      <c r="N132" s="83">
        <v>220</v>
      </c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69">
        <f t="shared" si="13"/>
        <v>7787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201</v>
      </c>
      <c r="C133" s="305" t="s">
        <v>228</v>
      </c>
      <c r="D133" s="305"/>
      <c r="E133" s="305"/>
      <c r="F133" s="305"/>
      <c r="G133" s="305"/>
      <c r="H133" s="305"/>
      <c r="I133" s="305"/>
      <c r="J133" s="305"/>
      <c r="K133" s="83">
        <v>7752</v>
      </c>
      <c r="L133" s="83">
        <v>4775</v>
      </c>
      <c r="M133" s="83">
        <v>7701</v>
      </c>
      <c r="N133" s="83">
        <v>494</v>
      </c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69">
        <f t="shared" si="13"/>
        <v>20722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203</v>
      </c>
      <c r="C134" s="305" t="s">
        <v>229</v>
      </c>
      <c r="D134" s="305"/>
      <c r="E134" s="305"/>
      <c r="F134" s="305"/>
      <c r="G134" s="305"/>
      <c r="H134" s="305"/>
      <c r="I134" s="305"/>
      <c r="J134" s="305"/>
      <c r="K134" s="83">
        <v>5082</v>
      </c>
      <c r="L134" s="83">
        <v>2147</v>
      </c>
      <c r="M134" s="83">
        <v>6247</v>
      </c>
      <c r="N134" s="83">
        <v>667</v>
      </c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69">
        <f t="shared" si="13"/>
        <v>14143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205</v>
      </c>
      <c r="C135" s="305" t="s">
        <v>230</v>
      </c>
      <c r="D135" s="305"/>
      <c r="E135" s="305"/>
      <c r="F135" s="305"/>
      <c r="G135" s="305"/>
      <c r="H135" s="305"/>
      <c r="I135" s="305"/>
      <c r="J135" s="305"/>
      <c r="K135" s="83">
        <v>1096</v>
      </c>
      <c r="L135" s="83">
        <v>304</v>
      </c>
      <c r="M135" s="83">
        <v>850</v>
      </c>
      <c r="N135" s="83">
        <v>70</v>
      </c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69">
        <f t="shared" si="13"/>
        <v>2320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24" t="s">
        <v>207</v>
      </c>
      <c r="C136" s="305" t="s">
        <v>231</v>
      </c>
      <c r="D136" s="305"/>
      <c r="E136" s="305"/>
      <c r="F136" s="305"/>
      <c r="G136" s="305"/>
      <c r="H136" s="305"/>
      <c r="I136" s="305"/>
      <c r="J136" s="305"/>
      <c r="K136" s="83">
        <v>3032</v>
      </c>
      <c r="L136" s="83">
        <v>1007</v>
      </c>
      <c r="M136" s="83">
        <v>5488</v>
      </c>
      <c r="N136" s="83">
        <v>420</v>
      </c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69">
        <f t="shared" si="13"/>
        <v>9947</v>
      </c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24" t="s">
        <v>209</v>
      </c>
      <c r="C137" s="305" t="s">
        <v>232</v>
      </c>
      <c r="D137" s="305"/>
      <c r="E137" s="305"/>
      <c r="F137" s="305"/>
      <c r="G137" s="305"/>
      <c r="H137" s="305"/>
      <c r="I137" s="305"/>
      <c r="J137" s="305"/>
      <c r="K137" s="83">
        <v>6249</v>
      </c>
      <c r="L137" s="83">
        <v>464</v>
      </c>
      <c r="M137" s="83">
        <v>5455</v>
      </c>
      <c r="N137" s="83">
        <v>152</v>
      </c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69">
        <f t="shared" si="13"/>
        <v>12320</v>
      </c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85" t="s">
        <v>393</v>
      </c>
      <c r="C138" s="285"/>
      <c r="D138" s="285"/>
      <c r="E138" s="285"/>
      <c r="F138" s="285"/>
      <c r="G138" s="285"/>
      <c r="H138" s="285"/>
      <c r="I138" s="285"/>
      <c r="J138" s="285"/>
      <c r="K138" s="70">
        <f>SUM(K127:K137)</f>
        <v>156419</v>
      </c>
      <c r="L138" s="70">
        <f>SUM(L127:L137)</f>
        <v>40038</v>
      </c>
      <c r="M138" s="70">
        <f>SUM(M127:M137)</f>
        <v>277908</v>
      </c>
      <c r="N138" s="70">
        <f>SUM(N127:N137)</f>
        <v>14551</v>
      </c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70">
        <f t="shared" si="13"/>
        <v>488916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197</v>
      </c>
      <c r="C139" s="303" t="s">
        <v>233</v>
      </c>
      <c r="D139" s="303"/>
      <c r="E139" s="303"/>
      <c r="F139" s="303"/>
      <c r="G139" s="303"/>
      <c r="H139" s="303"/>
      <c r="I139" s="303"/>
      <c r="J139" s="304"/>
      <c r="K139" s="83">
        <v>18715</v>
      </c>
      <c r="L139" s="83">
        <v>5666</v>
      </c>
      <c r="M139" s="83">
        <v>11430</v>
      </c>
      <c r="N139" s="83">
        <v>1426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69">
        <f t="shared" si="13"/>
        <v>37237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05" t="s">
        <v>234</v>
      </c>
      <c r="D140" s="305"/>
      <c r="E140" s="305"/>
      <c r="F140" s="305"/>
      <c r="G140" s="305"/>
      <c r="H140" s="305"/>
      <c r="I140" s="305"/>
      <c r="J140" s="305"/>
      <c r="K140" s="83">
        <v>35492</v>
      </c>
      <c r="L140" s="83">
        <v>20849</v>
      </c>
      <c r="M140" s="83">
        <v>23935</v>
      </c>
      <c r="N140" s="83">
        <v>6863</v>
      </c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69">
        <f t="shared" si="13"/>
        <v>87139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05" t="s">
        <v>235</v>
      </c>
      <c r="D141" s="305"/>
      <c r="E141" s="305"/>
      <c r="F141" s="305"/>
      <c r="G141" s="305"/>
      <c r="H141" s="305"/>
      <c r="I141" s="305"/>
      <c r="J141" s="305"/>
      <c r="K141" s="83">
        <v>2583</v>
      </c>
      <c r="L141" s="83">
        <v>882</v>
      </c>
      <c r="M141" s="83">
        <v>2112</v>
      </c>
      <c r="N141" s="83">
        <v>205</v>
      </c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69">
        <f t="shared" si="13"/>
        <v>5782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195</v>
      </c>
      <c r="C142" s="305" t="s">
        <v>236</v>
      </c>
      <c r="D142" s="305"/>
      <c r="E142" s="305"/>
      <c r="F142" s="305"/>
      <c r="G142" s="305"/>
      <c r="H142" s="305"/>
      <c r="I142" s="305"/>
      <c r="J142" s="305"/>
      <c r="K142" s="83">
        <v>1387</v>
      </c>
      <c r="L142" s="83">
        <v>418</v>
      </c>
      <c r="M142" s="83">
        <v>1009</v>
      </c>
      <c r="N142" s="83">
        <v>86</v>
      </c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69">
        <f t="shared" si="13"/>
        <v>2900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197</v>
      </c>
      <c r="C143" s="305" t="s">
        <v>237</v>
      </c>
      <c r="D143" s="305"/>
      <c r="E143" s="305"/>
      <c r="F143" s="305"/>
      <c r="G143" s="305"/>
      <c r="H143" s="305"/>
      <c r="I143" s="305"/>
      <c r="J143" s="305"/>
      <c r="K143" s="83">
        <v>3417</v>
      </c>
      <c r="L143" s="83">
        <v>1085</v>
      </c>
      <c r="M143" s="83">
        <v>2560</v>
      </c>
      <c r="N143" s="83">
        <v>254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69">
        <f t="shared" si="13"/>
        <v>7316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199</v>
      </c>
      <c r="C144" s="305" t="s">
        <v>238</v>
      </c>
      <c r="D144" s="305"/>
      <c r="E144" s="305"/>
      <c r="F144" s="305"/>
      <c r="G144" s="305"/>
      <c r="H144" s="305"/>
      <c r="I144" s="305"/>
      <c r="J144" s="305"/>
      <c r="K144" s="83">
        <v>47712</v>
      </c>
      <c r="L144" s="83">
        <v>830</v>
      </c>
      <c r="M144" s="83">
        <v>4596</v>
      </c>
      <c r="N144" s="83">
        <v>316</v>
      </c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69">
        <f t="shared" si="13"/>
        <v>53454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201</v>
      </c>
      <c r="C145" s="305" t="s">
        <v>239</v>
      </c>
      <c r="D145" s="305"/>
      <c r="E145" s="305"/>
      <c r="F145" s="305"/>
      <c r="G145" s="305"/>
      <c r="H145" s="305"/>
      <c r="I145" s="305"/>
      <c r="J145" s="305"/>
      <c r="K145" s="83">
        <v>2510</v>
      </c>
      <c r="L145" s="83">
        <v>525</v>
      </c>
      <c r="M145" s="83">
        <v>2096</v>
      </c>
      <c r="N145" s="83">
        <v>146</v>
      </c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69">
        <f t="shared" si="13"/>
        <v>5277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203</v>
      </c>
      <c r="C146" s="305" t="s">
        <v>240</v>
      </c>
      <c r="D146" s="305"/>
      <c r="E146" s="305"/>
      <c r="F146" s="305"/>
      <c r="G146" s="305"/>
      <c r="H146" s="305"/>
      <c r="I146" s="305"/>
      <c r="J146" s="305"/>
      <c r="K146" s="83">
        <v>1340</v>
      </c>
      <c r="L146" s="83">
        <v>1131</v>
      </c>
      <c r="M146" s="83">
        <v>1371</v>
      </c>
      <c r="N146" s="83">
        <v>729</v>
      </c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69">
        <f t="shared" si="13"/>
        <v>4571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205</v>
      </c>
      <c r="C147" s="305" t="s">
        <v>241</v>
      </c>
      <c r="D147" s="305"/>
      <c r="E147" s="305"/>
      <c r="F147" s="305"/>
      <c r="G147" s="305"/>
      <c r="H147" s="305"/>
      <c r="I147" s="305"/>
      <c r="J147" s="305"/>
      <c r="K147" s="83">
        <v>1257</v>
      </c>
      <c r="L147" s="83">
        <v>427</v>
      </c>
      <c r="M147" s="83">
        <v>1267</v>
      </c>
      <c r="N147" s="83">
        <v>330</v>
      </c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69">
        <f t="shared" si="13"/>
        <v>3281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24" t="s">
        <v>207</v>
      </c>
      <c r="C148" s="305" t="s">
        <v>242</v>
      </c>
      <c r="D148" s="305"/>
      <c r="E148" s="305"/>
      <c r="F148" s="305"/>
      <c r="G148" s="305"/>
      <c r="H148" s="305"/>
      <c r="I148" s="305"/>
      <c r="J148" s="305"/>
      <c r="K148" s="83">
        <v>6151</v>
      </c>
      <c r="L148" s="83">
        <v>4884</v>
      </c>
      <c r="M148" s="83">
        <v>4119</v>
      </c>
      <c r="N148" s="83">
        <v>364</v>
      </c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69">
        <f t="shared" si="13"/>
        <v>15518</v>
      </c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24" t="s">
        <v>209</v>
      </c>
      <c r="C149" s="305" t="s">
        <v>243</v>
      </c>
      <c r="D149" s="305"/>
      <c r="E149" s="305"/>
      <c r="F149" s="305"/>
      <c r="G149" s="305"/>
      <c r="H149" s="305"/>
      <c r="I149" s="305"/>
      <c r="J149" s="305"/>
      <c r="K149" s="83">
        <v>563</v>
      </c>
      <c r="L149" s="83">
        <v>220</v>
      </c>
      <c r="M149" s="83">
        <v>437</v>
      </c>
      <c r="N149" s="83">
        <v>107</v>
      </c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69">
        <f t="shared" si="13"/>
        <v>1327</v>
      </c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85" t="s">
        <v>393</v>
      </c>
      <c r="C150" s="285"/>
      <c r="D150" s="285"/>
      <c r="E150" s="285"/>
      <c r="F150" s="285"/>
      <c r="G150" s="285"/>
      <c r="H150" s="285"/>
      <c r="I150" s="285"/>
      <c r="J150" s="285"/>
      <c r="K150" s="70">
        <f>SUM(K139:K149)</f>
        <v>121127</v>
      </c>
      <c r="L150" s="70">
        <f>SUM(L139:L149)</f>
        <v>36917</v>
      </c>
      <c r="M150" s="70">
        <f>SUM(M139:M149)</f>
        <v>54932</v>
      </c>
      <c r="N150" s="70">
        <f>SUM(N139:N149)</f>
        <v>10826</v>
      </c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70">
        <f t="shared" si="13"/>
        <v>223802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06" t="s">
        <v>93</v>
      </c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276" t="s">
        <v>37</v>
      </c>
      <c r="P152" s="277"/>
      <c r="Q152" s="277"/>
      <c r="R152" s="277"/>
      <c r="S152" s="277"/>
      <c r="T152" s="277"/>
      <c r="U152" s="277"/>
      <c r="V152" s="277"/>
      <c r="W152" s="277"/>
      <c r="X152" s="277"/>
      <c r="Y152" s="278"/>
      <c r="Z152" s="3"/>
      <c r="AA152" s="3"/>
      <c r="AC152"/>
    </row>
    <row r="153" spans="1:34" ht="21.75" customHeight="1" x14ac:dyDescent="0.25">
      <c r="A153" s="30"/>
      <c r="B153" s="307" t="s">
        <v>400</v>
      </c>
      <c r="C153" s="308"/>
      <c r="D153" s="309"/>
      <c r="E153" s="307" t="s">
        <v>401</v>
      </c>
      <c r="F153" s="308"/>
      <c r="G153" s="309"/>
      <c r="H153" s="307" t="s">
        <v>402</v>
      </c>
      <c r="I153" s="308"/>
      <c r="J153" s="309"/>
      <c r="K153" s="313" t="s">
        <v>403</v>
      </c>
      <c r="L153" s="315" t="s">
        <v>404</v>
      </c>
      <c r="M153" s="315" t="s">
        <v>405</v>
      </c>
      <c r="N153" s="317" t="s">
        <v>406</v>
      </c>
      <c r="O153" s="100" t="s">
        <v>400</v>
      </c>
      <c r="P153" s="101" t="s">
        <v>401</v>
      </c>
      <c r="Q153" s="102" t="s">
        <v>402</v>
      </c>
      <c r="R153" s="103" t="s">
        <v>403</v>
      </c>
      <c r="S153" s="62"/>
      <c r="T153" s="104" t="s">
        <v>404</v>
      </c>
      <c r="U153" s="62"/>
      <c r="V153" s="105" t="s">
        <v>405</v>
      </c>
      <c r="W153" s="62"/>
      <c r="X153" s="106" t="s">
        <v>406</v>
      </c>
      <c r="Y153" s="107" t="s">
        <v>407</v>
      </c>
      <c r="Z153" s="3"/>
      <c r="AC153"/>
    </row>
    <row r="154" spans="1:34" ht="22.5" customHeight="1" x14ac:dyDescent="0.25">
      <c r="A154" s="34"/>
      <c r="B154" s="310"/>
      <c r="C154" s="311"/>
      <c r="D154" s="312"/>
      <c r="E154" s="310"/>
      <c r="F154" s="311"/>
      <c r="G154" s="312"/>
      <c r="H154" s="310"/>
      <c r="I154" s="311"/>
      <c r="J154" s="312"/>
      <c r="K154" s="314"/>
      <c r="L154" s="316"/>
      <c r="M154" s="316"/>
      <c r="N154" s="318"/>
      <c r="O154" s="108" t="s">
        <v>408</v>
      </c>
      <c r="P154" s="109" t="s">
        <v>409</v>
      </c>
      <c r="Q154" s="110" t="s">
        <v>410</v>
      </c>
      <c r="R154" s="111" t="s">
        <v>411</v>
      </c>
      <c r="S154" s="63"/>
      <c r="T154" s="112" t="s">
        <v>412</v>
      </c>
      <c r="U154" s="63"/>
      <c r="V154" s="113" t="s">
        <v>413</v>
      </c>
      <c r="W154" s="63"/>
      <c r="X154" s="114" t="s">
        <v>414</v>
      </c>
      <c r="Y154" s="115" t="s">
        <v>415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3"/>
      <c r="Y156" s="31"/>
      <c r="Z156" s="3"/>
      <c r="AA156" s="2"/>
      <c r="AC156"/>
      <c r="AD156" t="s">
        <v>377</v>
      </c>
      <c r="AH156" s="81" t="s">
        <v>397</v>
      </c>
    </row>
    <row r="157" spans="1:34" ht="22.5" customHeight="1" x14ac:dyDescent="0.25">
      <c r="I157" s="235" t="s">
        <v>96</v>
      </c>
      <c r="J157" s="235"/>
      <c r="K157" s="235"/>
      <c r="L157" s="235"/>
      <c r="M157" s="8" t="s">
        <v>367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70" t="s">
        <v>94</v>
      </c>
      <c r="Z157" s="270"/>
      <c r="AC157"/>
      <c r="AH157" s="81" t="s">
        <v>396</v>
      </c>
    </row>
    <row r="158" spans="1:34" ht="22.5" customHeight="1" x14ac:dyDescent="0.25">
      <c r="I158" s="235" t="s">
        <v>2</v>
      </c>
      <c r="J158" s="235"/>
      <c r="K158" s="235"/>
      <c r="L158" s="235"/>
      <c r="M158" s="8" t="s">
        <v>368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70"/>
      <c r="Z158" s="270"/>
      <c r="AC158"/>
    </row>
    <row r="159" spans="1:34" ht="22.5" customHeight="1" x14ac:dyDescent="0.25">
      <c r="J159" s="282"/>
      <c r="K159" s="282"/>
      <c r="L159" s="282"/>
      <c r="M159" s="282"/>
      <c r="N159" s="8"/>
      <c r="O159" s="8"/>
      <c r="P159" s="8"/>
      <c r="Q159" s="8"/>
      <c r="R159" s="235"/>
      <c r="S159" s="235"/>
      <c r="T159" s="235"/>
      <c r="U159" s="235"/>
      <c r="V159" s="8"/>
      <c r="W159" s="8"/>
      <c r="X159" s="3"/>
      <c r="Y159" s="268" t="s">
        <v>377</v>
      </c>
      <c r="Z159" s="268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3"/>
      <c r="X160" s="283"/>
      <c r="Y160" s="283"/>
      <c r="Z160" s="283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3"/>
      <c r="X161" s="283"/>
      <c r="Y161" s="283"/>
      <c r="Z161" s="283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4" t="s">
        <v>378</v>
      </c>
      <c r="X162" s="284"/>
      <c r="Y162" s="284"/>
      <c r="Z162" s="284"/>
      <c r="AC162"/>
    </row>
    <row r="163" spans="1:30" ht="24.95" customHeight="1" x14ac:dyDescent="0.25">
      <c r="A163" s="15" t="s">
        <v>3</v>
      </c>
      <c r="B163" s="272" t="s">
        <v>4</v>
      </c>
      <c r="C163" s="272"/>
      <c r="D163" s="272"/>
      <c r="E163" s="272"/>
      <c r="F163" s="272"/>
      <c r="G163" s="272"/>
      <c r="H163" s="272"/>
      <c r="I163" s="272"/>
      <c r="J163" s="272"/>
      <c r="K163" s="272" t="s">
        <v>5</v>
      </c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  <c r="Z163" s="272"/>
      <c r="AC163"/>
    </row>
    <row r="164" spans="1:30" ht="48.75" customHeight="1" x14ac:dyDescent="0.25">
      <c r="A164" s="15" t="s">
        <v>50</v>
      </c>
      <c r="B164" s="285" t="s">
        <v>51</v>
      </c>
      <c r="C164" s="285"/>
      <c r="D164" s="285"/>
      <c r="E164" s="285"/>
      <c r="F164" s="285"/>
      <c r="G164" s="285"/>
      <c r="H164" s="285"/>
      <c r="I164" s="285"/>
      <c r="J164" s="285"/>
      <c r="K164" s="10" t="s">
        <v>184</v>
      </c>
      <c r="L164" s="10" t="s">
        <v>186</v>
      </c>
      <c r="M164" s="10" t="s">
        <v>188</v>
      </c>
      <c r="N164" s="10" t="s">
        <v>190</v>
      </c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15" t="s">
        <v>191</v>
      </c>
      <c r="AC164"/>
      <c r="AD164" s="57" t="s">
        <v>182</v>
      </c>
    </row>
    <row r="165" spans="1:30" ht="12.75" customHeight="1" x14ac:dyDescent="0.25">
      <c r="A165" s="17" t="s">
        <v>7</v>
      </c>
      <c r="B165" s="286" t="s">
        <v>8</v>
      </c>
      <c r="C165" s="286"/>
      <c r="D165" s="286"/>
      <c r="E165" s="286"/>
      <c r="F165" s="286"/>
      <c r="G165" s="286"/>
      <c r="H165" s="286"/>
      <c r="I165" s="286"/>
      <c r="J165" s="286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299" t="s">
        <v>52</v>
      </c>
      <c r="B166" s="299"/>
      <c r="C166" s="299"/>
      <c r="D166" s="299"/>
      <c r="E166" s="299"/>
      <c r="F166" s="299"/>
      <c r="G166" s="299"/>
      <c r="H166" s="299"/>
      <c r="I166" s="299"/>
      <c r="J166" s="299"/>
      <c r="K166" s="300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2"/>
      <c r="AA166" s="42"/>
      <c r="AC166"/>
      <c r="AD166" s="59"/>
    </row>
    <row r="167" spans="1:30" ht="30" customHeight="1" x14ac:dyDescent="0.25">
      <c r="A167" s="47" t="s">
        <v>53</v>
      </c>
      <c r="B167" s="48" t="s">
        <v>199</v>
      </c>
      <c r="C167" s="303" t="s">
        <v>244</v>
      </c>
      <c r="D167" s="303"/>
      <c r="E167" s="303"/>
      <c r="F167" s="303"/>
      <c r="G167" s="303"/>
      <c r="H167" s="303"/>
      <c r="I167" s="303"/>
      <c r="J167" s="304"/>
      <c r="K167" s="83">
        <v>12451</v>
      </c>
      <c r="L167" s="83">
        <v>4514</v>
      </c>
      <c r="M167" s="83">
        <v>11783</v>
      </c>
      <c r="N167" s="83">
        <v>1087</v>
      </c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69">
        <f t="shared" ref="Z167:Z182" si="14">SUM(K167:Y167)</f>
        <v>29835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05" t="s">
        <v>245</v>
      </c>
      <c r="D168" s="305"/>
      <c r="E168" s="305"/>
      <c r="F168" s="305"/>
      <c r="G168" s="305"/>
      <c r="H168" s="305"/>
      <c r="I168" s="305"/>
      <c r="J168" s="305"/>
      <c r="K168" s="83">
        <v>34287</v>
      </c>
      <c r="L168" s="83">
        <v>13864</v>
      </c>
      <c r="M168" s="83">
        <v>44893</v>
      </c>
      <c r="N168" s="83">
        <v>2632</v>
      </c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69">
        <f t="shared" si="14"/>
        <v>95676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05" t="s">
        <v>246</v>
      </c>
      <c r="D169" s="305"/>
      <c r="E169" s="305"/>
      <c r="F169" s="305"/>
      <c r="G169" s="305"/>
      <c r="H169" s="305"/>
      <c r="I169" s="305"/>
      <c r="J169" s="305"/>
      <c r="K169" s="83">
        <v>8183</v>
      </c>
      <c r="L169" s="83">
        <v>25244</v>
      </c>
      <c r="M169" s="83">
        <v>11822</v>
      </c>
      <c r="N169" s="83">
        <v>1708</v>
      </c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69">
        <f t="shared" si="14"/>
        <v>46957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195</v>
      </c>
      <c r="C170" s="305" t="s">
        <v>247</v>
      </c>
      <c r="D170" s="305"/>
      <c r="E170" s="305"/>
      <c r="F170" s="305"/>
      <c r="G170" s="305"/>
      <c r="H170" s="305"/>
      <c r="I170" s="305"/>
      <c r="J170" s="305"/>
      <c r="K170" s="83">
        <v>3863</v>
      </c>
      <c r="L170" s="83">
        <v>1224</v>
      </c>
      <c r="M170" s="83">
        <v>1646</v>
      </c>
      <c r="N170" s="83">
        <v>211</v>
      </c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69">
        <f t="shared" si="14"/>
        <v>6944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197</v>
      </c>
      <c r="C171" s="305" t="s">
        <v>248</v>
      </c>
      <c r="D171" s="305"/>
      <c r="E171" s="305"/>
      <c r="F171" s="305"/>
      <c r="G171" s="305"/>
      <c r="H171" s="305"/>
      <c r="I171" s="305"/>
      <c r="J171" s="305"/>
      <c r="K171" s="83">
        <v>24805</v>
      </c>
      <c r="L171" s="83">
        <v>13129</v>
      </c>
      <c r="M171" s="83">
        <v>22939</v>
      </c>
      <c r="N171" s="83">
        <v>2337</v>
      </c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69">
        <f t="shared" si="14"/>
        <v>63210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199</v>
      </c>
      <c r="C172" s="305" t="s">
        <v>249</v>
      </c>
      <c r="D172" s="305"/>
      <c r="E172" s="305"/>
      <c r="F172" s="305"/>
      <c r="G172" s="305"/>
      <c r="H172" s="305"/>
      <c r="I172" s="305"/>
      <c r="J172" s="305"/>
      <c r="K172" s="83">
        <v>2061</v>
      </c>
      <c r="L172" s="83">
        <v>525</v>
      </c>
      <c r="M172" s="83">
        <v>1388</v>
      </c>
      <c r="N172" s="83">
        <v>116</v>
      </c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69">
        <f t="shared" si="14"/>
        <v>4090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201</v>
      </c>
      <c r="C173" s="305" t="s">
        <v>250</v>
      </c>
      <c r="D173" s="305"/>
      <c r="E173" s="305"/>
      <c r="F173" s="305"/>
      <c r="G173" s="305"/>
      <c r="H173" s="305"/>
      <c r="I173" s="305"/>
      <c r="J173" s="305"/>
      <c r="K173" s="83">
        <v>643</v>
      </c>
      <c r="L173" s="83">
        <v>233</v>
      </c>
      <c r="M173" s="83">
        <v>809</v>
      </c>
      <c r="N173" s="83">
        <v>62</v>
      </c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69">
        <f t="shared" si="14"/>
        <v>1747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203</v>
      </c>
      <c r="C174" s="305" t="s">
        <v>251</v>
      </c>
      <c r="D174" s="305"/>
      <c r="E174" s="305"/>
      <c r="F174" s="305"/>
      <c r="G174" s="305"/>
      <c r="H174" s="305"/>
      <c r="I174" s="305"/>
      <c r="J174" s="305"/>
      <c r="K174" s="83">
        <v>1236</v>
      </c>
      <c r="L174" s="83">
        <v>224</v>
      </c>
      <c r="M174" s="83">
        <v>1350</v>
      </c>
      <c r="N174" s="83">
        <v>135</v>
      </c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69">
        <f t="shared" si="14"/>
        <v>2945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205</v>
      </c>
      <c r="C175" s="305" t="s">
        <v>252</v>
      </c>
      <c r="D175" s="305"/>
      <c r="E175" s="305"/>
      <c r="F175" s="305"/>
      <c r="G175" s="305"/>
      <c r="H175" s="305"/>
      <c r="I175" s="305"/>
      <c r="J175" s="305"/>
      <c r="K175" s="83">
        <v>423</v>
      </c>
      <c r="L175" s="83">
        <v>221</v>
      </c>
      <c r="M175" s="83">
        <v>781</v>
      </c>
      <c r="N175" s="83">
        <v>15</v>
      </c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69">
        <f t="shared" si="14"/>
        <v>1440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24" t="s">
        <v>207</v>
      </c>
      <c r="C176" s="305" t="s">
        <v>253</v>
      </c>
      <c r="D176" s="305"/>
      <c r="E176" s="305"/>
      <c r="F176" s="305"/>
      <c r="G176" s="305"/>
      <c r="H176" s="305"/>
      <c r="I176" s="305"/>
      <c r="J176" s="305"/>
      <c r="K176" s="83">
        <v>180</v>
      </c>
      <c r="L176" s="83">
        <v>85</v>
      </c>
      <c r="M176" s="83">
        <v>187</v>
      </c>
      <c r="N176" s="83">
        <v>15</v>
      </c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69">
        <f t="shared" si="14"/>
        <v>467</v>
      </c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24" t="s">
        <v>209</v>
      </c>
      <c r="C177" s="305" t="s">
        <v>254</v>
      </c>
      <c r="D177" s="305"/>
      <c r="E177" s="305"/>
      <c r="F177" s="305"/>
      <c r="G177" s="305"/>
      <c r="H177" s="305"/>
      <c r="I177" s="305"/>
      <c r="J177" s="305"/>
      <c r="K177" s="83">
        <v>1181</v>
      </c>
      <c r="L177" s="83">
        <v>1254</v>
      </c>
      <c r="M177" s="83">
        <v>1413</v>
      </c>
      <c r="N177" s="83">
        <v>139</v>
      </c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69">
        <f t="shared" si="14"/>
        <v>3987</v>
      </c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85" t="s">
        <v>393</v>
      </c>
      <c r="C178" s="285"/>
      <c r="D178" s="285"/>
      <c r="E178" s="285"/>
      <c r="F178" s="285"/>
      <c r="G178" s="285"/>
      <c r="H178" s="285"/>
      <c r="I178" s="285"/>
      <c r="J178" s="285"/>
      <c r="K178" s="70">
        <f>SUM(K167:K177)</f>
        <v>89313</v>
      </c>
      <c r="L178" s="70">
        <f>SUM(L167:L177)</f>
        <v>60517</v>
      </c>
      <c r="M178" s="70">
        <f>SUM(M167:M177)</f>
        <v>99011</v>
      </c>
      <c r="N178" s="70">
        <f>SUM(N167:N177)</f>
        <v>8457</v>
      </c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70">
        <f t="shared" si="14"/>
        <v>257298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201</v>
      </c>
      <c r="C179" s="303" t="s">
        <v>255</v>
      </c>
      <c r="D179" s="303"/>
      <c r="E179" s="303"/>
      <c r="F179" s="303"/>
      <c r="G179" s="303"/>
      <c r="H179" s="303"/>
      <c r="I179" s="303"/>
      <c r="J179" s="304"/>
      <c r="K179" s="83">
        <v>1479</v>
      </c>
      <c r="L179" s="83">
        <v>459</v>
      </c>
      <c r="M179" s="83">
        <v>1373</v>
      </c>
      <c r="N179" s="83">
        <v>77</v>
      </c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69">
        <f t="shared" si="14"/>
        <v>3388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05" t="s">
        <v>256</v>
      </c>
      <c r="D180" s="305"/>
      <c r="E180" s="305"/>
      <c r="F180" s="305"/>
      <c r="G180" s="305"/>
      <c r="H180" s="305"/>
      <c r="I180" s="305"/>
      <c r="J180" s="305"/>
      <c r="K180" s="83">
        <v>523</v>
      </c>
      <c r="L180" s="83">
        <v>137</v>
      </c>
      <c r="M180" s="83">
        <v>764</v>
      </c>
      <c r="N180" s="83">
        <v>48</v>
      </c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69">
        <f t="shared" si="14"/>
        <v>1472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05" t="s">
        <v>257</v>
      </c>
      <c r="D181" s="305"/>
      <c r="E181" s="305"/>
      <c r="F181" s="305"/>
      <c r="G181" s="305"/>
      <c r="H181" s="305"/>
      <c r="I181" s="305"/>
      <c r="J181" s="305"/>
      <c r="K181" s="83">
        <v>495</v>
      </c>
      <c r="L181" s="83">
        <v>156</v>
      </c>
      <c r="M181" s="83">
        <v>638</v>
      </c>
      <c r="N181" s="83">
        <v>124</v>
      </c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69">
        <f t="shared" si="14"/>
        <v>1413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195</v>
      </c>
      <c r="C182" s="305" t="s">
        <v>258</v>
      </c>
      <c r="D182" s="305"/>
      <c r="E182" s="305"/>
      <c r="F182" s="305"/>
      <c r="G182" s="305"/>
      <c r="H182" s="305"/>
      <c r="I182" s="305"/>
      <c r="J182" s="305"/>
      <c r="K182" s="83">
        <v>192</v>
      </c>
      <c r="L182" s="83">
        <v>90</v>
      </c>
      <c r="M182" s="83">
        <v>220</v>
      </c>
      <c r="N182" s="83">
        <v>19</v>
      </c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69">
        <f t="shared" si="14"/>
        <v>521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77"/>
      <c r="C183" s="319"/>
      <c r="D183" s="305"/>
      <c r="E183" s="305"/>
      <c r="F183" s="305"/>
      <c r="G183" s="305"/>
      <c r="H183" s="305"/>
      <c r="I183" s="305"/>
      <c r="J183" s="305"/>
      <c r="K183" s="77" t="s">
        <v>259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77"/>
      <c r="C184" s="319"/>
      <c r="D184" s="305"/>
      <c r="E184" s="305"/>
      <c r="F184" s="305"/>
      <c r="G184" s="305"/>
      <c r="H184" s="305"/>
      <c r="I184" s="305"/>
      <c r="J184" s="305"/>
      <c r="K184" s="77" t="s">
        <v>259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77"/>
      <c r="C185" s="319"/>
      <c r="D185" s="305"/>
      <c r="E185" s="305"/>
      <c r="F185" s="305"/>
      <c r="G185" s="305"/>
      <c r="H185" s="305"/>
      <c r="I185" s="305"/>
      <c r="J185" s="305"/>
      <c r="K185" s="77" t="s">
        <v>259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77"/>
      <c r="C186" s="319"/>
      <c r="D186" s="305"/>
      <c r="E186" s="305"/>
      <c r="F186" s="305"/>
      <c r="G186" s="305"/>
      <c r="H186" s="305"/>
      <c r="I186" s="305"/>
      <c r="J186" s="305"/>
      <c r="K186" s="77" t="s">
        <v>259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77"/>
      <c r="C187" s="319"/>
      <c r="D187" s="305"/>
      <c r="E187" s="305"/>
      <c r="F187" s="305"/>
      <c r="G187" s="305"/>
      <c r="H187" s="305"/>
      <c r="I187" s="305"/>
      <c r="J187" s="305"/>
      <c r="K187" s="77" t="s">
        <v>259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77"/>
      <c r="C188" s="319"/>
      <c r="D188" s="305"/>
      <c r="E188" s="305"/>
      <c r="F188" s="305"/>
      <c r="G188" s="305"/>
      <c r="H188" s="305"/>
      <c r="I188" s="305"/>
      <c r="J188" s="305"/>
      <c r="K188" s="77" t="s">
        <v>259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77"/>
      <c r="C189" s="319"/>
      <c r="D189" s="305"/>
      <c r="E189" s="305"/>
      <c r="F189" s="305"/>
      <c r="G189" s="305"/>
      <c r="H189" s="305"/>
      <c r="I189" s="305"/>
      <c r="J189" s="305"/>
      <c r="K189" s="77" t="s">
        <v>259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85" t="s">
        <v>393</v>
      </c>
      <c r="C190" s="285"/>
      <c r="D190" s="285"/>
      <c r="E190" s="285"/>
      <c r="F190" s="285"/>
      <c r="G190" s="285"/>
      <c r="H190" s="285"/>
      <c r="I190" s="285"/>
      <c r="J190" s="285"/>
      <c r="K190" s="70">
        <f>SUM(K179:K189)</f>
        <v>2689</v>
      </c>
      <c r="L190" s="70">
        <f>SUM(L179:L189)</f>
        <v>842</v>
      </c>
      <c r="M190" s="70">
        <f>SUM(M179:M189)</f>
        <v>2995</v>
      </c>
      <c r="N190" s="70">
        <f>SUM(N179:N189)</f>
        <v>268</v>
      </c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70">
        <f>SUM(K190:Y190)</f>
        <v>6794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06" t="s">
        <v>93</v>
      </c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276" t="s">
        <v>37</v>
      </c>
      <c r="P192" s="277"/>
      <c r="Q192" s="277"/>
      <c r="R192" s="277"/>
      <c r="S192" s="277"/>
      <c r="T192" s="277"/>
      <c r="U192" s="277"/>
      <c r="V192" s="277"/>
      <c r="W192" s="277"/>
      <c r="X192" s="277"/>
      <c r="Y192" s="278"/>
      <c r="Z192" s="3"/>
      <c r="AA192" s="3"/>
      <c r="AC192"/>
    </row>
    <row r="193" spans="1:34" ht="21.75" customHeight="1" x14ac:dyDescent="0.25">
      <c r="A193" s="30"/>
      <c r="B193" s="307" t="s">
        <v>400</v>
      </c>
      <c r="C193" s="308"/>
      <c r="D193" s="309"/>
      <c r="E193" s="307" t="s">
        <v>401</v>
      </c>
      <c r="F193" s="308"/>
      <c r="G193" s="309"/>
      <c r="H193" s="307" t="s">
        <v>402</v>
      </c>
      <c r="I193" s="308"/>
      <c r="J193" s="309"/>
      <c r="K193" s="313" t="s">
        <v>403</v>
      </c>
      <c r="L193" s="315" t="s">
        <v>404</v>
      </c>
      <c r="M193" s="315" t="s">
        <v>405</v>
      </c>
      <c r="N193" s="317" t="s">
        <v>406</v>
      </c>
      <c r="O193" s="116" t="s">
        <v>400</v>
      </c>
      <c r="P193" s="117" t="s">
        <v>401</v>
      </c>
      <c r="Q193" s="118" t="s">
        <v>402</v>
      </c>
      <c r="R193" s="119" t="s">
        <v>403</v>
      </c>
      <c r="S193" s="62"/>
      <c r="T193" s="120" t="s">
        <v>404</v>
      </c>
      <c r="U193" s="62"/>
      <c r="V193" s="121" t="s">
        <v>405</v>
      </c>
      <c r="W193" s="62"/>
      <c r="X193" s="122" t="s">
        <v>406</v>
      </c>
      <c r="Y193" s="123" t="s">
        <v>407</v>
      </c>
      <c r="Z193" s="3"/>
      <c r="AC193"/>
    </row>
    <row r="194" spans="1:34" ht="22.5" customHeight="1" x14ac:dyDescent="0.25">
      <c r="A194" s="34"/>
      <c r="B194" s="310"/>
      <c r="C194" s="311"/>
      <c r="D194" s="312"/>
      <c r="E194" s="310"/>
      <c r="F194" s="311"/>
      <c r="G194" s="312"/>
      <c r="H194" s="310"/>
      <c r="I194" s="311"/>
      <c r="J194" s="312"/>
      <c r="K194" s="314"/>
      <c r="L194" s="316"/>
      <c r="M194" s="316"/>
      <c r="N194" s="318"/>
      <c r="O194" s="124" t="s">
        <v>408</v>
      </c>
      <c r="P194" s="125" t="s">
        <v>409</v>
      </c>
      <c r="Q194" s="126" t="s">
        <v>410</v>
      </c>
      <c r="R194" s="127" t="s">
        <v>411</v>
      </c>
      <c r="S194" s="63"/>
      <c r="T194" s="128" t="s">
        <v>412</v>
      </c>
      <c r="U194" s="63"/>
      <c r="V194" s="129" t="s">
        <v>413</v>
      </c>
      <c r="W194" s="63"/>
      <c r="X194" s="130" t="s">
        <v>414</v>
      </c>
      <c r="Y194" s="131" t="s">
        <v>415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3"/>
      <c r="Y196" s="31"/>
      <c r="Z196" s="3"/>
      <c r="AA196" s="2"/>
      <c r="AC196"/>
      <c r="AD196" t="s">
        <v>379</v>
      </c>
      <c r="AH196" s="81" t="s">
        <v>397</v>
      </c>
    </row>
    <row r="197" spans="1:34" ht="22.5" customHeight="1" x14ac:dyDescent="0.25">
      <c r="I197" s="235" t="s">
        <v>96</v>
      </c>
      <c r="J197" s="235"/>
      <c r="K197" s="235"/>
      <c r="L197" s="235"/>
      <c r="M197" s="8" t="s">
        <v>367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70" t="s">
        <v>94</v>
      </c>
      <c r="Z197" s="270"/>
      <c r="AC197"/>
      <c r="AH197" s="81" t="s">
        <v>396</v>
      </c>
    </row>
    <row r="198" spans="1:34" ht="22.5" customHeight="1" x14ac:dyDescent="0.25">
      <c r="I198" s="235" t="s">
        <v>2</v>
      </c>
      <c r="J198" s="235"/>
      <c r="K198" s="235"/>
      <c r="L198" s="235"/>
      <c r="M198" s="8" t="s">
        <v>368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70"/>
      <c r="Z198" s="270"/>
      <c r="AC198"/>
    </row>
    <row r="199" spans="1:34" ht="22.5" customHeight="1" x14ac:dyDescent="0.25">
      <c r="J199" s="282"/>
      <c r="K199" s="282"/>
      <c r="L199" s="282"/>
      <c r="M199" s="282"/>
      <c r="N199" s="8"/>
      <c r="O199" s="8"/>
      <c r="P199" s="8"/>
      <c r="Q199" s="8"/>
      <c r="R199" s="235"/>
      <c r="S199" s="235"/>
      <c r="T199" s="235"/>
      <c r="U199" s="235"/>
      <c r="V199" s="8"/>
      <c r="W199" s="8"/>
      <c r="X199" s="3"/>
      <c r="Y199" s="268" t="s">
        <v>379</v>
      </c>
      <c r="Z199" s="268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3"/>
      <c r="X200" s="283"/>
      <c r="Y200" s="283"/>
      <c r="Z200" s="283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3"/>
      <c r="X201" s="283"/>
      <c r="Y201" s="283"/>
      <c r="Z201" s="283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4" t="s">
        <v>380</v>
      </c>
      <c r="X202" s="284"/>
      <c r="Y202" s="284"/>
      <c r="Z202" s="284"/>
      <c r="AC202"/>
    </row>
    <row r="203" spans="1:34" ht="24.95" customHeight="1" x14ac:dyDescent="0.25">
      <c r="A203" s="15" t="s">
        <v>3</v>
      </c>
      <c r="B203" s="272" t="s">
        <v>4</v>
      </c>
      <c r="C203" s="272"/>
      <c r="D203" s="272"/>
      <c r="E203" s="272"/>
      <c r="F203" s="272"/>
      <c r="G203" s="272"/>
      <c r="H203" s="272"/>
      <c r="I203" s="272"/>
      <c r="J203" s="272"/>
      <c r="K203" s="272" t="s">
        <v>5</v>
      </c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  <c r="Y203" s="272"/>
      <c r="Z203" s="272"/>
      <c r="AC203"/>
    </row>
    <row r="204" spans="1:34" ht="48.75" customHeight="1" x14ac:dyDescent="0.25">
      <c r="A204" s="15" t="s">
        <v>50</v>
      </c>
      <c r="B204" s="285" t="s">
        <v>51</v>
      </c>
      <c r="C204" s="285"/>
      <c r="D204" s="285"/>
      <c r="E204" s="285"/>
      <c r="F204" s="285"/>
      <c r="G204" s="285"/>
      <c r="H204" s="285"/>
      <c r="I204" s="285"/>
      <c r="J204" s="285"/>
      <c r="K204" s="10" t="s">
        <v>184</v>
      </c>
      <c r="L204" s="10" t="s">
        <v>186</v>
      </c>
      <c r="M204" s="10" t="s">
        <v>188</v>
      </c>
      <c r="N204" s="10" t="s">
        <v>190</v>
      </c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15" t="s">
        <v>191</v>
      </c>
      <c r="AC204"/>
      <c r="AD204" s="57" t="s">
        <v>182</v>
      </c>
    </row>
    <row r="205" spans="1:34" ht="12.75" customHeight="1" x14ac:dyDescent="0.25">
      <c r="A205" s="17" t="s">
        <v>7</v>
      </c>
      <c r="B205" s="286" t="s">
        <v>8</v>
      </c>
      <c r="C205" s="286"/>
      <c r="D205" s="286"/>
      <c r="E205" s="286"/>
      <c r="F205" s="286"/>
      <c r="G205" s="286"/>
      <c r="H205" s="286"/>
      <c r="I205" s="286"/>
      <c r="J205" s="286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299" t="s">
        <v>52</v>
      </c>
      <c r="B206" s="299"/>
      <c r="C206" s="299"/>
      <c r="D206" s="299"/>
      <c r="E206" s="299"/>
      <c r="F206" s="299"/>
      <c r="G206" s="299"/>
      <c r="H206" s="299"/>
      <c r="I206" s="299"/>
      <c r="J206" s="299"/>
      <c r="K206" s="300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2"/>
      <c r="AA206" s="42"/>
      <c r="AC206"/>
      <c r="AD206" s="59"/>
    </row>
    <row r="207" spans="1:34" ht="30" customHeight="1" x14ac:dyDescent="0.25">
      <c r="A207" s="47" t="s">
        <v>53</v>
      </c>
      <c r="B207" s="48" t="s">
        <v>203</v>
      </c>
      <c r="C207" s="303" t="s">
        <v>260</v>
      </c>
      <c r="D207" s="303"/>
      <c r="E207" s="303"/>
      <c r="F207" s="303"/>
      <c r="G207" s="303"/>
      <c r="H207" s="303"/>
      <c r="I207" s="303"/>
      <c r="J207" s="304"/>
      <c r="K207" s="83">
        <v>4438</v>
      </c>
      <c r="L207" s="83">
        <v>1784</v>
      </c>
      <c r="M207" s="83">
        <v>3991</v>
      </c>
      <c r="N207" s="83">
        <v>350</v>
      </c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69">
        <f t="shared" ref="Z207:Z216" si="15">SUM(K207:Y207)</f>
        <v>10563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05" t="s">
        <v>261</v>
      </c>
      <c r="D208" s="305"/>
      <c r="E208" s="305"/>
      <c r="F208" s="305"/>
      <c r="G208" s="305"/>
      <c r="H208" s="305"/>
      <c r="I208" s="305"/>
      <c r="J208" s="305"/>
      <c r="K208" s="83">
        <v>1820</v>
      </c>
      <c r="L208" s="83">
        <v>599</v>
      </c>
      <c r="M208" s="83">
        <v>2208</v>
      </c>
      <c r="N208" s="83">
        <v>154</v>
      </c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69">
        <f t="shared" si="15"/>
        <v>4781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05" t="s">
        <v>262</v>
      </c>
      <c r="D209" s="305"/>
      <c r="E209" s="305"/>
      <c r="F209" s="305"/>
      <c r="G209" s="305"/>
      <c r="H209" s="305"/>
      <c r="I209" s="305"/>
      <c r="J209" s="305"/>
      <c r="K209" s="83">
        <v>963</v>
      </c>
      <c r="L209" s="83">
        <v>400</v>
      </c>
      <c r="M209" s="83">
        <v>1117</v>
      </c>
      <c r="N209" s="83">
        <v>95</v>
      </c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69">
        <f t="shared" si="15"/>
        <v>2575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195</v>
      </c>
      <c r="C210" s="305" t="s">
        <v>263</v>
      </c>
      <c r="D210" s="305"/>
      <c r="E210" s="305"/>
      <c r="F210" s="305"/>
      <c r="G210" s="305"/>
      <c r="H210" s="305"/>
      <c r="I210" s="305"/>
      <c r="J210" s="305"/>
      <c r="K210" s="83">
        <v>778</v>
      </c>
      <c r="L210" s="83">
        <v>259</v>
      </c>
      <c r="M210" s="83">
        <v>622</v>
      </c>
      <c r="N210" s="83">
        <v>93</v>
      </c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69">
        <f t="shared" si="15"/>
        <v>1752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197</v>
      </c>
      <c r="C211" s="305" t="s">
        <v>264</v>
      </c>
      <c r="D211" s="305"/>
      <c r="E211" s="305"/>
      <c r="F211" s="305"/>
      <c r="G211" s="305"/>
      <c r="H211" s="305"/>
      <c r="I211" s="305"/>
      <c r="J211" s="305"/>
      <c r="K211" s="83">
        <v>732</v>
      </c>
      <c r="L211" s="83">
        <v>224</v>
      </c>
      <c r="M211" s="83">
        <v>759</v>
      </c>
      <c r="N211" s="83">
        <v>69</v>
      </c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69">
        <f t="shared" si="15"/>
        <v>1784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199</v>
      </c>
      <c r="C212" s="305" t="s">
        <v>265</v>
      </c>
      <c r="D212" s="305"/>
      <c r="E212" s="305"/>
      <c r="F212" s="305"/>
      <c r="G212" s="305"/>
      <c r="H212" s="305"/>
      <c r="I212" s="305"/>
      <c r="J212" s="305"/>
      <c r="K212" s="83">
        <v>1050</v>
      </c>
      <c r="L212" s="83">
        <v>249</v>
      </c>
      <c r="M212" s="83">
        <v>607</v>
      </c>
      <c r="N212" s="83">
        <v>41</v>
      </c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69">
        <f t="shared" si="15"/>
        <v>1947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201</v>
      </c>
      <c r="C213" s="305" t="s">
        <v>266</v>
      </c>
      <c r="D213" s="305"/>
      <c r="E213" s="305"/>
      <c r="F213" s="305"/>
      <c r="G213" s="305"/>
      <c r="H213" s="305"/>
      <c r="I213" s="305"/>
      <c r="J213" s="305"/>
      <c r="K213" s="83">
        <v>331</v>
      </c>
      <c r="L213" s="83">
        <v>124</v>
      </c>
      <c r="M213" s="83">
        <v>321</v>
      </c>
      <c r="N213" s="83">
        <v>18</v>
      </c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69">
        <f t="shared" si="15"/>
        <v>794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203</v>
      </c>
      <c r="C214" s="305" t="s">
        <v>267</v>
      </c>
      <c r="D214" s="305"/>
      <c r="E214" s="305"/>
      <c r="F214" s="305"/>
      <c r="G214" s="305"/>
      <c r="H214" s="305"/>
      <c r="I214" s="305"/>
      <c r="J214" s="305"/>
      <c r="K214" s="83">
        <v>917</v>
      </c>
      <c r="L214" s="83">
        <v>424</v>
      </c>
      <c r="M214" s="83">
        <v>1308</v>
      </c>
      <c r="N214" s="83">
        <v>105</v>
      </c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69">
        <f t="shared" si="15"/>
        <v>2754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205</v>
      </c>
      <c r="C215" s="305" t="s">
        <v>268</v>
      </c>
      <c r="D215" s="305"/>
      <c r="E215" s="305"/>
      <c r="F215" s="305"/>
      <c r="G215" s="305"/>
      <c r="H215" s="305"/>
      <c r="I215" s="305"/>
      <c r="J215" s="305"/>
      <c r="K215" s="83">
        <v>238</v>
      </c>
      <c r="L215" s="83">
        <v>68</v>
      </c>
      <c r="M215" s="83">
        <v>214</v>
      </c>
      <c r="N215" s="83">
        <v>13</v>
      </c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69">
        <f t="shared" si="15"/>
        <v>533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24" t="s">
        <v>207</v>
      </c>
      <c r="C216" s="305" t="s">
        <v>269</v>
      </c>
      <c r="D216" s="305"/>
      <c r="E216" s="305"/>
      <c r="F216" s="305"/>
      <c r="G216" s="305"/>
      <c r="H216" s="305"/>
      <c r="I216" s="305"/>
      <c r="J216" s="305"/>
      <c r="K216" s="83">
        <v>275</v>
      </c>
      <c r="L216" s="83">
        <v>75</v>
      </c>
      <c r="M216" s="83">
        <v>253</v>
      </c>
      <c r="N216" s="83">
        <v>24</v>
      </c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69">
        <f t="shared" si="15"/>
        <v>627</v>
      </c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78"/>
      <c r="C217" s="319"/>
      <c r="D217" s="305"/>
      <c r="E217" s="305"/>
      <c r="F217" s="305"/>
      <c r="G217" s="305"/>
      <c r="H217" s="305"/>
      <c r="I217" s="305"/>
      <c r="J217" s="305"/>
      <c r="K217" s="78" t="s">
        <v>259</v>
      </c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85" t="s">
        <v>393</v>
      </c>
      <c r="C218" s="285"/>
      <c r="D218" s="285"/>
      <c r="E218" s="285"/>
      <c r="F218" s="285"/>
      <c r="G218" s="285"/>
      <c r="H218" s="285"/>
      <c r="I218" s="285"/>
      <c r="J218" s="285"/>
      <c r="K218" s="70">
        <f>SUM(K207:K217)</f>
        <v>11542</v>
      </c>
      <c r="L218" s="70">
        <f>SUM(L207:L217)</f>
        <v>4206</v>
      </c>
      <c r="M218" s="70">
        <f>SUM(M207:M217)</f>
        <v>11400</v>
      </c>
      <c r="N218" s="70">
        <f>SUM(N207:N217)</f>
        <v>962</v>
      </c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70">
        <f t="shared" ref="Z218:Z228" si="16">SUM(K218:Y218)</f>
        <v>28110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205</v>
      </c>
      <c r="C219" s="303" t="s">
        <v>270</v>
      </c>
      <c r="D219" s="303"/>
      <c r="E219" s="303"/>
      <c r="F219" s="303"/>
      <c r="G219" s="303"/>
      <c r="H219" s="303"/>
      <c r="I219" s="303"/>
      <c r="J219" s="304"/>
      <c r="K219" s="83">
        <v>26524</v>
      </c>
      <c r="L219" s="83">
        <v>6063</v>
      </c>
      <c r="M219" s="83">
        <v>42082</v>
      </c>
      <c r="N219" s="83">
        <v>2669</v>
      </c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69">
        <f t="shared" si="16"/>
        <v>77338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05" t="s">
        <v>271</v>
      </c>
      <c r="D220" s="305"/>
      <c r="E220" s="305"/>
      <c r="F220" s="305"/>
      <c r="G220" s="305"/>
      <c r="H220" s="305"/>
      <c r="I220" s="305"/>
      <c r="J220" s="305"/>
      <c r="K220" s="83">
        <v>36538</v>
      </c>
      <c r="L220" s="83">
        <v>8708</v>
      </c>
      <c r="M220" s="83">
        <v>77404</v>
      </c>
      <c r="N220" s="83">
        <v>4573</v>
      </c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69">
        <f t="shared" si="16"/>
        <v>127223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05" t="s">
        <v>272</v>
      </c>
      <c r="D221" s="305"/>
      <c r="E221" s="305"/>
      <c r="F221" s="305"/>
      <c r="G221" s="305"/>
      <c r="H221" s="305"/>
      <c r="I221" s="305"/>
      <c r="J221" s="305"/>
      <c r="K221" s="83">
        <v>5116</v>
      </c>
      <c r="L221" s="83">
        <v>898</v>
      </c>
      <c r="M221" s="83">
        <v>10472</v>
      </c>
      <c r="N221" s="83">
        <v>399</v>
      </c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69">
        <f t="shared" si="16"/>
        <v>16885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195</v>
      </c>
      <c r="C222" s="305" t="s">
        <v>273</v>
      </c>
      <c r="D222" s="305"/>
      <c r="E222" s="305"/>
      <c r="F222" s="305"/>
      <c r="G222" s="305"/>
      <c r="H222" s="305"/>
      <c r="I222" s="305"/>
      <c r="J222" s="305"/>
      <c r="K222" s="83">
        <v>11875</v>
      </c>
      <c r="L222" s="83">
        <v>1194</v>
      </c>
      <c r="M222" s="83">
        <v>15039</v>
      </c>
      <c r="N222" s="83">
        <v>536</v>
      </c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69">
        <f t="shared" si="16"/>
        <v>28644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197</v>
      </c>
      <c r="C223" s="305" t="s">
        <v>274</v>
      </c>
      <c r="D223" s="305"/>
      <c r="E223" s="305"/>
      <c r="F223" s="305"/>
      <c r="G223" s="305"/>
      <c r="H223" s="305"/>
      <c r="I223" s="305"/>
      <c r="J223" s="305"/>
      <c r="K223" s="83">
        <v>8962</v>
      </c>
      <c r="L223" s="83">
        <v>3184</v>
      </c>
      <c r="M223" s="83">
        <v>18125</v>
      </c>
      <c r="N223" s="83">
        <v>796</v>
      </c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69">
        <f t="shared" si="16"/>
        <v>31067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199</v>
      </c>
      <c r="C224" s="305" t="s">
        <v>275</v>
      </c>
      <c r="D224" s="305"/>
      <c r="E224" s="305"/>
      <c r="F224" s="305"/>
      <c r="G224" s="305"/>
      <c r="H224" s="305"/>
      <c r="I224" s="305"/>
      <c r="J224" s="305"/>
      <c r="K224" s="83">
        <v>2375</v>
      </c>
      <c r="L224" s="83">
        <v>742</v>
      </c>
      <c r="M224" s="83">
        <v>5767</v>
      </c>
      <c r="N224" s="83">
        <v>385</v>
      </c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69">
        <f t="shared" si="16"/>
        <v>9269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201</v>
      </c>
      <c r="C225" s="305" t="s">
        <v>276</v>
      </c>
      <c r="D225" s="305"/>
      <c r="E225" s="305"/>
      <c r="F225" s="305"/>
      <c r="G225" s="305"/>
      <c r="H225" s="305"/>
      <c r="I225" s="305"/>
      <c r="J225" s="305"/>
      <c r="K225" s="83">
        <v>2852</v>
      </c>
      <c r="L225" s="83">
        <v>677</v>
      </c>
      <c r="M225" s="83">
        <v>5355</v>
      </c>
      <c r="N225" s="83">
        <v>983</v>
      </c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69">
        <f t="shared" si="16"/>
        <v>9867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203</v>
      </c>
      <c r="C226" s="305" t="s">
        <v>277</v>
      </c>
      <c r="D226" s="305"/>
      <c r="E226" s="305"/>
      <c r="F226" s="305"/>
      <c r="G226" s="305"/>
      <c r="H226" s="305"/>
      <c r="I226" s="305"/>
      <c r="J226" s="305"/>
      <c r="K226" s="83">
        <v>919</v>
      </c>
      <c r="L226" s="83">
        <v>164</v>
      </c>
      <c r="M226" s="83">
        <v>2152</v>
      </c>
      <c r="N226" s="83">
        <v>65</v>
      </c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69">
        <f t="shared" si="16"/>
        <v>3300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205</v>
      </c>
      <c r="C227" s="305" t="s">
        <v>278</v>
      </c>
      <c r="D227" s="305"/>
      <c r="E227" s="305"/>
      <c r="F227" s="305"/>
      <c r="G227" s="305"/>
      <c r="H227" s="305"/>
      <c r="I227" s="305"/>
      <c r="J227" s="305"/>
      <c r="K227" s="83">
        <v>1616</v>
      </c>
      <c r="L227" s="83">
        <v>302</v>
      </c>
      <c r="M227" s="83">
        <v>3141</v>
      </c>
      <c r="N227" s="83">
        <v>131</v>
      </c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69">
        <f t="shared" si="16"/>
        <v>5190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24" t="s">
        <v>207</v>
      </c>
      <c r="C228" s="305" t="s">
        <v>279</v>
      </c>
      <c r="D228" s="305"/>
      <c r="E228" s="305"/>
      <c r="F228" s="305"/>
      <c r="G228" s="305"/>
      <c r="H228" s="305"/>
      <c r="I228" s="305"/>
      <c r="J228" s="305"/>
      <c r="K228" s="83">
        <v>2298</v>
      </c>
      <c r="L228" s="83">
        <v>317</v>
      </c>
      <c r="M228" s="83">
        <v>3606</v>
      </c>
      <c r="N228" s="83">
        <v>158</v>
      </c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69">
        <f t="shared" si="16"/>
        <v>6379</v>
      </c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79"/>
      <c r="C229" s="319"/>
      <c r="D229" s="305"/>
      <c r="E229" s="305"/>
      <c r="F229" s="305"/>
      <c r="G229" s="305"/>
      <c r="H229" s="305"/>
      <c r="I229" s="305"/>
      <c r="J229" s="305"/>
      <c r="K229" s="79" t="s">
        <v>259</v>
      </c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85" t="s">
        <v>393</v>
      </c>
      <c r="C230" s="285"/>
      <c r="D230" s="285"/>
      <c r="E230" s="285"/>
      <c r="F230" s="285"/>
      <c r="G230" s="285"/>
      <c r="H230" s="285"/>
      <c r="I230" s="285"/>
      <c r="J230" s="285"/>
      <c r="K230" s="70">
        <f>SUM(K219:K229)</f>
        <v>99075</v>
      </c>
      <c r="L230" s="70">
        <f>SUM(L219:L229)</f>
        <v>22249</v>
      </c>
      <c r="M230" s="70">
        <f>SUM(M219:M229)</f>
        <v>183143</v>
      </c>
      <c r="N230" s="70">
        <f>SUM(N219:N229)</f>
        <v>10695</v>
      </c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70">
        <f>SUM(K230:Y230)</f>
        <v>315162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06" t="s">
        <v>93</v>
      </c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276" t="s">
        <v>37</v>
      </c>
      <c r="P232" s="277"/>
      <c r="Q232" s="277"/>
      <c r="R232" s="277"/>
      <c r="S232" s="277"/>
      <c r="T232" s="277"/>
      <c r="U232" s="277"/>
      <c r="V232" s="277"/>
      <c r="W232" s="277"/>
      <c r="X232" s="277"/>
      <c r="Y232" s="278"/>
      <c r="Z232" s="3"/>
      <c r="AA232" s="3"/>
      <c r="AC232"/>
    </row>
    <row r="233" spans="1:34" ht="21.75" customHeight="1" x14ac:dyDescent="0.25">
      <c r="A233" s="30"/>
      <c r="B233" s="307" t="s">
        <v>400</v>
      </c>
      <c r="C233" s="308"/>
      <c r="D233" s="309"/>
      <c r="E233" s="307" t="s">
        <v>401</v>
      </c>
      <c r="F233" s="308"/>
      <c r="G233" s="309"/>
      <c r="H233" s="307" t="s">
        <v>402</v>
      </c>
      <c r="I233" s="308"/>
      <c r="J233" s="309"/>
      <c r="K233" s="313" t="s">
        <v>403</v>
      </c>
      <c r="L233" s="315" t="s">
        <v>404</v>
      </c>
      <c r="M233" s="315" t="s">
        <v>405</v>
      </c>
      <c r="N233" s="317" t="s">
        <v>406</v>
      </c>
      <c r="O233" s="132" t="s">
        <v>400</v>
      </c>
      <c r="P233" s="133" t="s">
        <v>401</v>
      </c>
      <c r="Q233" s="134" t="s">
        <v>402</v>
      </c>
      <c r="R233" s="135" t="s">
        <v>403</v>
      </c>
      <c r="S233" s="62"/>
      <c r="T233" s="136" t="s">
        <v>404</v>
      </c>
      <c r="U233" s="62"/>
      <c r="V233" s="137" t="s">
        <v>405</v>
      </c>
      <c r="W233" s="62"/>
      <c r="X233" s="138" t="s">
        <v>406</v>
      </c>
      <c r="Y233" s="139" t="s">
        <v>407</v>
      </c>
      <c r="Z233" s="3"/>
      <c r="AC233"/>
    </row>
    <row r="234" spans="1:34" ht="22.5" customHeight="1" x14ac:dyDescent="0.25">
      <c r="A234" s="34"/>
      <c r="B234" s="310"/>
      <c r="C234" s="311"/>
      <c r="D234" s="312"/>
      <c r="E234" s="310"/>
      <c r="F234" s="311"/>
      <c r="G234" s="312"/>
      <c r="H234" s="310"/>
      <c r="I234" s="311"/>
      <c r="J234" s="312"/>
      <c r="K234" s="314"/>
      <c r="L234" s="316"/>
      <c r="M234" s="316"/>
      <c r="N234" s="318"/>
      <c r="O234" s="140" t="s">
        <v>408</v>
      </c>
      <c r="P234" s="141" t="s">
        <v>409</v>
      </c>
      <c r="Q234" s="142" t="s">
        <v>410</v>
      </c>
      <c r="R234" s="143" t="s">
        <v>411</v>
      </c>
      <c r="S234" s="63"/>
      <c r="T234" s="144" t="s">
        <v>412</v>
      </c>
      <c r="U234" s="63"/>
      <c r="V234" s="145" t="s">
        <v>413</v>
      </c>
      <c r="W234" s="63"/>
      <c r="X234" s="146" t="s">
        <v>414</v>
      </c>
      <c r="Y234" s="147" t="s">
        <v>415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  <c r="W236" s="281"/>
      <c r="X236" s="3"/>
      <c r="Y236" s="31"/>
      <c r="Z236" s="3"/>
      <c r="AA236" s="2"/>
      <c r="AC236"/>
      <c r="AD236" t="s">
        <v>381</v>
      </c>
      <c r="AH236" s="81" t="s">
        <v>397</v>
      </c>
    </row>
    <row r="237" spans="1:34" ht="22.5" customHeight="1" x14ac:dyDescent="0.25">
      <c r="I237" s="235" t="s">
        <v>96</v>
      </c>
      <c r="J237" s="235"/>
      <c r="K237" s="235"/>
      <c r="L237" s="235"/>
      <c r="M237" s="8" t="s">
        <v>367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70" t="s">
        <v>94</v>
      </c>
      <c r="Z237" s="270"/>
      <c r="AC237"/>
      <c r="AH237" s="81" t="s">
        <v>396</v>
      </c>
    </row>
    <row r="238" spans="1:34" ht="22.5" customHeight="1" x14ac:dyDescent="0.25">
      <c r="I238" s="235" t="s">
        <v>2</v>
      </c>
      <c r="J238" s="235"/>
      <c r="K238" s="235"/>
      <c r="L238" s="235"/>
      <c r="M238" s="8" t="s">
        <v>368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70"/>
      <c r="Z238" s="270"/>
      <c r="AC238"/>
    </row>
    <row r="239" spans="1:34" ht="22.5" customHeight="1" x14ac:dyDescent="0.25">
      <c r="J239" s="282"/>
      <c r="K239" s="282"/>
      <c r="L239" s="282"/>
      <c r="M239" s="282"/>
      <c r="N239" s="8"/>
      <c r="O239" s="8"/>
      <c r="P239" s="8"/>
      <c r="Q239" s="8"/>
      <c r="R239" s="235"/>
      <c r="S239" s="235"/>
      <c r="T239" s="235"/>
      <c r="U239" s="235"/>
      <c r="V239" s="8"/>
      <c r="W239" s="8"/>
      <c r="X239" s="3"/>
      <c r="Y239" s="268" t="s">
        <v>381</v>
      </c>
      <c r="Z239" s="268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3"/>
      <c r="X240" s="283"/>
      <c r="Y240" s="283"/>
      <c r="Z240" s="283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3"/>
      <c r="X241" s="283"/>
      <c r="Y241" s="283"/>
      <c r="Z241" s="283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4" t="s">
        <v>382</v>
      </c>
      <c r="X242" s="284"/>
      <c r="Y242" s="284"/>
      <c r="Z242" s="284"/>
      <c r="AC242"/>
    </row>
    <row r="243" spans="1:30" ht="24.95" customHeight="1" x14ac:dyDescent="0.25">
      <c r="A243" s="15" t="s">
        <v>3</v>
      </c>
      <c r="B243" s="272" t="s">
        <v>4</v>
      </c>
      <c r="C243" s="272"/>
      <c r="D243" s="272"/>
      <c r="E243" s="272"/>
      <c r="F243" s="272"/>
      <c r="G243" s="272"/>
      <c r="H243" s="272"/>
      <c r="I243" s="272"/>
      <c r="J243" s="272"/>
      <c r="K243" s="272" t="s">
        <v>5</v>
      </c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  <c r="Y243" s="272"/>
      <c r="Z243" s="272"/>
      <c r="AC243"/>
    </row>
    <row r="244" spans="1:30" ht="48.75" customHeight="1" x14ac:dyDescent="0.25">
      <c r="A244" s="15" t="s">
        <v>50</v>
      </c>
      <c r="B244" s="285" t="s">
        <v>51</v>
      </c>
      <c r="C244" s="285"/>
      <c r="D244" s="285"/>
      <c r="E244" s="285"/>
      <c r="F244" s="285"/>
      <c r="G244" s="285"/>
      <c r="H244" s="285"/>
      <c r="I244" s="285"/>
      <c r="J244" s="285"/>
      <c r="K244" s="10" t="s">
        <v>184</v>
      </c>
      <c r="L244" s="10" t="s">
        <v>186</v>
      </c>
      <c r="M244" s="10" t="s">
        <v>188</v>
      </c>
      <c r="N244" s="10" t="s">
        <v>190</v>
      </c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15" t="s">
        <v>191</v>
      </c>
      <c r="AC244"/>
      <c r="AD244" s="57" t="s">
        <v>182</v>
      </c>
    </row>
    <row r="245" spans="1:30" ht="12.75" customHeight="1" x14ac:dyDescent="0.25">
      <c r="A245" s="17" t="s">
        <v>7</v>
      </c>
      <c r="B245" s="286" t="s">
        <v>8</v>
      </c>
      <c r="C245" s="286"/>
      <c r="D245" s="286"/>
      <c r="E245" s="286"/>
      <c r="F245" s="286"/>
      <c r="G245" s="286"/>
      <c r="H245" s="286"/>
      <c r="I245" s="286"/>
      <c r="J245" s="286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299" t="s">
        <v>52</v>
      </c>
      <c r="B246" s="299"/>
      <c r="C246" s="299"/>
      <c r="D246" s="299"/>
      <c r="E246" s="299"/>
      <c r="F246" s="299"/>
      <c r="G246" s="299"/>
      <c r="H246" s="299"/>
      <c r="I246" s="299"/>
      <c r="J246" s="299"/>
      <c r="K246" s="300"/>
      <c r="L246" s="301"/>
      <c r="M246" s="301"/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Y246" s="301"/>
      <c r="Z246" s="302"/>
      <c r="AA246" s="42"/>
      <c r="AC246"/>
      <c r="AD246" s="59"/>
    </row>
    <row r="247" spans="1:30" ht="30" customHeight="1" x14ac:dyDescent="0.25">
      <c r="A247" s="47" t="s">
        <v>53</v>
      </c>
      <c r="B247" s="48" t="s">
        <v>207</v>
      </c>
      <c r="C247" s="303" t="s">
        <v>280</v>
      </c>
      <c r="D247" s="303"/>
      <c r="E247" s="303"/>
      <c r="F247" s="303"/>
      <c r="G247" s="303"/>
      <c r="H247" s="303"/>
      <c r="I247" s="303"/>
      <c r="J247" s="304"/>
      <c r="K247" s="83">
        <v>6957</v>
      </c>
      <c r="L247" s="83">
        <v>1951</v>
      </c>
      <c r="M247" s="83">
        <v>5533</v>
      </c>
      <c r="N247" s="83">
        <v>316</v>
      </c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69">
        <f t="shared" ref="Z247:Z270" si="17">SUM(K247:Y247)</f>
        <v>14757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05" t="s">
        <v>281</v>
      </c>
      <c r="D248" s="305"/>
      <c r="E248" s="305"/>
      <c r="F248" s="305"/>
      <c r="G248" s="305"/>
      <c r="H248" s="305"/>
      <c r="I248" s="305"/>
      <c r="J248" s="305"/>
      <c r="K248" s="83">
        <v>5184</v>
      </c>
      <c r="L248" s="83">
        <v>1086</v>
      </c>
      <c r="M248" s="83">
        <v>3088</v>
      </c>
      <c r="N248" s="83">
        <v>368</v>
      </c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69">
        <f t="shared" si="17"/>
        <v>9726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05" t="s">
        <v>282</v>
      </c>
      <c r="D249" s="305"/>
      <c r="E249" s="305"/>
      <c r="F249" s="305"/>
      <c r="G249" s="305"/>
      <c r="H249" s="305"/>
      <c r="I249" s="305"/>
      <c r="J249" s="305"/>
      <c r="K249" s="83">
        <v>1030</v>
      </c>
      <c r="L249" s="83">
        <v>434</v>
      </c>
      <c r="M249" s="83">
        <v>959</v>
      </c>
      <c r="N249" s="83">
        <v>56</v>
      </c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69">
        <f t="shared" si="17"/>
        <v>2479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195</v>
      </c>
      <c r="C250" s="305" t="s">
        <v>283</v>
      </c>
      <c r="D250" s="305"/>
      <c r="E250" s="305"/>
      <c r="F250" s="305"/>
      <c r="G250" s="305"/>
      <c r="H250" s="305"/>
      <c r="I250" s="305"/>
      <c r="J250" s="305"/>
      <c r="K250" s="83">
        <v>749</v>
      </c>
      <c r="L250" s="83">
        <v>143</v>
      </c>
      <c r="M250" s="83">
        <v>1351</v>
      </c>
      <c r="N250" s="83">
        <v>29</v>
      </c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69">
        <f t="shared" si="17"/>
        <v>2272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197</v>
      </c>
      <c r="C251" s="305" t="s">
        <v>284</v>
      </c>
      <c r="D251" s="305"/>
      <c r="E251" s="305"/>
      <c r="F251" s="305"/>
      <c r="G251" s="305"/>
      <c r="H251" s="305"/>
      <c r="I251" s="305"/>
      <c r="J251" s="305"/>
      <c r="K251" s="83">
        <v>1141</v>
      </c>
      <c r="L251" s="83">
        <v>287</v>
      </c>
      <c r="M251" s="83">
        <v>1444</v>
      </c>
      <c r="N251" s="83">
        <v>34</v>
      </c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69">
        <f t="shared" si="17"/>
        <v>2906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199</v>
      </c>
      <c r="C252" s="305" t="s">
        <v>285</v>
      </c>
      <c r="D252" s="305"/>
      <c r="E252" s="305"/>
      <c r="F252" s="305"/>
      <c r="G252" s="305"/>
      <c r="H252" s="305"/>
      <c r="I252" s="305"/>
      <c r="J252" s="305"/>
      <c r="K252" s="83">
        <v>850</v>
      </c>
      <c r="L252" s="83">
        <v>175</v>
      </c>
      <c r="M252" s="83">
        <v>678</v>
      </c>
      <c r="N252" s="83">
        <v>36</v>
      </c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69">
        <f t="shared" si="17"/>
        <v>1739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201</v>
      </c>
      <c r="C253" s="305" t="s">
        <v>286</v>
      </c>
      <c r="D253" s="305"/>
      <c r="E253" s="305"/>
      <c r="F253" s="305"/>
      <c r="G253" s="305"/>
      <c r="H253" s="305"/>
      <c r="I253" s="305"/>
      <c r="J253" s="305"/>
      <c r="K253" s="83">
        <v>594</v>
      </c>
      <c r="L253" s="83">
        <v>146</v>
      </c>
      <c r="M253" s="83">
        <v>632</v>
      </c>
      <c r="N253" s="83">
        <v>31</v>
      </c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69">
        <f t="shared" si="17"/>
        <v>1403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203</v>
      </c>
      <c r="C254" s="305" t="s">
        <v>287</v>
      </c>
      <c r="D254" s="305"/>
      <c r="E254" s="305"/>
      <c r="F254" s="305"/>
      <c r="G254" s="305"/>
      <c r="H254" s="305"/>
      <c r="I254" s="305"/>
      <c r="J254" s="305"/>
      <c r="K254" s="83">
        <v>1266</v>
      </c>
      <c r="L254" s="83">
        <v>306</v>
      </c>
      <c r="M254" s="83">
        <v>1629</v>
      </c>
      <c r="N254" s="83">
        <v>80</v>
      </c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69">
        <f t="shared" si="17"/>
        <v>3281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205</v>
      </c>
      <c r="C255" s="305" t="s">
        <v>288</v>
      </c>
      <c r="D255" s="305"/>
      <c r="E255" s="305"/>
      <c r="F255" s="305"/>
      <c r="G255" s="305"/>
      <c r="H255" s="305"/>
      <c r="I255" s="305"/>
      <c r="J255" s="305"/>
      <c r="K255" s="83">
        <v>277</v>
      </c>
      <c r="L255" s="83">
        <v>160</v>
      </c>
      <c r="M255" s="83">
        <v>453</v>
      </c>
      <c r="N255" s="83">
        <v>14</v>
      </c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69">
        <f t="shared" si="17"/>
        <v>904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24" t="s">
        <v>207</v>
      </c>
      <c r="C256" s="305" t="s">
        <v>289</v>
      </c>
      <c r="D256" s="305"/>
      <c r="E256" s="305"/>
      <c r="F256" s="305"/>
      <c r="G256" s="305"/>
      <c r="H256" s="305"/>
      <c r="I256" s="305"/>
      <c r="J256" s="305"/>
      <c r="K256" s="83">
        <v>1416</v>
      </c>
      <c r="L256" s="83">
        <v>10035</v>
      </c>
      <c r="M256" s="83">
        <v>492</v>
      </c>
      <c r="N256" s="83">
        <v>169</v>
      </c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69">
        <f t="shared" si="17"/>
        <v>12112</v>
      </c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24" t="s">
        <v>209</v>
      </c>
      <c r="C257" s="305" t="s">
        <v>290</v>
      </c>
      <c r="D257" s="305"/>
      <c r="E257" s="305"/>
      <c r="F257" s="305"/>
      <c r="G257" s="305"/>
      <c r="H257" s="305"/>
      <c r="I257" s="305"/>
      <c r="J257" s="305"/>
      <c r="K257" s="83">
        <v>2041</v>
      </c>
      <c r="L257" s="83">
        <v>238</v>
      </c>
      <c r="M257" s="83">
        <v>689</v>
      </c>
      <c r="N257" s="83">
        <v>27</v>
      </c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69">
        <f t="shared" si="17"/>
        <v>2995</v>
      </c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85" t="s">
        <v>393</v>
      </c>
      <c r="C258" s="285"/>
      <c r="D258" s="285"/>
      <c r="E258" s="285"/>
      <c r="F258" s="285"/>
      <c r="G258" s="285"/>
      <c r="H258" s="285"/>
      <c r="I258" s="285"/>
      <c r="J258" s="285"/>
      <c r="K258" s="70">
        <f>SUM(K247:K257)</f>
        <v>21505</v>
      </c>
      <c r="L258" s="70">
        <f>SUM(L247:L257)</f>
        <v>14961</v>
      </c>
      <c r="M258" s="70">
        <f>SUM(M247:M257)</f>
        <v>16948</v>
      </c>
      <c r="N258" s="70">
        <f>SUM(N247:N257)</f>
        <v>1160</v>
      </c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70">
        <f t="shared" si="17"/>
        <v>54574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209</v>
      </c>
      <c r="C259" s="303" t="s">
        <v>291</v>
      </c>
      <c r="D259" s="303"/>
      <c r="E259" s="303"/>
      <c r="F259" s="303"/>
      <c r="G259" s="303"/>
      <c r="H259" s="303"/>
      <c r="I259" s="303"/>
      <c r="J259" s="304"/>
      <c r="K259" s="83">
        <v>8410</v>
      </c>
      <c r="L259" s="83">
        <v>3874</v>
      </c>
      <c r="M259" s="83">
        <v>6409</v>
      </c>
      <c r="N259" s="83">
        <v>500</v>
      </c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69">
        <f t="shared" si="17"/>
        <v>19193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05" t="s">
        <v>292</v>
      </c>
      <c r="D260" s="305"/>
      <c r="E260" s="305"/>
      <c r="F260" s="305"/>
      <c r="G260" s="305"/>
      <c r="H260" s="305"/>
      <c r="I260" s="305"/>
      <c r="J260" s="305"/>
      <c r="K260" s="83">
        <v>6481</v>
      </c>
      <c r="L260" s="83">
        <v>3355</v>
      </c>
      <c r="M260" s="83">
        <v>5895</v>
      </c>
      <c r="N260" s="83">
        <v>641</v>
      </c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69">
        <f t="shared" si="17"/>
        <v>16372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05" t="s">
        <v>293</v>
      </c>
      <c r="D261" s="305"/>
      <c r="E261" s="305"/>
      <c r="F261" s="305"/>
      <c r="G261" s="305"/>
      <c r="H261" s="305"/>
      <c r="I261" s="305"/>
      <c r="J261" s="305"/>
      <c r="K261" s="83">
        <v>4449</v>
      </c>
      <c r="L261" s="83">
        <v>1686</v>
      </c>
      <c r="M261" s="83">
        <v>3587</v>
      </c>
      <c r="N261" s="83">
        <v>448</v>
      </c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69">
        <f t="shared" si="17"/>
        <v>10170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195</v>
      </c>
      <c r="C262" s="305" t="s">
        <v>294</v>
      </c>
      <c r="D262" s="305"/>
      <c r="E262" s="305"/>
      <c r="F262" s="305"/>
      <c r="G262" s="305"/>
      <c r="H262" s="305"/>
      <c r="I262" s="305"/>
      <c r="J262" s="305"/>
      <c r="K262" s="83">
        <v>766</v>
      </c>
      <c r="L262" s="83">
        <v>382</v>
      </c>
      <c r="M262" s="83">
        <v>431</v>
      </c>
      <c r="N262" s="83">
        <v>45</v>
      </c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69">
        <f t="shared" si="17"/>
        <v>1624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197</v>
      </c>
      <c r="C263" s="305" t="s">
        <v>295</v>
      </c>
      <c r="D263" s="305"/>
      <c r="E263" s="305"/>
      <c r="F263" s="305"/>
      <c r="G263" s="305"/>
      <c r="H263" s="305"/>
      <c r="I263" s="305"/>
      <c r="J263" s="305"/>
      <c r="K263" s="83">
        <v>1742</v>
      </c>
      <c r="L263" s="83">
        <v>486</v>
      </c>
      <c r="M263" s="83">
        <v>1504</v>
      </c>
      <c r="N263" s="83">
        <v>53</v>
      </c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69">
        <f t="shared" si="17"/>
        <v>3785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199</v>
      </c>
      <c r="C264" s="305" t="s">
        <v>296</v>
      </c>
      <c r="D264" s="305"/>
      <c r="E264" s="305"/>
      <c r="F264" s="305"/>
      <c r="G264" s="305"/>
      <c r="H264" s="305"/>
      <c r="I264" s="305"/>
      <c r="J264" s="305"/>
      <c r="K264" s="83">
        <v>897</v>
      </c>
      <c r="L264" s="83">
        <v>278</v>
      </c>
      <c r="M264" s="83">
        <v>761</v>
      </c>
      <c r="N264" s="83">
        <v>30</v>
      </c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69">
        <f t="shared" si="17"/>
        <v>1966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201</v>
      </c>
      <c r="C265" s="305" t="s">
        <v>297</v>
      </c>
      <c r="D265" s="305"/>
      <c r="E265" s="305"/>
      <c r="F265" s="305"/>
      <c r="G265" s="305"/>
      <c r="H265" s="305"/>
      <c r="I265" s="305"/>
      <c r="J265" s="305"/>
      <c r="K265" s="83">
        <v>532</v>
      </c>
      <c r="L265" s="83">
        <v>150</v>
      </c>
      <c r="M265" s="83">
        <v>467</v>
      </c>
      <c r="N265" s="83">
        <v>44</v>
      </c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69">
        <f t="shared" si="17"/>
        <v>1193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203</v>
      </c>
      <c r="C266" s="305" t="s">
        <v>298</v>
      </c>
      <c r="D266" s="305"/>
      <c r="E266" s="305"/>
      <c r="F266" s="305"/>
      <c r="G266" s="305"/>
      <c r="H266" s="305"/>
      <c r="I266" s="305"/>
      <c r="J266" s="305"/>
      <c r="K266" s="83">
        <v>1122</v>
      </c>
      <c r="L266" s="83">
        <v>388</v>
      </c>
      <c r="M266" s="83">
        <v>1039</v>
      </c>
      <c r="N266" s="83">
        <v>75</v>
      </c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69">
        <f t="shared" si="17"/>
        <v>2624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205</v>
      </c>
      <c r="C267" s="305" t="s">
        <v>299</v>
      </c>
      <c r="D267" s="305"/>
      <c r="E267" s="305"/>
      <c r="F267" s="305"/>
      <c r="G267" s="305"/>
      <c r="H267" s="305"/>
      <c r="I267" s="305"/>
      <c r="J267" s="305"/>
      <c r="K267" s="83">
        <v>317</v>
      </c>
      <c r="L267" s="83">
        <v>114</v>
      </c>
      <c r="M267" s="83">
        <v>194</v>
      </c>
      <c r="N267" s="83">
        <v>19</v>
      </c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69">
        <f t="shared" si="17"/>
        <v>644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24" t="s">
        <v>207</v>
      </c>
      <c r="C268" s="305" t="s">
        <v>300</v>
      </c>
      <c r="D268" s="305"/>
      <c r="E268" s="305"/>
      <c r="F268" s="305"/>
      <c r="G268" s="305"/>
      <c r="H268" s="305"/>
      <c r="I268" s="305"/>
      <c r="J268" s="305"/>
      <c r="K268" s="83">
        <v>316</v>
      </c>
      <c r="L268" s="83">
        <v>75</v>
      </c>
      <c r="M268" s="83">
        <v>163</v>
      </c>
      <c r="N268" s="83">
        <v>10</v>
      </c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69">
        <f t="shared" si="17"/>
        <v>564</v>
      </c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24" t="s">
        <v>209</v>
      </c>
      <c r="C269" s="305" t="s">
        <v>301</v>
      </c>
      <c r="D269" s="305"/>
      <c r="E269" s="305"/>
      <c r="F269" s="305"/>
      <c r="G269" s="305"/>
      <c r="H269" s="305"/>
      <c r="I269" s="305"/>
      <c r="J269" s="305"/>
      <c r="K269" s="83">
        <v>2938</v>
      </c>
      <c r="L269" s="83">
        <v>2940</v>
      </c>
      <c r="M269" s="83">
        <v>4670</v>
      </c>
      <c r="N269" s="83">
        <v>166</v>
      </c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69">
        <f t="shared" si="17"/>
        <v>10714</v>
      </c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85" t="s">
        <v>393</v>
      </c>
      <c r="C270" s="285"/>
      <c r="D270" s="285"/>
      <c r="E270" s="285"/>
      <c r="F270" s="285"/>
      <c r="G270" s="285"/>
      <c r="H270" s="285"/>
      <c r="I270" s="285"/>
      <c r="J270" s="285"/>
      <c r="K270" s="70">
        <f>SUM(K259:K269)</f>
        <v>27970</v>
      </c>
      <c r="L270" s="70">
        <f>SUM(L259:L269)</f>
        <v>13728</v>
      </c>
      <c r="M270" s="70">
        <f>SUM(M259:M269)</f>
        <v>25120</v>
      </c>
      <c r="N270" s="70">
        <f>SUM(N259:N269)</f>
        <v>2031</v>
      </c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70">
        <f t="shared" si="17"/>
        <v>68849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06" t="s">
        <v>93</v>
      </c>
      <c r="C272" s="306"/>
      <c r="D272" s="306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276" t="s">
        <v>37</v>
      </c>
      <c r="P272" s="277"/>
      <c r="Q272" s="277"/>
      <c r="R272" s="277"/>
      <c r="S272" s="277"/>
      <c r="T272" s="277"/>
      <c r="U272" s="277"/>
      <c r="V272" s="277"/>
      <c r="W272" s="277"/>
      <c r="X272" s="277"/>
      <c r="Y272" s="278"/>
      <c r="Z272" s="3"/>
      <c r="AA272" s="3"/>
      <c r="AC272"/>
    </row>
    <row r="273" spans="1:34" ht="21.75" customHeight="1" x14ac:dyDescent="0.25">
      <c r="A273" s="30"/>
      <c r="B273" s="307" t="s">
        <v>400</v>
      </c>
      <c r="C273" s="308"/>
      <c r="D273" s="309"/>
      <c r="E273" s="307" t="s">
        <v>401</v>
      </c>
      <c r="F273" s="308"/>
      <c r="G273" s="309"/>
      <c r="H273" s="307" t="s">
        <v>402</v>
      </c>
      <c r="I273" s="308"/>
      <c r="J273" s="309"/>
      <c r="K273" s="313" t="s">
        <v>403</v>
      </c>
      <c r="L273" s="315" t="s">
        <v>404</v>
      </c>
      <c r="M273" s="315" t="s">
        <v>405</v>
      </c>
      <c r="N273" s="317" t="s">
        <v>406</v>
      </c>
      <c r="O273" s="148" t="s">
        <v>400</v>
      </c>
      <c r="P273" s="149" t="s">
        <v>401</v>
      </c>
      <c r="Q273" s="150" t="s">
        <v>402</v>
      </c>
      <c r="R273" s="151" t="s">
        <v>403</v>
      </c>
      <c r="S273" s="62"/>
      <c r="T273" s="152" t="s">
        <v>404</v>
      </c>
      <c r="U273" s="62"/>
      <c r="V273" s="153" t="s">
        <v>405</v>
      </c>
      <c r="W273" s="62"/>
      <c r="X273" s="154" t="s">
        <v>406</v>
      </c>
      <c r="Y273" s="155" t="s">
        <v>407</v>
      </c>
      <c r="Z273" s="3"/>
      <c r="AC273"/>
    </row>
    <row r="274" spans="1:34" ht="22.5" customHeight="1" x14ac:dyDescent="0.25">
      <c r="A274" s="34"/>
      <c r="B274" s="310"/>
      <c r="C274" s="311"/>
      <c r="D274" s="312"/>
      <c r="E274" s="310"/>
      <c r="F274" s="311"/>
      <c r="G274" s="312"/>
      <c r="H274" s="310"/>
      <c r="I274" s="311"/>
      <c r="J274" s="312"/>
      <c r="K274" s="314"/>
      <c r="L274" s="316"/>
      <c r="M274" s="316"/>
      <c r="N274" s="318"/>
      <c r="O274" s="156" t="s">
        <v>408</v>
      </c>
      <c r="P274" s="157" t="s">
        <v>409</v>
      </c>
      <c r="Q274" s="158" t="s">
        <v>410</v>
      </c>
      <c r="R274" s="159" t="s">
        <v>411</v>
      </c>
      <c r="S274" s="63"/>
      <c r="T274" s="160" t="s">
        <v>412</v>
      </c>
      <c r="U274" s="63"/>
      <c r="V274" s="161" t="s">
        <v>413</v>
      </c>
      <c r="W274" s="63"/>
      <c r="X274" s="162" t="s">
        <v>414</v>
      </c>
      <c r="Y274" s="163" t="s">
        <v>415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81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3"/>
      <c r="Y276" s="31"/>
      <c r="Z276" s="3"/>
      <c r="AA276" s="2"/>
      <c r="AC276"/>
      <c r="AD276" t="s">
        <v>383</v>
      </c>
      <c r="AH276" s="81" t="s">
        <v>397</v>
      </c>
    </row>
    <row r="277" spans="1:34" ht="22.5" customHeight="1" x14ac:dyDescent="0.25">
      <c r="I277" s="235" t="s">
        <v>96</v>
      </c>
      <c r="J277" s="235"/>
      <c r="K277" s="235"/>
      <c r="L277" s="235"/>
      <c r="M277" s="8" t="s">
        <v>367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70" t="s">
        <v>94</v>
      </c>
      <c r="Z277" s="270"/>
      <c r="AC277"/>
      <c r="AH277" s="81" t="s">
        <v>396</v>
      </c>
    </row>
    <row r="278" spans="1:34" ht="22.5" customHeight="1" x14ac:dyDescent="0.25">
      <c r="I278" s="235" t="s">
        <v>2</v>
      </c>
      <c r="J278" s="235"/>
      <c r="K278" s="235"/>
      <c r="L278" s="235"/>
      <c r="M278" s="8" t="s">
        <v>368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70"/>
      <c r="Z278" s="270"/>
      <c r="AC278"/>
    </row>
    <row r="279" spans="1:34" ht="22.5" customHeight="1" x14ac:dyDescent="0.25">
      <c r="J279" s="282"/>
      <c r="K279" s="282"/>
      <c r="L279" s="282"/>
      <c r="M279" s="282"/>
      <c r="N279" s="8"/>
      <c r="O279" s="8"/>
      <c r="P279" s="8"/>
      <c r="Q279" s="8"/>
      <c r="R279" s="235"/>
      <c r="S279" s="235"/>
      <c r="T279" s="235"/>
      <c r="U279" s="235"/>
      <c r="V279" s="8"/>
      <c r="W279" s="8"/>
      <c r="X279" s="3"/>
      <c r="Y279" s="268" t="s">
        <v>383</v>
      </c>
      <c r="Z279" s="268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3"/>
      <c r="X280" s="283"/>
      <c r="Y280" s="283"/>
      <c r="Z280" s="283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3"/>
      <c r="X281" s="283"/>
      <c r="Y281" s="283"/>
      <c r="Z281" s="283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4" t="s">
        <v>384</v>
      </c>
      <c r="X282" s="284"/>
      <c r="Y282" s="284"/>
      <c r="Z282" s="284"/>
      <c r="AC282"/>
    </row>
    <row r="283" spans="1:34" ht="24.95" customHeight="1" x14ac:dyDescent="0.25">
      <c r="A283" s="15" t="s">
        <v>3</v>
      </c>
      <c r="B283" s="272" t="s">
        <v>4</v>
      </c>
      <c r="C283" s="272"/>
      <c r="D283" s="272"/>
      <c r="E283" s="272"/>
      <c r="F283" s="272"/>
      <c r="G283" s="272"/>
      <c r="H283" s="272"/>
      <c r="I283" s="272"/>
      <c r="J283" s="272"/>
      <c r="K283" s="272" t="s">
        <v>5</v>
      </c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2"/>
      <c r="W283" s="272"/>
      <c r="X283" s="272"/>
      <c r="Y283" s="272"/>
      <c r="Z283" s="272"/>
      <c r="AC283"/>
    </row>
    <row r="284" spans="1:34" ht="48.75" customHeight="1" x14ac:dyDescent="0.25">
      <c r="A284" s="15" t="s">
        <v>50</v>
      </c>
      <c r="B284" s="285" t="s">
        <v>51</v>
      </c>
      <c r="C284" s="285"/>
      <c r="D284" s="285"/>
      <c r="E284" s="285"/>
      <c r="F284" s="285"/>
      <c r="G284" s="285"/>
      <c r="H284" s="285"/>
      <c r="I284" s="285"/>
      <c r="J284" s="285"/>
      <c r="K284" s="10" t="s">
        <v>184</v>
      </c>
      <c r="L284" s="10" t="s">
        <v>186</v>
      </c>
      <c r="M284" s="10" t="s">
        <v>188</v>
      </c>
      <c r="N284" s="10" t="s">
        <v>190</v>
      </c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15" t="s">
        <v>191</v>
      </c>
      <c r="AC284"/>
      <c r="AD284" s="57" t="s">
        <v>182</v>
      </c>
    </row>
    <row r="285" spans="1:34" ht="12.75" customHeight="1" x14ac:dyDescent="0.25">
      <c r="A285" s="17" t="s">
        <v>7</v>
      </c>
      <c r="B285" s="286" t="s">
        <v>8</v>
      </c>
      <c r="C285" s="286"/>
      <c r="D285" s="286"/>
      <c r="E285" s="286"/>
      <c r="F285" s="286"/>
      <c r="G285" s="286"/>
      <c r="H285" s="286"/>
      <c r="I285" s="286"/>
      <c r="J285" s="286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299" t="s">
        <v>52</v>
      </c>
      <c r="B286" s="299"/>
      <c r="C286" s="299"/>
      <c r="D286" s="299"/>
      <c r="E286" s="299"/>
      <c r="F286" s="299"/>
      <c r="G286" s="299"/>
      <c r="H286" s="299"/>
      <c r="I286" s="299"/>
      <c r="J286" s="299"/>
      <c r="K286" s="300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1"/>
      <c r="W286" s="301"/>
      <c r="X286" s="301"/>
      <c r="Y286" s="301"/>
      <c r="Z286" s="302"/>
      <c r="AA286" s="42"/>
      <c r="AC286"/>
      <c r="AD286" s="59"/>
    </row>
    <row r="287" spans="1:34" ht="30" customHeight="1" x14ac:dyDescent="0.25">
      <c r="A287" s="47" t="s">
        <v>53</v>
      </c>
      <c r="B287" s="48" t="s">
        <v>302</v>
      </c>
      <c r="C287" s="303" t="s">
        <v>303</v>
      </c>
      <c r="D287" s="303"/>
      <c r="E287" s="303"/>
      <c r="F287" s="303"/>
      <c r="G287" s="303"/>
      <c r="H287" s="303"/>
      <c r="I287" s="303"/>
      <c r="J287" s="304"/>
      <c r="K287" s="83">
        <v>4325</v>
      </c>
      <c r="L287" s="83">
        <v>762</v>
      </c>
      <c r="M287" s="83">
        <v>15155</v>
      </c>
      <c r="N287" s="83">
        <v>262</v>
      </c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69">
        <f t="shared" ref="Z287:Z310" si="18">SUM(K287:Y287)</f>
        <v>20504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05" t="s">
        <v>304</v>
      </c>
      <c r="D288" s="305"/>
      <c r="E288" s="305"/>
      <c r="F288" s="305"/>
      <c r="G288" s="305"/>
      <c r="H288" s="305"/>
      <c r="I288" s="305"/>
      <c r="J288" s="305"/>
      <c r="K288" s="83">
        <v>1500</v>
      </c>
      <c r="L288" s="83">
        <v>283</v>
      </c>
      <c r="M288" s="83">
        <v>2296</v>
      </c>
      <c r="N288" s="83">
        <v>76</v>
      </c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69">
        <f t="shared" si="18"/>
        <v>4155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05" t="s">
        <v>305</v>
      </c>
      <c r="D289" s="305"/>
      <c r="E289" s="305"/>
      <c r="F289" s="305"/>
      <c r="G289" s="305"/>
      <c r="H289" s="305"/>
      <c r="I289" s="305"/>
      <c r="J289" s="305"/>
      <c r="K289" s="83">
        <v>1921</v>
      </c>
      <c r="L289" s="83">
        <v>477</v>
      </c>
      <c r="M289" s="83">
        <v>3212</v>
      </c>
      <c r="N289" s="83">
        <v>107</v>
      </c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69">
        <f t="shared" si="18"/>
        <v>5717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195</v>
      </c>
      <c r="C290" s="305" t="s">
        <v>306</v>
      </c>
      <c r="D290" s="305"/>
      <c r="E290" s="305"/>
      <c r="F290" s="305"/>
      <c r="G290" s="305"/>
      <c r="H290" s="305"/>
      <c r="I290" s="305"/>
      <c r="J290" s="305"/>
      <c r="K290" s="83">
        <v>526</v>
      </c>
      <c r="L290" s="83">
        <v>280</v>
      </c>
      <c r="M290" s="83">
        <v>1059</v>
      </c>
      <c r="N290" s="83">
        <v>109</v>
      </c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69">
        <f t="shared" si="18"/>
        <v>1974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197</v>
      </c>
      <c r="C291" s="305" t="s">
        <v>307</v>
      </c>
      <c r="D291" s="305"/>
      <c r="E291" s="305"/>
      <c r="F291" s="305"/>
      <c r="G291" s="305"/>
      <c r="H291" s="305"/>
      <c r="I291" s="305"/>
      <c r="J291" s="305"/>
      <c r="K291" s="83">
        <v>524</v>
      </c>
      <c r="L291" s="83">
        <v>187</v>
      </c>
      <c r="M291" s="83">
        <v>901</v>
      </c>
      <c r="N291" s="83">
        <v>38</v>
      </c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69">
        <f t="shared" si="18"/>
        <v>1650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199</v>
      </c>
      <c r="C292" s="305" t="s">
        <v>308</v>
      </c>
      <c r="D292" s="305"/>
      <c r="E292" s="305"/>
      <c r="F292" s="305"/>
      <c r="G292" s="305"/>
      <c r="H292" s="305"/>
      <c r="I292" s="305"/>
      <c r="J292" s="305"/>
      <c r="K292" s="83">
        <v>459</v>
      </c>
      <c r="L292" s="83">
        <v>91</v>
      </c>
      <c r="M292" s="83">
        <v>1491</v>
      </c>
      <c r="N292" s="83">
        <v>33</v>
      </c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69">
        <f t="shared" si="18"/>
        <v>2074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201</v>
      </c>
      <c r="C293" s="305" t="s">
        <v>309</v>
      </c>
      <c r="D293" s="305"/>
      <c r="E293" s="305"/>
      <c r="F293" s="305"/>
      <c r="G293" s="305"/>
      <c r="H293" s="305"/>
      <c r="I293" s="305"/>
      <c r="J293" s="305"/>
      <c r="K293" s="83">
        <v>390</v>
      </c>
      <c r="L293" s="83">
        <v>49</v>
      </c>
      <c r="M293" s="83">
        <v>1169</v>
      </c>
      <c r="N293" s="83">
        <v>37</v>
      </c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69">
        <f t="shared" si="18"/>
        <v>1645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203</v>
      </c>
      <c r="C294" s="305" t="s">
        <v>310</v>
      </c>
      <c r="D294" s="305"/>
      <c r="E294" s="305"/>
      <c r="F294" s="305"/>
      <c r="G294" s="305"/>
      <c r="H294" s="305"/>
      <c r="I294" s="305"/>
      <c r="J294" s="305"/>
      <c r="K294" s="83">
        <v>1110</v>
      </c>
      <c r="L294" s="83">
        <v>182</v>
      </c>
      <c r="M294" s="83">
        <v>1733</v>
      </c>
      <c r="N294" s="83">
        <v>46</v>
      </c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69">
        <f t="shared" si="18"/>
        <v>3071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205</v>
      </c>
      <c r="C295" s="305" t="s">
        <v>311</v>
      </c>
      <c r="D295" s="305"/>
      <c r="E295" s="305"/>
      <c r="F295" s="305"/>
      <c r="G295" s="305"/>
      <c r="H295" s="305"/>
      <c r="I295" s="305"/>
      <c r="J295" s="305"/>
      <c r="K295" s="83">
        <v>619</v>
      </c>
      <c r="L295" s="83">
        <v>198</v>
      </c>
      <c r="M295" s="83">
        <v>970</v>
      </c>
      <c r="N295" s="83">
        <v>24</v>
      </c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69">
        <f t="shared" si="18"/>
        <v>1811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24" t="s">
        <v>207</v>
      </c>
      <c r="C296" s="305" t="s">
        <v>312</v>
      </c>
      <c r="D296" s="305"/>
      <c r="E296" s="305"/>
      <c r="F296" s="305"/>
      <c r="G296" s="305"/>
      <c r="H296" s="305"/>
      <c r="I296" s="305"/>
      <c r="J296" s="305"/>
      <c r="K296" s="83">
        <v>78</v>
      </c>
      <c r="L296" s="83">
        <v>23</v>
      </c>
      <c r="M296" s="83">
        <v>141</v>
      </c>
      <c r="N296" s="83">
        <v>4</v>
      </c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69">
        <f t="shared" si="18"/>
        <v>246</v>
      </c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24" t="s">
        <v>209</v>
      </c>
      <c r="C297" s="305" t="s">
        <v>313</v>
      </c>
      <c r="D297" s="305"/>
      <c r="E297" s="305"/>
      <c r="F297" s="305"/>
      <c r="G297" s="305"/>
      <c r="H297" s="305"/>
      <c r="I297" s="305"/>
      <c r="J297" s="305"/>
      <c r="K297" s="83">
        <v>210</v>
      </c>
      <c r="L297" s="83">
        <v>125</v>
      </c>
      <c r="M297" s="83">
        <v>243</v>
      </c>
      <c r="N297" s="83">
        <v>174</v>
      </c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69">
        <f t="shared" si="18"/>
        <v>752</v>
      </c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85" t="s">
        <v>393</v>
      </c>
      <c r="C298" s="285"/>
      <c r="D298" s="285"/>
      <c r="E298" s="285"/>
      <c r="F298" s="285"/>
      <c r="G298" s="285"/>
      <c r="H298" s="285"/>
      <c r="I298" s="285"/>
      <c r="J298" s="285"/>
      <c r="K298" s="70">
        <f>SUM(K287:K297)</f>
        <v>11662</v>
      </c>
      <c r="L298" s="70">
        <f>SUM(L287:L297)</f>
        <v>2657</v>
      </c>
      <c r="M298" s="70">
        <f>SUM(M287:M297)</f>
        <v>28370</v>
      </c>
      <c r="N298" s="70">
        <f>SUM(N287:N297)</f>
        <v>910</v>
      </c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70">
        <f t="shared" si="18"/>
        <v>43599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314</v>
      </c>
      <c r="C299" s="303" t="s">
        <v>315</v>
      </c>
      <c r="D299" s="303"/>
      <c r="E299" s="303"/>
      <c r="F299" s="303"/>
      <c r="G299" s="303"/>
      <c r="H299" s="303"/>
      <c r="I299" s="303"/>
      <c r="J299" s="304"/>
      <c r="K299" s="83">
        <v>12986</v>
      </c>
      <c r="L299" s="83">
        <v>4318</v>
      </c>
      <c r="M299" s="83">
        <v>18458</v>
      </c>
      <c r="N299" s="83">
        <v>898</v>
      </c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69">
        <f t="shared" si="18"/>
        <v>36660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05" t="s">
        <v>316</v>
      </c>
      <c r="D300" s="305"/>
      <c r="E300" s="305"/>
      <c r="F300" s="305"/>
      <c r="G300" s="305"/>
      <c r="H300" s="305"/>
      <c r="I300" s="305"/>
      <c r="J300" s="305"/>
      <c r="K300" s="83">
        <v>18672</v>
      </c>
      <c r="L300" s="83">
        <v>5987</v>
      </c>
      <c r="M300" s="83">
        <v>33552</v>
      </c>
      <c r="N300" s="83">
        <v>1430</v>
      </c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69">
        <f t="shared" si="18"/>
        <v>59641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05" t="s">
        <v>317</v>
      </c>
      <c r="D301" s="305"/>
      <c r="E301" s="305"/>
      <c r="F301" s="305"/>
      <c r="G301" s="305"/>
      <c r="H301" s="305"/>
      <c r="I301" s="305"/>
      <c r="J301" s="305"/>
      <c r="K301" s="83">
        <v>8500</v>
      </c>
      <c r="L301" s="83">
        <v>1801</v>
      </c>
      <c r="M301" s="83">
        <v>18411</v>
      </c>
      <c r="N301" s="83">
        <v>569</v>
      </c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69">
        <f t="shared" si="18"/>
        <v>29281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195</v>
      </c>
      <c r="C302" s="305" t="s">
        <v>318</v>
      </c>
      <c r="D302" s="305"/>
      <c r="E302" s="305"/>
      <c r="F302" s="305"/>
      <c r="G302" s="305"/>
      <c r="H302" s="305"/>
      <c r="I302" s="305"/>
      <c r="J302" s="305"/>
      <c r="K302" s="83">
        <v>1856</v>
      </c>
      <c r="L302" s="83">
        <v>568</v>
      </c>
      <c r="M302" s="83">
        <v>4095</v>
      </c>
      <c r="N302" s="83">
        <v>121</v>
      </c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69">
        <f t="shared" si="18"/>
        <v>6640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197</v>
      </c>
      <c r="C303" s="305" t="s">
        <v>319</v>
      </c>
      <c r="D303" s="305"/>
      <c r="E303" s="305"/>
      <c r="F303" s="305"/>
      <c r="G303" s="305"/>
      <c r="H303" s="305"/>
      <c r="I303" s="305"/>
      <c r="J303" s="305"/>
      <c r="K303" s="83">
        <v>1632</v>
      </c>
      <c r="L303" s="83">
        <v>304</v>
      </c>
      <c r="M303" s="83">
        <v>2845</v>
      </c>
      <c r="N303" s="83">
        <v>104</v>
      </c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69">
        <f t="shared" si="18"/>
        <v>4885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199</v>
      </c>
      <c r="C304" s="305" t="s">
        <v>320</v>
      </c>
      <c r="D304" s="305"/>
      <c r="E304" s="305"/>
      <c r="F304" s="305"/>
      <c r="G304" s="305"/>
      <c r="H304" s="305"/>
      <c r="I304" s="305"/>
      <c r="J304" s="305"/>
      <c r="K304" s="83">
        <v>1388</v>
      </c>
      <c r="L304" s="83">
        <v>314</v>
      </c>
      <c r="M304" s="83">
        <v>2925</v>
      </c>
      <c r="N304" s="83">
        <v>84</v>
      </c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69">
        <f t="shared" si="18"/>
        <v>4711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201</v>
      </c>
      <c r="C305" s="305" t="s">
        <v>321</v>
      </c>
      <c r="D305" s="305"/>
      <c r="E305" s="305"/>
      <c r="F305" s="305"/>
      <c r="G305" s="305"/>
      <c r="H305" s="305"/>
      <c r="I305" s="305"/>
      <c r="J305" s="305"/>
      <c r="K305" s="83">
        <v>662</v>
      </c>
      <c r="L305" s="83">
        <v>231</v>
      </c>
      <c r="M305" s="83">
        <v>1400</v>
      </c>
      <c r="N305" s="83">
        <v>50</v>
      </c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69">
        <f t="shared" si="18"/>
        <v>2343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203</v>
      </c>
      <c r="C306" s="305" t="s">
        <v>322</v>
      </c>
      <c r="D306" s="305"/>
      <c r="E306" s="305"/>
      <c r="F306" s="305"/>
      <c r="G306" s="305"/>
      <c r="H306" s="305"/>
      <c r="I306" s="305"/>
      <c r="J306" s="305"/>
      <c r="K306" s="83">
        <v>404</v>
      </c>
      <c r="L306" s="83">
        <v>218</v>
      </c>
      <c r="M306" s="83">
        <v>1202</v>
      </c>
      <c r="N306" s="83">
        <v>31</v>
      </c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69">
        <f t="shared" si="18"/>
        <v>1855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205</v>
      </c>
      <c r="C307" s="305" t="s">
        <v>323</v>
      </c>
      <c r="D307" s="305"/>
      <c r="E307" s="305"/>
      <c r="F307" s="305"/>
      <c r="G307" s="305"/>
      <c r="H307" s="305"/>
      <c r="I307" s="305"/>
      <c r="J307" s="305"/>
      <c r="K307" s="83">
        <v>633</v>
      </c>
      <c r="L307" s="83">
        <v>101</v>
      </c>
      <c r="M307" s="83">
        <v>716</v>
      </c>
      <c r="N307" s="83">
        <v>37</v>
      </c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69">
        <f t="shared" si="18"/>
        <v>1487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24" t="s">
        <v>207</v>
      </c>
      <c r="C308" s="305" t="s">
        <v>324</v>
      </c>
      <c r="D308" s="305"/>
      <c r="E308" s="305"/>
      <c r="F308" s="305"/>
      <c r="G308" s="305"/>
      <c r="H308" s="305"/>
      <c r="I308" s="305"/>
      <c r="J308" s="305"/>
      <c r="K308" s="83">
        <v>325</v>
      </c>
      <c r="L308" s="83">
        <v>56</v>
      </c>
      <c r="M308" s="83">
        <v>567</v>
      </c>
      <c r="N308" s="83">
        <v>19</v>
      </c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69">
        <f t="shared" si="18"/>
        <v>967</v>
      </c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24" t="s">
        <v>209</v>
      </c>
      <c r="C309" s="305" t="s">
        <v>325</v>
      </c>
      <c r="D309" s="305"/>
      <c r="E309" s="305"/>
      <c r="F309" s="305"/>
      <c r="G309" s="305"/>
      <c r="H309" s="305"/>
      <c r="I309" s="305"/>
      <c r="J309" s="305"/>
      <c r="K309" s="83">
        <v>348</v>
      </c>
      <c r="L309" s="83">
        <v>112</v>
      </c>
      <c r="M309" s="83">
        <v>902</v>
      </c>
      <c r="N309" s="83">
        <v>54</v>
      </c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69">
        <f t="shared" si="18"/>
        <v>1416</v>
      </c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85" t="s">
        <v>393</v>
      </c>
      <c r="C310" s="285"/>
      <c r="D310" s="285"/>
      <c r="E310" s="285"/>
      <c r="F310" s="285"/>
      <c r="G310" s="285"/>
      <c r="H310" s="285"/>
      <c r="I310" s="285"/>
      <c r="J310" s="285"/>
      <c r="K310" s="70">
        <f>SUM(K299:K309)</f>
        <v>47406</v>
      </c>
      <c r="L310" s="70">
        <f>SUM(L299:L309)</f>
        <v>14010</v>
      </c>
      <c r="M310" s="70">
        <f>SUM(M299:M309)</f>
        <v>85073</v>
      </c>
      <c r="N310" s="70">
        <f>SUM(N299:N309)</f>
        <v>3397</v>
      </c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70">
        <f t="shared" si="18"/>
        <v>149886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06" t="s">
        <v>93</v>
      </c>
      <c r="C312" s="306"/>
      <c r="D312" s="306"/>
      <c r="E312" s="306"/>
      <c r="F312" s="306"/>
      <c r="G312" s="306"/>
      <c r="H312" s="306"/>
      <c r="I312" s="306"/>
      <c r="J312" s="306"/>
      <c r="K312" s="306"/>
      <c r="L312" s="306"/>
      <c r="M312" s="306"/>
      <c r="N312" s="306"/>
      <c r="O312" s="276" t="s">
        <v>37</v>
      </c>
      <c r="P312" s="277"/>
      <c r="Q312" s="277"/>
      <c r="R312" s="277"/>
      <c r="S312" s="277"/>
      <c r="T312" s="277"/>
      <c r="U312" s="277"/>
      <c r="V312" s="277"/>
      <c r="W312" s="277"/>
      <c r="X312" s="277"/>
      <c r="Y312" s="278"/>
      <c r="Z312" s="3"/>
      <c r="AA312" s="3"/>
      <c r="AC312"/>
    </row>
    <row r="313" spans="1:34" ht="21.75" customHeight="1" x14ac:dyDescent="0.25">
      <c r="A313" s="30"/>
      <c r="B313" s="307" t="s">
        <v>400</v>
      </c>
      <c r="C313" s="308"/>
      <c r="D313" s="309"/>
      <c r="E313" s="307" t="s">
        <v>401</v>
      </c>
      <c r="F313" s="308"/>
      <c r="G313" s="309"/>
      <c r="H313" s="307" t="s">
        <v>402</v>
      </c>
      <c r="I313" s="308"/>
      <c r="J313" s="309"/>
      <c r="K313" s="313" t="s">
        <v>403</v>
      </c>
      <c r="L313" s="315" t="s">
        <v>404</v>
      </c>
      <c r="M313" s="315" t="s">
        <v>405</v>
      </c>
      <c r="N313" s="317" t="s">
        <v>406</v>
      </c>
      <c r="O313" s="164" t="s">
        <v>400</v>
      </c>
      <c r="P313" s="165" t="s">
        <v>401</v>
      </c>
      <c r="Q313" s="166" t="s">
        <v>402</v>
      </c>
      <c r="R313" s="167" t="s">
        <v>403</v>
      </c>
      <c r="S313" s="62"/>
      <c r="T313" s="168" t="s">
        <v>404</v>
      </c>
      <c r="U313" s="62"/>
      <c r="V313" s="169" t="s">
        <v>405</v>
      </c>
      <c r="W313" s="62"/>
      <c r="X313" s="170" t="s">
        <v>406</v>
      </c>
      <c r="Y313" s="171" t="s">
        <v>407</v>
      </c>
      <c r="Z313" s="3"/>
      <c r="AC313"/>
    </row>
    <row r="314" spans="1:34" ht="22.5" customHeight="1" x14ac:dyDescent="0.25">
      <c r="A314" s="34"/>
      <c r="B314" s="310"/>
      <c r="C314" s="311"/>
      <c r="D314" s="312"/>
      <c r="E314" s="310"/>
      <c r="F314" s="311"/>
      <c r="G314" s="312"/>
      <c r="H314" s="310"/>
      <c r="I314" s="311"/>
      <c r="J314" s="312"/>
      <c r="K314" s="314"/>
      <c r="L314" s="316"/>
      <c r="M314" s="316"/>
      <c r="N314" s="318"/>
      <c r="O314" s="172" t="s">
        <v>408</v>
      </c>
      <c r="P314" s="173" t="s">
        <v>409</v>
      </c>
      <c r="Q314" s="174" t="s">
        <v>410</v>
      </c>
      <c r="R314" s="175" t="s">
        <v>411</v>
      </c>
      <c r="S314" s="63"/>
      <c r="T314" s="176" t="s">
        <v>412</v>
      </c>
      <c r="U314" s="63"/>
      <c r="V314" s="177" t="s">
        <v>413</v>
      </c>
      <c r="W314" s="63"/>
      <c r="X314" s="178" t="s">
        <v>414</v>
      </c>
      <c r="Y314" s="179" t="s">
        <v>415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3"/>
      <c r="Y316" s="31"/>
      <c r="Z316" s="3"/>
      <c r="AA316" s="2"/>
      <c r="AC316"/>
      <c r="AD316" t="s">
        <v>385</v>
      </c>
      <c r="AH316" s="81" t="s">
        <v>397</v>
      </c>
    </row>
    <row r="317" spans="1:34" ht="22.5" customHeight="1" x14ac:dyDescent="0.25">
      <c r="I317" s="235" t="s">
        <v>96</v>
      </c>
      <c r="J317" s="235"/>
      <c r="K317" s="235"/>
      <c r="L317" s="235"/>
      <c r="M317" s="8" t="s">
        <v>367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70" t="s">
        <v>94</v>
      </c>
      <c r="Z317" s="270"/>
      <c r="AC317"/>
      <c r="AH317" s="81" t="s">
        <v>396</v>
      </c>
    </row>
    <row r="318" spans="1:34" ht="22.5" customHeight="1" x14ac:dyDescent="0.25">
      <c r="I318" s="235" t="s">
        <v>2</v>
      </c>
      <c r="J318" s="235"/>
      <c r="K318" s="235"/>
      <c r="L318" s="235"/>
      <c r="M318" s="8" t="s">
        <v>368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70"/>
      <c r="Z318" s="270"/>
      <c r="AC318"/>
    </row>
    <row r="319" spans="1:34" ht="22.5" customHeight="1" x14ac:dyDescent="0.25">
      <c r="J319" s="282"/>
      <c r="K319" s="282"/>
      <c r="L319" s="282"/>
      <c r="M319" s="282"/>
      <c r="N319" s="8"/>
      <c r="O319" s="8"/>
      <c r="P319" s="8"/>
      <c r="Q319" s="8"/>
      <c r="R319" s="235"/>
      <c r="S319" s="235"/>
      <c r="T319" s="235"/>
      <c r="U319" s="235"/>
      <c r="V319" s="8"/>
      <c r="W319" s="8"/>
      <c r="X319" s="3"/>
      <c r="Y319" s="268" t="s">
        <v>385</v>
      </c>
      <c r="Z319" s="268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3"/>
      <c r="X320" s="283"/>
      <c r="Y320" s="283"/>
      <c r="Z320" s="283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3"/>
      <c r="X321" s="283"/>
      <c r="Y321" s="283"/>
      <c r="Z321" s="283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4" t="s">
        <v>386</v>
      </c>
      <c r="X322" s="284"/>
      <c r="Y322" s="284"/>
      <c r="Z322" s="284"/>
      <c r="AC322"/>
    </row>
    <row r="323" spans="1:30" ht="24.95" customHeight="1" x14ac:dyDescent="0.25">
      <c r="A323" s="15" t="s">
        <v>3</v>
      </c>
      <c r="B323" s="272" t="s">
        <v>4</v>
      </c>
      <c r="C323" s="272"/>
      <c r="D323" s="272"/>
      <c r="E323" s="272"/>
      <c r="F323" s="272"/>
      <c r="G323" s="272"/>
      <c r="H323" s="272"/>
      <c r="I323" s="272"/>
      <c r="J323" s="272"/>
      <c r="K323" s="272" t="s">
        <v>5</v>
      </c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  <c r="X323" s="272"/>
      <c r="Y323" s="272"/>
      <c r="Z323" s="272"/>
      <c r="AC323"/>
    </row>
    <row r="324" spans="1:30" ht="48.75" customHeight="1" x14ac:dyDescent="0.25">
      <c r="A324" s="15" t="s">
        <v>50</v>
      </c>
      <c r="B324" s="285" t="s">
        <v>51</v>
      </c>
      <c r="C324" s="285"/>
      <c r="D324" s="285"/>
      <c r="E324" s="285"/>
      <c r="F324" s="285"/>
      <c r="G324" s="285"/>
      <c r="H324" s="285"/>
      <c r="I324" s="285"/>
      <c r="J324" s="285"/>
      <c r="K324" s="10" t="s">
        <v>184</v>
      </c>
      <c r="L324" s="10" t="s">
        <v>186</v>
      </c>
      <c r="M324" s="10" t="s">
        <v>188</v>
      </c>
      <c r="N324" s="10" t="s">
        <v>190</v>
      </c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15" t="s">
        <v>191</v>
      </c>
      <c r="AC324"/>
      <c r="AD324" s="57" t="s">
        <v>182</v>
      </c>
    </row>
    <row r="325" spans="1:30" ht="12.75" customHeight="1" x14ac:dyDescent="0.25">
      <c r="A325" s="17" t="s">
        <v>7</v>
      </c>
      <c r="B325" s="286" t="s">
        <v>8</v>
      </c>
      <c r="C325" s="286"/>
      <c r="D325" s="286"/>
      <c r="E325" s="286"/>
      <c r="F325" s="286"/>
      <c r="G325" s="286"/>
      <c r="H325" s="286"/>
      <c r="I325" s="286"/>
      <c r="J325" s="286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299" t="s">
        <v>52</v>
      </c>
      <c r="B326" s="299"/>
      <c r="C326" s="299"/>
      <c r="D326" s="299"/>
      <c r="E326" s="299"/>
      <c r="F326" s="299"/>
      <c r="G326" s="299"/>
      <c r="H326" s="299"/>
      <c r="I326" s="299"/>
      <c r="J326" s="299"/>
      <c r="K326" s="300"/>
      <c r="L326" s="301"/>
      <c r="M326" s="301"/>
      <c r="N326" s="301"/>
      <c r="O326" s="301"/>
      <c r="P326" s="301"/>
      <c r="Q326" s="301"/>
      <c r="R326" s="301"/>
      <c r="S326" s="301"/>
      <c r="T326" s="301"/>
      <c r="U326" s="301"/>
      <c r="V326" s="301"/>
      <c r="W326" s="301"/>
      <c r="X326" s="301"/>
      <c r="Y326" s="301"/>
      <c r="Z326" s="302"/>
      <c r="AA326" s="42"/>
      <c r="AC326"/>
      <c r="AD326" s="59"/>
    </row>
    <row r="327" spans="1:30" ht="30" customHeight="1" x14ac:dyDescent="0.25">
      <c r="A327" s="47" t="s">
        <v>53</v>
      </c>
      <c r="B327" s="48" t="s">
        <v>326</v>
      </c>
      <c r="C327" s="303" t="s">
        <v>327</v>
      </c>
      <c r="D327" s="303"/>
      <c r="E327" s="303"/>
      <c r="F327" s="303"/>
      <c r="G327" s="303"/>
      <c r="H327" s="303"/>
      <c r="I327" s="303"/>
      <c r="J327" s="304"/>
      <c r="K327" s="83">
        <v>3975</v>
      </c>
      <c r="L327" s="83">
        <v>1834</v>
      </c>
      <c r="M327" s="83">
        <v>2895</v>
      </c>
      <c r="N327" s="83">
        <v>376</v>
      </c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69">
        <f t="shared" ref="Z327:Z350" si="19">SUM(K327:Y327)</f>
        <v>9080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05" t="s">
        <v>328</v>
      </c>
      <c r="D328" s="305"/>
      <c r="E328" s="305"/>
      <c r="F328" s="305"/>
      <c r="G328" s="305"/>
      <c r="H328" s="305"/>
      <c r="I328" s="305"/>
      <c r="J328" s="305"/>
      <c r="K328" s="83">
        <v>8947</v>
      </c>
      <c r="L328" s="83">
        <v>3971</v>
      </c>
      <c r="M328" s="83">
        <v>11630</v>
      </c>
      <c r="N328" s="83">
        <v>685</v>
      </c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69">
        <f t="shared" si="19"/>
        <v>25233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05" t="s">
        <v>329</v>
      </c>
      <c r="D329" s="305"/>
      <c r="E329" s="305"/>
      <c r="F329" s="305"/>
      <c r="G329" s="305"/>
      <c r="H329" s="305"/>
      <c r="I329" s="305"/>
      <c r="J329" s="305"/>
      <c r="K329" s="83">
        <v>1081</v>
      </c>
      <c r="L329" s="83">
        <v>1154</v>
      </c>
      <c r="M329" s="83">
        <v>1173</v>
      </c>
      <c r="N329" s="83">
        <v>176</v>
      </c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69">
        <f t="shared" si="19"/>
        <v>3584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195</v>
      </c>
      <c r="C330" s="305" t="s">
        <v>330</v>
      </c>
      <c r="D330" s="305"/>
      <c r="E330" s="305"/>
      <c r="F330" s="305"/>
      <c r="G330" s="305"/>
      <c r="H330" s="305"/>
      <c r="I330" s="305"/>
      <c r="J330" s="305"/>
      <c r="K330" s="83">
        <v>1366</v>
      </c>
      <c r="L330" s="83">
        <v>404</v>
      </c>
      <c r="M330" s="83">
        <v>300</v>
      </c>
      <c r="N330" s="83">
        <v>68</v>
      </c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69">
        <f t="shared" si="19"/>
        <v>2138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197</v>
      </c>
      <c r="C331" s="305" t="s">
        <v>331</v>
      </c>
      <c r="D331" s="305"/>
      <c r="E331" s="305"/>
      <c r="F331" s="305"/>
      <c r="G331" s="305"/>
      <c r="H331" s="305"/>
      <c r="I331" s="305"/>
      <c r="J331" s="305"/>
      <c r="K331" s="83">
        <v>767</v>
      </c>
      <c r="L331" s="83">
        <v>358</v>
      </c>
      <c r="M331" s="83">
        <v>824</v>
      </c>
      <c r="N331" s="83">
        <v>112</v>
      </c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69">
        <f t="shared" si="19"/>
        <v>2061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199</v>
      </c>
      <c r="C332" s="305" t="s">
        <v>332</v>
      </c>
      <c r="D332" s="305"/>
      <c r="E332" s="305"/>
      <c r="F332" s="305"/>
      <c r="G332" s="305"/>
      <c r="H332" s="305"/>
      <c r="I332" s="305"/>
      <c r="J332" s="305"/>
      <c r="K332" s="83">
        <v>789</v>
      </c>
      <c r="L332" s="83">
        <v>248</v>
      </c>
      <c r="M332" s="83">
        <v>490</v>
      </c>
      <c r="N332" s="83">
        <v>55</v>
      </c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69">
        <f t="shared" si="19"/>
        <v>1582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201</v>
      </c>
      <c r="C333" s="305" t="s">
        <v>333</v>
      </c>
      <c r="D333" s="305"/>
      <c r="E333" s="305"/>
      <c r="F333" s="305"/>
      <c r="G333" s="305"/>
      <c r="H333" s="305"/>
      <c r="I333" s="305"/>
      <c r="J333" s="305"/>
      <c r="K333" s="83">
        <v>272</v>
      </c>
      <c r="L333" s="83">
        <v>64</v>
      </c>
      <c r="M333" s="83">
        <v>217</v>
      </c>
      <c r="N333" s="83">
        <v>39</v>
      </c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69">
        <f t="shared" si="19"/>
        <v>592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24" t="s">
        <v>203</v>
      </c>
      <c r="C334" s="305" t="s">
        <v>334</v>
      </c>
      <c r="D334" s="305"/>
      <c r="E334" s="305"/>
      <c r="F334" s="305"/>
      <c r="G334" s="305"/>
      <c r="H334" s="305"/>
      <c r="I334" s="305"/>
      <c r="J334" s="305"/>
      <c r="K334" s="83">
        <v>319</v>
      </c>
      <c r="L334" s="83">
        <v>714</v>
      </c>
      <c r="M334" s="83">
        <v>455</v>
      </c>
      <c r="N334" s="83">
        <v>277</v>
      </c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69">
        <f t="shared" si="19"/>
        <v>1765</v>
      </c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24" t="s">
        <v>205</v>
      </c>
      <c r="C335" s="305" t="s">
        <v>335</v>
      </c>
      <c r="D335" s="305"/>
      <c r="E335" s="305"/>
      <c r="F335" s="305"/>
      <c r="G335" s="305"/>
      <c r="H335" s="305"/>
      <c r="I335" s="305"/>
      <c r="J335" s="305"/>
      <c r="K335" s="83">
        <v>124</v>
      </c>
      <c r="L335" s="83">
        <v>45</v>
      </c>
      <c r="M335" s="83">
        <v>243</v>
      </c>
      <c r="N335" s="83">
        <v>13</v>
      </c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69">
        <f t="shared" si="19"/>
        <v>425</v>
      </c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24" t="s">
        <v>207</v>
      </c>
      <c r="C336" s="305" t="s">
        <v>336</v>
      </c>
      <c r="D336" s="305"/>
      <c r="E336" s="305"/>
      <c r="F336" s="305"/>
      <c r="G336" s="305"/>
      <c r="H336" s="305"/>
      <c r="I336" s="305"/>
      <c r="J336" s="305"/>
      <c r="K336" s="83">
        <v>143</v>
      </c>
      <c r="L336" s="83">
        <v>50</v>
      </c>
      <c r="M336" s="83">
        <v>125</v>
      </c>
      <c r="N336" s="83">
        <v>9</v>
      </c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69">
        <f t="shared" si="19"/>
        <v>327</v>
      </c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24" t="s">
        <v>209</v>
      </c>
      <c r="C337" s="305" t="s">
        <v>337</v>
      </c>
      <c r="D337" s="305"/>
      <c r="E337" s="305"/>
      <c r="F337" s="305"/>
      <c r="G337" s="305"/>
      <c r="H337" s="305"/>
      <c r="I337" s="305"/>
      <c r="J337" s="305"/>
      <c r="K337" s="83">
        <v>371</v>
      </c>
      <c r="L337" s="83">
        <v>67</v>
      </c>
      <c r="M337" s="83">
        <v>1333</v>
      </c>
      <c r="N337" s="83">
        <v>30</v>
      </c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69">
        <f t="shared" si="19"/>
        <v>1801</v>
      </c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85" t="s">
        <v>393</v>
      </c>
      <c r="C338" s="285"/>
      <c r="D338" s="285"/>
      <c r="E338" s="285"/>
      <c r="F338" s="285"/>
      <c r="G338" s="285"/>
      <c r="H338" s="285"/>
      <c r="I338" s="285"/>
      <c r="J338" s="285"/>
      <c r="K338" s="70">
        <f>SUM(K327:K337)</f>
        <v>18154</v>
      </c>
      <c r="L338" s="70">
        <f>SUM(L327:L337)</f>
        <v>8909</v>
      </c>
      <c r="M338" s="70">
        <f>SUM(M327:M337)</f>
        <v>19685</v>
      </c>
      <c r="N338" s="70">
        <f>SUM(N327:N337)</f>
        <v>1840</v>
      </c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70">
        <f t="shared" si="19"/>
        <v>48588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338</v>
      </c>
      <c r="C339" s="303" t="s">
        <v>339</v>
      </c>
      <c r="D339" s="303"/>
      <c r="E339" s="303"/>
      <c r="F339" s="303"/>
      <c r="G339" s="303"/>
      <c r="H339" s="303"/>
      <c r="I339" s="303"/>
      <c r="J339" s="304"/>
      <c r="K339" s="83">
        <v>14745</v>
      </c>
      <c r="L339" s="83">
        <v>4232</v>
      </c>
      <c r="M339" s="83">
        <v>14204</v>
      </c>
      <c r="N339" s="83">
        <v>1265</v>
      </c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69">
        <f t="shared" si="19"/>
        <v>34446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05" t="s">
        <v>340</v>
      </c>
      <c r="D340" s="305"/>
      <c r="E340" s="305"/>
      <c r="F340" s="305"/>
      <c r="G340" s="305"/>
      <c r="H340" s="305"/>
      <c r="I340" s="305"/>
      <c r="J340" s="305"/>
      <c r="K340" s="83">
        <v>14653</v>
      </c>
      <c r="L340" s="83">
        <v>3915</v>
      </c>
      <c r="M340" s="83">
        <v>15704</v>
      </c>
      <c r="N340" s="83">
        <v>1302</v>
      </c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69">
        <f t="shared" si="19"/>
        <v>35574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05" t="s">
        <v>341</v>
      </c>
      <c r="D341" s="305"/>
      <c r="E341" s="305"/>
      <c r="F341" s="305"/>
      <c r="G341" s="305"/>
      <c r="H341" s="305"/>
      <c r="I341" s="305"/>
      <c r="J341" s="305"/>
      <c r="K341" s="83">
        <v>6419</v>
      </c>
      <c r="L341" s="83">
        <v>2179</v>
      </c>
      <c r="M341" s="83">
        <v>10250</v>
      </c>
      <c r="N341" s="83">
        <v>727</v>
      </c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69">
        <f t="shared" si="19"/>
        <v>19575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195</v>
      </c>
      <c r="C342" s="305" t="s">
        <v>342</v>
      </c>
      <c r="D342" s="305"/>
      <c r="E342" s="305"/>
      <c r="F342" s="305"/>
      <c r="G342" s="305"/>
      <c r="H342" s="305"/>
      <c r="I342" s="305"/>
      <c r="J342" s="305"/>
      <c r="K342" s="83">
        <v>3252</v>
      </c>
      <c r="L342" s="83">
        <v>1118</v>
      </c>
      <c r="M342" s="83">
        <v>2169</v>
      </c>
      <c r="N342" s="83">
        <v>152</v>
      </c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69">
        <f t="shared" si="19"/>
        <v>6691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197</v>
      </c>
      <c r="C343" s="305" t="s">
        <v>343</v>
      </c>
      <c r="D343" s="305"/>
      <c r="E343" s="305"/>
      <c r="F343" s="305"/>
      <c r="G343" s="305"/>
      <c r="H343" s="305"/>
      <c r="I343" s="305"/>
      <c r="J343" s="305"/>
      <c r="K343" s="83">
        <v>2560</v>
      </c>
      <c r="L343" s="83">
        <v>390</v>
      </c>
      <c r="M343" s="83">
        <v>1969</v>
      </c>
      <c r="N343" s="83">
        <v>76</v>
      </c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69">
        <f t="shared" si="19"/>
        <v>4995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199</v>
      </c>
      <c r="C344" s="305" t="s">
        <v>344</v>
      </c>
      <c r="D344" s="305"/>
      <c r="E344" s="305"/>
      <c r="F344" s="305"/>
      <c r="G344" s="305"/>
      <c r="H344" s="305"/>
      <c r="I344" s="305"/>
      <c r="J344" s="305"/>
      <c r="K344" s="83">
        <v>3756</v>
      </c>
      <c r="L344" s="83">
        <v>2458</v>
      </c>
      <c r="M344" s="83">
        <v>4443</v>
      </c>
      <c r="N344" s="83">
        <v>415</v>
      </c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69">
        <f t="shared" si="19"/>
        <v>11072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201</v>
      </c>
      <c r="C345" s="305" t="s">
        <v>345</v>
      </c>
      <c r="D345" s="305"/>
      <c r="E345" s="305"/>
      <c r="F345" s="305"/>
      <c r="G345" s="305"/>
      <c r="H345" s="305"/>
      <c r="I345" s="305"/>
      <c r="J345" s="305"/>
      <c r="K345" s="83">
        <v>801</v>
      </c>
      <c r="L345" s="83">
        <v>208</v>
      </c>
      <c r="M345" s="83">
        <v>906</v>
      </c>
      <c r="N345" s="83">
        <v>26</v>
      </c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69">
        <f t="shared" si="19"/>
        <v>1941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203</v>
      </c>
      <c r="C346" s="305" t="s">
        <v>346</v>
      </c>
      <c r="D346" s="305"/>
      <c r="E346" s="305"/>
      <c r="F346" s="305"/>
      <c r="G346" s="305"/>
      <c r="H346" s="305"/>
      <c r="I346" s="305"/>
      <c r="J346" s="305"/>
      <c r="K346" s="83">
        <v>873</v>
      </c>
      <c r="L346" s="83">
        <v>157</v>
      </c>
      <c r="M346" s="83">
        <v>1416</v>
      </c>
      <c r="N346" s="83">
        <v>65</v>
      </c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69">
        <f t="shared" si="19"/>
        <v>2511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205</v>
      </c>
      <c r="C347" s="305" t="s">
        <v>347</v>
      </c>
      <c r="D347" s="305"/>
      <c r="E347" s="305"/>
      <c r="F347" s="305"/>
      <c r="G347" s="305"/>
      <c r="H347" s="305"/>
      <c r="I347" s="305"/>
      <c r="J347" s="305"/>
      <c r="K347" s="83">
        <v>8120</v>
      </c>
      <c r="L347" s="83">
        <v>2580</v>
      </c>
      <c r="M347" s="83">
        <v>10410</v>
      </c>
      <c r="N347" s="83">
        <v>571</v>
      </c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69">
        <f t="shared" si="19"/>
        <v>21681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24" t="s">
        <v>207</v>
      </c>
      <c r="C348" s="305" t="s">
        <v>348</v>
      </c>
      <c r="D348" s="305"/>
      <c r="E348" s="305"/>
      <c r="F348" s="305"/>
      <c r="G348" s="305"/>
      <c r="H348" s="305"/>
      <c r="I348" s="305"/>
      <c r="J348" s="305"/>
      <c r="K348" s="83">
        <v>390</v>
      </c>
      <c r="L348" s="83">
        <v>70</v>
      </c>
      <c r="M348" s="83">
        <v>386</v>
      </c>
      <c r="N348" s="83">
        <v>17</v>
      </c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69">
        <f t="shared" si="19"/>
        <v>863</v>
      </c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24" t="s">
        <v>209</v>
      </c>
      <c r="C349" s="305" t="s">
        <v>349</v>
      </c>
      <c r="D349" s="305"/>
      <c r="E349" s="305"/>
      <c r="F349" s="305"/>
      <c r="G349" s="305"/>
      <c r="H349" s="305"/>
      <c r="I349" s="305"/>
      <c r="J349" s="305"/>
      <c r="K349" s="83">
        <v>1492</v>
      </c>
      <c r="L349" s="83">
        <v>333</v>
      </c>
      <c r="M349" s="83">
        <v>2175</v>
      </c>
      <c r="N349" s="83">
        <v>55</v>
      </c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69">
        <f t="shared" si="19"/>
        <v>4055</v>
      </c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85" t="s">
        <v>393</v>
      </c>
      <c r="C350" s="285"/>
      <c r="D350" s="285"/>
      <c r="E350" s="285"/>
      <c r="F350" s="285"/>
      <c r="G350" s="285"/>
      <c r="H350" s="285"/>
      <c r="I350" s="285"/>
      <c r="J350" s="285"/>
      <c r="K350" s="70">
        <f>SUM(K339:K349)</f>
        <v>57061</v>
      </c>
      <c r="L350" s="70">
        <f>SUM(L339:L349)</f>
        <v>17640</v>
      </c>
      <c r="M350" s="70">
        <f>SUM(M339:M349)</f>
        <v>64032</v>
      </c>
      <c r="N350" s="70">
        <f>SUM(N339:N349)</f>
        <v>4671</v>
      </c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70">
        <f t="shared" si="19"/>
        <v>143404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06" t="s">
        <v>93</v>
      </c>
      <c r="C352" s="306"/>
      <c r="D352" s="306"/>
      <c r="E352" s="306"/>
      <c r="F352" s="306"/>
      <c r="G352" s="306"/>
      <c r="H352" s="306"/>
      <c r="I352" s="306"/>
      <c r="J352" s="306"/>
      <c r="K352" s="306"/>
      <c r="L352" s="306"/>
      <c r="M352" s="306"/>
      <c r="N352" s="306"/>
      <c r="O352" s="276" t="s">
        <v>37</v>
      </c>
      <c r="P352" s="277"/>
      <c r="Q352" s="277"/>
      <c r="R352" s="277"/>
      <c r="S352" s="277"/>
      <c r="T352" s="277"/>
      <c r="U352" s="277"/>
      <c r="V352" s="277"/>
      <c r="W352" s="277"/>
      <c r="X352" s="277"/>
      <c r="Y352" s="278"/>
      <c r="Z352" s="3"/>
      <c r="AA352" s="3"/>
      <c r="AC352"/>
    </row>
    <row r="353" spans="1:34" ht="21.75" customHeight="1" x14ac:dyDescent="0.25">
      <c r="A353" s="30"/>
      <c r="B353" s="307" t="s">
        <v>400</v>
      </c>
      <c r="C353" s="308"/>
      <c r="D353" s="309"/>
      <c r="E353" s="307" t="s">
        <v>401</v>
      </c>
      <c r="F353" s="308"/>
      <c r="G353" s="309"/>
      <c r="H353" s="307" t="s">
        <v>402</v>
      </c>
      <c r="I353" s="308"/>
      <c r="J353" s="309"/>
      <c r="K353" s="313" t="s">
        <v>403</v>
      </c>
      <c r="L353" s="315" t="s">
        <v>404</v>
      </c>
      <c r="M353" s="315" t="s">
        <v>405</v>
      </c>
      <c r="N353" s="317" t="s">
        <v>406</v>
      </c>
      <c r="O353" s="180" t="s">
        <v>400</v>
      </c>
      <c r="P353" s="181" t="s">
        <v>401</v>
      </c>
      <c r="Q353" s="182" t="s">
        <v>402</v>
      </c>
      <c r="R353" s="183" t="s">
        <v>403</v>
      </c>
      <c r="S353" s="62"/>
      <c r="T353" s="184" t="s">
        <v>404</v>
      </c>
      <c r="U353" s="62"/>
      <c r="V353" s="185" t="s">
        <v>405</v>
      </c>
      <c r="W353" s="62"/>
      <c r="X353" s="186" t="s">
        <v>406</v>
      </c>
      <c r="Y353" s="187" t="s">
        <v>407</v>
      </c>
      <c r="Z353" s="3"/>
      <c r="AC353"/>
    </row>
    <row r="354" spans="1:34" ht="22.5" customHeight="1" x14ac:dyDescent="0.25">
      <c r="A354" s="34"/>
      <c r="B354" s="310"/>
      <c r="C354" s="311"/>
      <c r="D354" s="312"/>
      <c r="E354" s="310"/>
      <c r="F354" s="311"/>
      <c r="G354" s="312"/>
      <c r="H354" s="310"/>
      <c r="I354" s="311"/>
      <c r="J354" s="312"/>
      <c r="K354" s="314"/>
      <c r="L354" s="316"/>
      <c r="M354" s="316"/>
      <c r="N354" s="318"/>
      <c r="O354" s="188" t="s">
        <v>408</v>
      </c>
      <c r="P354" s="189" t="s">
        <v>409</v>
      </c>
      <c r="Q354" s="190" t="s">
        <v>410</v>
      </c>
      <c r="R354" s="191" t="s">
        <v>411</v>
      </c>
      <c r="S354" s="63"/>
      <c r="T354" s="192" t="s">
        <v>412</v>
      </c>
      <c r="U354" s="63"/>
      <c r="V354" s="193" t="s">
        <v>413</v>
      </c>
      <c r="W354" s="63"/>
      <c r="X354" s="194" t="s">
        <v>414</v>
      </c>
      <c r="Y354" s="195" t="s">
        <v>415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3"/>
      <c r="Y356" s="31"/>
      <c r="Z356" s="3"/>
      <c r="AA356" s="2"/>
      <c r="AC356"/>
      <c r="AD356" t="s">
        <v>387</v>
      </c>
      <c r="AH356" s="81" t="s">
        <v>397</v>
      </c>
    </row>
    <row r="357" spans="1:34" ht="22.5" customHeight="1" x14ac:dyDescent="0.25">
      <c r="I357" s="235" t="s">
        <v>96</v>
      </c>
      <c r="J357" s="235"/>
      <c r="K357" s="235"/>
      <c r="L357" s="235"/>
      <c r="M357" s="8" t="s">
        <v>367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70" t="s">
        <v>94</v>
      </c>
      <c r="Z357" s="270"/>
      <c r="AC357"/>
      <c r="AH357" s="81" t="s">
        <v>396</v>
      </c>
    </row>
    <row r="358" spans="1:34" ht="22.5" customHeight="1" x14ac:dyDescent="0.25">
      <c r="I358" s="235" t="s">
        <v>2</v>
      </c>
      <c r="J358" s="235"/>
      <c r="K358" s="235"/>
      <c r="L358" s="235"/>
      <c r="M358" s="8" t="s">
        <v>368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70"/>
      <c r="Z358" s="270"/>
      <c r="AC358"/>
    </row>
    <row r="359" spans="1:34" ht="22.5" customHeight="1" x14ac:dyDescent="0.25">
      <c r="J359" s="282"/>
      <c r="K359" s="282"/>
      <c r="L359" s="282"/>
      <c r="M359" s="282"/>
      <c r="N359" s="8"/>
      <c r="O359" s="8"/>
      <c r="P359" s="8"/>
      <c r="Q359" s="8"/>
      <c r="R359" s="235"/>
      <c r="S359" s="235"/>
      <c r="T359" s="235"/>
      <c r="U359" s="235"/>
      <c r="V359" s="8"/>
      <c r="W359" s="8"/>
      <c r="X359" s="3"/>
      <c r="Y359" s="268" t="s">
        <v>387</v>
      </c>
      <c r="Z359" s="268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3"/>
      <c r="X360" s="283"/>
      <c r="Y360" s="283"/>
      <c r="Z360" s="283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3"/>
      <c r="X361" s="283"/>
      <c r="Y361" s="283"/>
      <c r="Z361" s="283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4" t="s">
        <v>388</v>
      </c>
      <c r="X362" s="284"/>
      <c r="Y362" s="284"/>
      <c r="Z362" s="284"/>
      <c r="AC362"/>
    </row>
    <row r="363" spans="1:34" ht="24.95" customHeight="1" x14ac:dyDescent="0.25">
      <c r="A363" s="15" t="s">
        <v>3</v>
      </c>
      <c r="B363" s="272" t="s">
        <v>4</v>
      </c>
      <c r="C363" s="272"/>
      <c r="D363" s="272"/>
      <c r="E363" s="272"/>
      <c r="F363" s="272"/>
      <c r="G363" s="272"/>
      <c r="H363" s="272"/>
      <c r="I363" s="272"/>
      <c r="J363" s="272"/>
      <c r="K363" s="272" t="s">
        <v>5</v>
      </c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  <c r="X363" s="272"/>
      <c r="Y363" s="272"/>
      <c r="Z363" s="272"/>
      <c r="AC363"/>
    </row>
    <row r="364" spans="1:34" ht="48.75" customHeight="1" x14ac:dyDescent="0.25">
      <c r="A364" s="15" t="s">
        <v>50</v>
      </c>
      <c r="B364" s="285" t="s">
        <v>51</v>
      </c>
      <c r="C364" s="285"/>
      <c r="D364" s="285"/>
      <c r="E364" s="285"/>
      <c r="F364" s="285"/>
      <c r="G364" s="285"/>
      <c r="H364" s="285"/>
      <c r="I364" s="285"/>
      <c r="J364" s="285"/>
      <c r="K364" s="10" t="s">
        <v>184</v>
      </c>
      <c r="L364" s="10" t="s">
        <v>186</v>
      </c>
      <c r="M364" s="10" t="s">
        <v>188</v>
      </c>
      <c r="N364" s="10" t="s">
        <v>190</v>
      </c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15" t="s">
        <v>191</v>
      </c>
      <c r="AC364"/>
      <c r="AD364" s="57" t="s">
        <v>182</v>
      </c>
    </row>
    <row r="365" spans="1:34" ht="12.75" customHeight="1" x14ac:dyDescent="0.25">
      <c r="A365" s="17" t="s">
        <v>7</v>
      </c>
      <c r="B365" s="286" t="s">
        <v>8</v>
      </c>
      <c r="C365" s="286"/>
      <c r="D365" s="286"/>
      <c r="E365" s="286"/>
      <c r="F365" s="286"/>
      <c r="G365" s="286"/>
      <c r="H365" s="286"/>
      <c r="I365" s="286"/>
      <c r="J365" s="286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299" t="s">
        <v>52</v>
      </c>
      <c r="B366" s="299"/>
      <c r="C366" s="299"/>
      <c r="D366" s="299"/>
      <c r="E366" s="299"/>
      <c r="F366" s="299"/>
      <c r="G366" s="299"/>
      <c r="H366" s="299"/>
      <c r="I366" s="299"/>
      <c r="J366" s="299"/>
      <c r="K366" s="300"/>
      <c r="L366" s="301"/>
      <c r="M366" s="301"/>
      <c r="N366" s="301"/>
      <c r="O366" s="301"/>
      <c r="P366" s="301"/>
      <c r="Q366" s="301"/>
      <c r="R366" s="301"/>
      <c r="S366" s="301"/>
      <c r="T366" s="301"/>
      <c r="U366" s="301"/>
      <c r="V366" s="301"/>
      <c r="W366" s="301"/>
      <c r="X366" s="301"/>
      <c r="Y366" s="301"/>
      <c r="Z366" s="302"/>
      <c r="AA366" s="42"/>
      <c r="AC366"/>
      <c r="AD366" s="59"/>
    </row>
    <row r="367" spans="1:34" ht="30" customHeight="1" x14ac:dyDescent="0.25">
      <c r="A367" s="47" t="s">
        <v>53</v>
      </c>
      <c r="B367" s="48" t="s">
        <v>350</v>
      </c>
      <c r="C367" s="303" t="s">
        <v>351</v>
      </c>
      <c r="D367" s="303"/>
      <c r="E367" s="303"/>
      <c r="F367" s="303"/>
      <c r="G367" s="303"/>
      <c r="H367" s="303"/>
      <c r="I367" s="303"/>
      <c r="J367" s="304"/>
      <c r="K367" s="83">
        <v>3781</v>
      </c>
      <c r="L367" s="83">
        <v>410</v>
      </c>
      <c r="M367" s="83">
        <v>2887</v>
      </c>
      <c r="N367" s="83">
        <v>199</v>
      </c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69">
        <f t="shared" ref="Z367:Z382" si="20">SUM(K367:Y367)</f>
        <v>7277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05" t="s">
        <v>352</v>
      </c>
      <c r="D368" s="305"/>
      <c r="E368" s="305"/>
      <c r="F368" s="305"/>
      <c r="G368" s="305"/>
      <c r="H368" s="305"/>
      <c r="I368" s="305"/>
      <c r="J368" s="305"/>
      <c r="K368" s="83">
        <v>4388</v>
      </c>
      <c r="L368" s="83">
        <v>377</v>
      </c>
      <c r="M368" s="83">
        <v>2658</v>
      </c>
      <c r="N368" s="83">
        <v>274</v>
      </c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69">
        <f t="shared" si="20"/>
        <v>7697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05" t="s">
        <v>353</v>
      </c>
      <c r="D369" s="305"/>
      <c r="E369" s="305"/>
      <c r="F369" s="305"/>
      <c r="G369" s="305"/>
      <c r="H369" s="305"/>
      <c r="I369" s="305"/>
      <c r="J369" s="305"/>
      <c r="K369" s="83">
        <v>887</v>
      </c>
      <c r="L369" s="83">
        <v>126</v>
      </c>
      <c r="M369" s="83">
        <v>913</v>
      </c>
      <c r="N369" s="83">
        <v>58</v>
      </c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69">
        <f t="shared" si="20"/>
        <v>1984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195</v>
      </c>
      <c r="C370" s="305" t="s">
        <v>354</v>
      </c>
      <c r="D370" s="305"/>
      <c r="E370" s="305"/>
      <c r="F370" s="305"/>
      <c r="G370" s="305"/>
      <c r="H370" s="305"/>
      <c r="I370" s="305"/>
      <c r="J370" s="305"/>
      <c r="K370" s="83">
        <v>1511</v>
      </c>
      <c r="L370" s="83">
        <v>97</v>
      </c>
      <c r="M370" s="83">
        <v>1478</v>
      </c>
      <c r="N370" s="83">
        <v>119</v>
      </c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69">
        <f t="shared" si="20"/>
        <v>3205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197</v>
      </c>
      <c r="C371" s="305" t="s">
        <v>355</v>
      </c>
      <c r="D371" s="305"/>
      <c r="E371" s="305"/>
      <c r="F371" s="305"/>
      <c r="G371" s="305"/>
      <c r="H371" s="305"/>
      <c r="I371" s="305"/>
      <c r="J371" s="305"/>
      <c r="K371" s="83">
        <v>797</v>
      </c>
      <c r="L371" s="83">
        <v>175</v>
      </c>
      <c r="M371" s="83">
        <v>1133</v>
      </c>
      <c r="N371" s="83">
        <v>67</v>
      </c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69">
        <f t="shared" si="20"/>
        <v>2172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199</v>
      </c>
      <c r="C372" s="305" t="s">
        <v>356</v>
      </c>
      <c r="D372" s="305"/>
      <c r="E372" s="305"/>
      <c r="F372" s="305"/>
      <c r="G372" s="305"/>
      <c r="H372" s="305"/>
      <c r="I372" s="305"/>
      <c r="J372" s="305"/>
      <c r="K372" s="83">
        <v>383</v>
      </c>
      <c r="L372" s="83">
        <v>41</v>
      </c>
      <c r="M372" s="83">
        <v>326</v>
      </c>
      <c r="N372" s="83">
        <v>30</v>
      </c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69">
        <f t="shared" si="20"/>
        <v>780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201</v>
      </c>
      <c r="C373" s="305" t="s">
        <v>357</v>
      </c>
      <c r="D373" s="305"/>
      <c r="E373" s="305"/>
      <c r="F373" s="305"/>
      <c r="G373" s="305"/>
      <c r="H373" s="305"/>
      <c r="I373" s="305"/>
      <c r="J373" s="305"/>
      <c r="K373" s="83">
        <v>231</v>
      </c>
      <c r="L373" s="83">
        <v>68</v>
      </c>
      <c r="M373" s="83">
        <v>528</v>
      </c>
      <c r="N373" s="83">
        <v>34</v>
      </c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69">
        <f t="shared" si="20"/>
        <v>861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203</v>
      </c>
      <c r="C374" s="305" t="s">
        <v>358</v>
      </c>
      <c r="D374" s="305"/>
      <c r="E374" s="305"/>
      <c r="F374" s="305"/>
      <c r="G374" s="305"/>
      <c r="H374" s="305"/>
      <c r="I374" s="305"/>
      <c r="J374" s="305"/>
      <c r="K374" s="83">
        <v>139</v>
      </c>
      <c r="L374" s="83">
        <v>16</v>
      </c>
      <c r="M374" s="83">
        <v>243</v>
      </c>
      <c r="N374" s="83">
        <v>10</v>
      </c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69">
        <f t="shared" si="20"/>
        <v>408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205</v>
      </c>
      <c r="C375" s="305" t="s">
        <v>359</v>
      </c>
      <c r="D375" s="305"/>
      <c r="E375" s="305"/>
      <c r="F375" s="305"/>
      <c r="G375" s="305"/>
      <c r="H375" s="305"/>
      <c r="I375" s="305"/>
      <c r="J375" s="305"/>
      <c r="K375" s="83">
        <v>213</v>
      </c>
      <c r="L375" s="83">
        <v>22</v>
      </c>
      <c r="M375" s="83">
        <v>232</v>
      </c>
      <c r="N375" s="83">
        <v>7</v>
      </c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69">
        <f t="shared" si="20"/>
        <v>474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24" t="s">
        <v>207</v>
      </c>
      <c r="C376" s="305" t="s">
        <v>360</v>
      </c>
      <c r="D376" s="305"/>
      <c r="E376" s="305"/>
      <c r="F376" s="305"/>
      <c r="G376" s="305"/>
      <c r="H376" s="305"/>
      <c r="I376" s="305"/>
      <c r="J376" s="305"/>
      <c r="K376" s="83">
        <v>520</v>
      </c>
      <c r="L376" s="83">
        <v>48</v>
      </c>
      <c r="M376" s="83">
        <v>478</v>
      </c>
      <c r="N376" s="83">
        <v>66</v>
      </c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69">
        <f t="shared" si="20"/>
        <v>1112</v>
      </c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24" t="s">
        <v>209</v>
      </c>
      <c r="C377" s="305" t="s">
        <v>361</v>
      </c>
      <c r="D377" s="305"/>
      <c r="E377" s="305"/>
      <c r="F377" s="305"/>
      <c r="G377" s="305"/>
      <c r="H377" s="305"/>
      <c r="I377" s="305"/>
      <c r="J377" s="305"/>
      <c r="K377" s="83">
        <v>854</v>
      </c>
      <c r="L377" s="83">
        <v>121</v>
      </c>
      <c r="M377" s="83">
        <v>946</v>
      </c>
      <c r="N377" s="83">
        <v>29</v>
      </c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69">
        <f t="shared" si="20"/>
        <v>1950</v>
      </c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85" t="s">
        <v>393</v>
      </c>
      <c r="C378" s="285"/>
      <c r="D378" s="285"/>
      <c r="E378" s="285"/>
      <c r="F378" s="285"/>
      <c r="G378" s="285"/>
      <c r="H378" s="285"/>
      <c r="I378" s="285"/>
      <c r="J378" s="285"/>
      <c r="K378" s="70">
        <f>SUM(K367:K377)</f>
        <v>13704</v>
      </c>
      <c r="L378" s="70">
        <f>SUM(L367:L377)</f>
        <v>1501</v>
      </c>
      <c r="M378" s="70">
        <f>SUM(M367:M377)</f>
        <v>11822</v>
      </c>
      <c r="N378" s="70">
        <f>SUM(N367:N377)</f>
        <v>893</v>
      </c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70">
        <f t="shared" si="20"/>
        <v>27920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362</v>
      </c>
      <c r="C379" s="303" t="s">
        <v>363</v>
      </c>
      <c r="D379" s="303"/>
      <c r="E379" s="303"/>
      <c r="F379" s="303"/>
      <c r="G379" s="303"/>
      <c r="H379" s="303"/>
      <c r="I379" s="303"/>
      <c r="J379" s="304"/>
      <c r="K379" s="83">
        <v>683</v>
      </c>
      <c r="L379" s="83">
        <v>110</v>
      </c>
      <c r="M379" s="83">
        <v>718</v>
      </c>
      <c r="N379" s="83">
        <v>54</v>
      </c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69">
        <f t="shared" si="20"/>
        <v>1565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05" t="s">
        <v>364</v>
      </c>
      <c r="D380" s="305"/>
      <c r="E380" s="305"/>
      <c r="F380" s="305"/>
      <c r="G380" s="305"/>
      <c r="H380" s="305"/>
      <c r="I380" s="305"/>
      <c r="J380" s="305"/>
      <c r="K380" s="83">
        <v>927</v>
      </c>
      <c r="L380" s="83">
        <v>148</v>
      </c>
      <c r="M380" s="83">
        <v>1563</v>
      </c>
      <c r="N380" s="83">
        <v>67</v>
      </c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69">
        <f t="shared" si="20"/>
        <v>2705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05" t="s">
        <v>365</v>
      </c>
      <c r="D381" s="305"/>
      <c r="E381" s="305"/>
      <c r="F381" s="305"/>
      <c r="G381" s="305"/>
      <c r="H381" s="305"/>
      <c r="I381" s="305"/>
      <c r="J381" s="305"/>
      <c r="K381" s="83">
        <v>256</v>
      </c>
      <c r="L381" s="83">
        <v>19</v>
      </c>
      <c r="M381" s="83">
        <v>225</v>
      </c>
      <c r="N381" s="83">
        <v>30</v>
      </c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69">
        <f t="shared" si="20"/>
        <v>530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24" t="s">
        <v>195</v>
      </c>
      <c r="C382" s="305" t="s">
        <v>366</v>
      </c>
      <c r="D382" s="305"/>
      <c r="E382" s="305"/>
      <c r="F382" s="305"/>
      <c r="G382" s="305"/>
      <c r="H382" s="305"/>
      <c r="I382" s="305"/>
      <c r="J382" s="305"/>
      <c r="K382" s="83">
        <v>113</v>
      </c>
      <c r="L382" s="83">
        <v>41</v>
      </c>
      <c r="M382" s="83">
        <v>163</v>
      </c>
      <c r="N382" s="83">
        <v>19</v>
      </c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69">
        <f t="shared" si="20"/>
        <v>336</v>
      </c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80"/>
      <c r="C383" s="319"/>
      <c r="D383" s="305"/>
      <c r="E383" s="305"/>
      <c r="F383" s="305"/>
      <c r="G383" s="305"/>
      <c r="H383" s="305"/>
      <c r="I383" s="305"/>
      <c r="J383" s="305"/>
      <c r="K383" s="80" t="s">
        <v>259</v>
      </c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80"/>
      <c r="C384" s="319"/>
      <c r="D384" s="305"/>
      <c r="E384" s="305"/>
      <c r="F384" s="305"/>
      <c r="G384" s="305"/>
      <c r="H384" s="305"/>
      <c r="I384" s="305"/>
      <c r="J384" s="305"/>
      <c r="K384" s="80" t="s">
        <v>259</v>
      </c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80"/>
      <c r="C385" s="319"/>
      <c r="D385" s="305"/>
      <c r="E385" s="305"/>
      <c r="F385" s="305"/>
      <c r="G385" s="305"/>
      <c r="H385" s="305"/>
      <c r="I385" s="305"/>
      <c r="J385" s="305"/>
      <c r="K385" s="80" t="s">
        <v>259</v>
      </c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80"/>
      <c r="C386" s="319"/>
      <c r="D386" s="305"/>
      <c r="E386" s="305"/>
      <c r="F386" s="305"/>
      <c r="G386" s="305"/>
      <c r="H386" s="305"/>
      <c r="I386" s="305"/>
      <c r="J386" s="305"/>
      <c r="K386" s="80" t="s">
        <v>259</v>
      </c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80"/>
      <c r="C387" s="319"/>
      <c r="D387" s="305"/>
      <c r="E387" s="305"/>
      <c r="F387" s="305"/>
      <c r="G387" s="305"/>
      <c r="H387" s="305"/>
      <c r="I387" s="305"/>
      <c r="J387" s="305"/>
      <c r="K387" s="80" t="s">
        <v>259</v>
      </c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80"/>
      <c r="C388" s="319"/>
      <c r="D388" s="305"/>
      <c r="E388" s="305"/>
      <c r="F388" s="305"/>
      <c r="G388" s="305"/>
      <c r="H388" s="305"/>
      <c r="I388" s="305"/>
      <c r="J388" s="305"/>
      <c r="K388" s="80" t="s">
        <v>259</v>
      </c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80"/>
      <c r="C389" s="319"/>
      <c r="D389" s="305"/>
      <c r="E389" s="305"/>
      <c r="F389" s="305"/>
      <c r="G389" s="305"/>
      <c r="H389" s="305"/>
      <c r="I389" s="305"/>
      <c r="J389" s="305"/>
      <c r="K389" s="80" t="s">
        <v>259</v>
      </c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85" t="s">
        <v>393</v>
      </c>
      <c r="C390" s="285"/>
      <c r="D390" s="285"/>
      <c r="E390" s="285"/>
      <c r="F390" s="285"/>
      <c r="G390" s="285"/>
      <c r="H390" s="285"/>
      <c r="I390" s="285"/>
      <c r="J390" s="285"/>
      <c r="K390" s="70">
        <f>SUM(K379:K389)</f>
        <v>1979</v>
      </c>
      <c r="L390" s="70">
        <f>SUM(L379:L389)</f>
        <v>318</v>
      </c>
      <c r="M390" s="70">
        <f>SUM(M379:M389)</f>
        <v>2669</v>
      </c>
      <c r="N390" s="70">
        <f>SUM(N379:N389)</f>
        <v>170</v>
      </c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70">
        <f>SUM(K390:Y390)</f>
        <v>5136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06" t="s">
        <v>93</v>
      </c>
      <c r="C392" s="306"/>
      <c r="D392" s="306"/>
      <c r="E392" s="306"/>
      <c r="F392" s="306"/>
      <c r="G392" s="306"/>
      <c r="H392" s="306"/>
      <c r="I392" s="306"/>
      <c r="J392" s="306"/>
      <c r="K392" s="306"/>
      <c r="L392" s="306"/>
      <c r="M392" s="306"/>
      <c r="N392" s="306"/>
      <c r="O392" s="276" t="s">
        <v>37</v>
      </c>
      <c r="P392" s="277"/>
      <c r="Q392" s="277"/>
      <c r="R392" s="277"/>
      <c r="S392" s="277"/>
      <c r="T392" s="277"/>
      <c r="U392" s="277"/>
      <c r="V392" s="277"/>
      <c r="W392" s="277"/>
      <c r="X392" s="277"/>
      <c r="Y392" s="278"/>
      <c r="Z392" s="3"/>
      <c r="AA392" s="3"/>
      <c r="AC392"/>
    </row>
    <row r="393" spans="1:34" ht="21.75" customHeight="1" x14ac:dyDescent="0.25">
      <c r="A393" s="30"/>
      <c r="B393" s="307" t="s">
        <v>400</v>
      </c>
      <c r="C393" s="308"/>
      <c r="D393" s="309"/>
      <c r="E393" s="307" t="s">
        <v>401</v>
      </c>
      <c r="F393" s="308"/>
      <c r="G393" s="309"/>
      <c r="H393" s="307" t="s">
        <v>402</v>
      </c>
      <c r="I393" s="308"/>
      <c r="J393" s="309"/>
      <c r="K393" s="313" t="s">
        <v>403</v>
      </c>
      <c r="L393" s="315" t="s">
        <v>404</v>
      </c>
      <c r="M393" s="315" t="s">
        <v>405</v>
      </c>
      <c r="N393" s="317" t="s">
        <v>406</v>
      </c>
      <c r="O393" s="196" t="s">
        <v>400</v>
      </c>
      <c r="P393" s="197" t="s">
        <v>401</v>
      </c>
      <c r="Q393" s="198" t="s">
        <v>402</v>
      </c>
      <c r="R393" s="199" t="s">
        <v>403</v>
      </c>
      <c r="S393" s="62"/>
      <c r="T393" s="200" t="s">
        <v>404</v>
      </c>
      <c r="U393" s="62"/>
      <c r="V393" s="201" t="s">
        <v>405</v>
      </c>
      <c r="W393" s="62"/>
      <c r="X393" s="202" t="s">
        <v>406</v>
      </c>
      <c r="Y393" s="203" t="s">
        <v>407</v>
      </c>
      <c r="Z393" s="3"/>
      <c r="AC393"/>
    </row>
    <row r="394" spans="1:34" ht="22.5" customHeight="1" x14ac:dyDescent="0.25">
      <c r="A394" s="34"/>
      <c r="B394" s="310"/>
      <c r="C394" s="311"/>
      <c r="D394" s="312"/>
      <c r="E394" s="310"/>
      <c r="F394" s="311"/>
      <c r="G394" s="312"/>
      <c r="H394" s="310"/>
      <c r="I394" s="311"/>
      <c r="J394" s="312"/>
      <c r="K394" s="314"/>
      <c r="L394" s="316"/>
      <c r="M394" s="316"/>
      <c r="N394" s="318"/>
      <c r="O394" s="204" t="s">
        <v>408</v>
      </c>
      <c r="P394" s="205" t="s">
        <v>409</v>
      </c>
      <c r="Q394" s="206" t="s">
        <v>410</v>
      </c>
      <c r="R394" s="207" t="s">
        <v>411</v>
      </c>
      <c r="S394" s="63"/>
      <c r="T394" s="208" t="s">
        <v>412</v>
      </c>
      <c r="U394" s="63"/>
      <c r="V394" s="209" t="s">
        <v>413</v>
      </c>
      <c r="W394" s="63"/>
      <c r="X394" s="210" t="s">
        <v>414</v>
      </c>
      <c r="Y394" s="211" t="s">
        <v>415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82"/>
      <c r="K396" s="282"/>
      <c r="L396" s="282"/>
      <c r="M396" s="282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3"/>
      <c r="Y396" s="31"/>
      <c r="Z396" s="3"/>
      <c r="AA396" s="2"/>
      <c r="AC396"/>
      <c r="AD396" t="s">
        <v>389</v>
      </c>
      <c r="AH396" s="81" t="s">
        <v>397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35" t="s">
        <v>96</v>
      </c>
      <c r="J397" s="235"/>
      <c r="K397" s="235"/>
      <c r="L397" s="235"/>
      <c r="M397" s="8" t="s">
        <v>367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70" t="s">
        <v>94</v>
      </c>
      <c r="Z397" s="270"/>
      <c r="AC397"/>
      <c r="AH397" s="81" t="s">
        <v>396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35" t="s">
        <v>2</v>
      </c>
      <c r="J398" s="235"/>
      <c r="K398" s="235"/>
      <c r="L398" s="235"/>
      <c r="M398" s="8" t="s">
        <v>368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70"/>
      <c r="Z398" s="270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82"/>
      <c r="K399" s="282"/>
      <c r="L399" s="282"/>
      <c r="M399" s="282"/>
      <c r="N399" s="8"/>
      <c r="O399" s="8"/>
      <c r="P399" s="8"/>
      <c r="Q399" s="8"/>
      <c r="R399" s="235"/>
      <c r="S399" s="235"/>
      <c r="T399" s="235"/>
      <c r="U399" s="235"/>
      <c r="V399" s="8"/>
      <c r="W399" s="8"/>
      <c r="X399" s="3"/>
      <c r="Y399" s="268" t="s">
        <v>389</v>
      </c>
      <c r="Z399" s="268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3"/>
      <c r="X400" s="283"/>
      <c r="Y400" s="283"/>
      <c r="Z400" s="283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3"/>
      <c r="X401" s="283"/>
      <c r="Y401" s="283"/>
      <c r="Z401" s="283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4" t="s">
        <v>390</v>
      </c>
      <c r="X402" s="284"/>
      <c r="Y402" s="284"/>
      <c r="Z402" s="284"/>
      <c r="AC402"/>
    </row>
    <row r="403" spans="1:30" ht="24.75" customHeight="1" x14ac:dyDescent="0.25">
      <c r="A403" s="15" t="s">
        <v>3</v>
      </c>
      <c r="B403" s="272" t="s">
        <v>4</v>
      </c>
      <c r="C403" s="272"/>
      <c r="D403" s="272"/>
      <c r="E403" s="272"/>
      <c r="F403" s="272"/>
      <c r="G403" s="272"/>
      <c r="H403" s="272"/>
      <c r="I403" s="272"/>
      <c r="J403" s="272"/>
      <c r="K403" s="272" t="s">
        <v>5</v>
      </c>
      <c r="L403" s="272"/>
      <c r="M403" s="272"/>
      <c r="N403" s="272"/>
      <c r="O403" s="272"/>
      <c r="P403" s="272"/>
      <c r="Q403" s="272"/>
      <c r="R403" s="272"/>
      <c r="S403" s="272"/>
      <c r="T403" s="272"/>
      <c r="U403" s="272"/>
      <c r="V403" s="272"/>
      <c r="W403" s="272"/>
      <c r="X403" s="272"/>
      <c r="Y403" s="272"/>
      <c r="Z403" s="272"/>
      <c r="AC403"/>
    </row>
    <row r="404" spans="1:30" ht="48.75" customHeight="1" x14ac:dyDescent="0.25">
      <c r="A404" s="15" t="s">
        <v>57</v>
      </c>
      <c r="B404" s="285" t="s">
        <v>58</v>
      </c>
      <c r="C404" s="285"/>
      <c r="D404" s="285"/>
      <c r="E404" s="285"/>
      <c r="F404" s="285"/>
      <c r="G404" s="285"/>
      <c r="H404" s="285"/>
      <c r="I404" s="285"/>
      <c r="J404" s="285"/>
      <c r="K404" s="10" t="s">
        <v>184</v>
      </c>
      <c r="L404" s="10" t="s">
        <v>186</v>
      </c>
      <c r="M404" s="10" t="s">
        <v>188</v>
      </c>
      <c r="N404" s="10" t="s">
        <v>190</v>
      </c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15" t="s">
        <v>191</v>
      </c>
      <c r="AC404"/>
      <c r="AD404" s="57" t="s">
        <v>182</v>
      </c>
    </row>
    <row r="405" spans="1:30" ht="12.75" customHeight="1" x14ac:dyDescent="0.25">
      <c r="A405" s="17" t="s">
        <v>7</v>
      </c>
      <c r="B405" s="286" t="s">
        <v>8</v>
      </c>
      <c r="C405" s="286"/>
      <c r="D405" s="286"/>
      <c r="E405" s="286"/>
      <c r="F405" s="286"/>
      <c r="G405" s="286"/>
      <c r="H405" s="286"/>
      <c r="I405" s="286"/>
      <c r="J405" s="286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20" t="s">
        <v>394</v>
      </c>
      <c r="C406" s="321"/>
      <c r="D406" s="321"/>
      <c r="E406" s="321"/>
      <c r="F406" s="321"/>
      <c r="G406" s="321"/>
      <c r="H406" s="321"/>
      <c r="I406" s="321"/>
      <c r="J406" s="322"/>
      <c r="K406" s="71">
        <f>K98+K110+K138+K150+K178+K190+K218+K230+K258+K270+K298+K310+K338+K350+K378+K390</f>
        <v>859066</v>
      </c>
      <c r="L406" s="71">
        <f>L98+L110+L138+L150+L178+L190+L218+L230+L258+L270+L298+L310+L338+L350+L378+L390</f>
        <v>297796</v>
      </c>
      <c r="M406" s="71">
        <f>M98+M110+M138+M150+M178+M190+M218+M230+M258+M270+M298+M310+M338+M350+M378+M390</f>
        <v>1102557</v>
      </c>
      <c r="N406" s="71">
        <f>N98+N110+N138+N150+N178+N190+N218+N230+N258+N270+N298+N310+N338+N350+N378+N390</f>
        <v>80543</v>
      </c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71">
        <f>SUM(K406:Y406)</f>
        <v>2339962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20" t="s">
        <v>59</v>
      </c>
      <c r="C407" s="321"/>
      <c r="D407" s="321"/>
      <c r="E407" s="321"/>
      <c r="F407" s="321"/>
      <c r="G407" s="321"/>
      <c r="H407" s="321"/>
      <c r="I407" s="321"/>
      <c r="J407" s="322"/>
      <c r="K407" s="83">
        <v>126529</v>
      </c>
      <c r="L407" s="83">
        <v>71078</v>
      </c>
      <c r="M407" s="83">
        <v>89259</v>
      </c>
      <c r="N407" s="83">
        <v>16872</v>
      </c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67">
        <f>SUM(K407:Y407)</f>
        <v>303738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20" t="s">
        <v>395</v>
      </c>
      <c r="C408" s="321"/>
      <c r="D408" s="321"/>
      <c r="E408" s="321"/>
      <c r="F408" s="321"/>
      <c r="G408" s="321"/>
      <c r="H408" s="321"/>
      <c r="I408" s="321"/>
      <c r="J408" s="322"/>
      <c r="K408" s="71">
        <f>K406+K407</f>
        <v>985595</v>
      </c>
      <c r="L408" s="71">
        <f>L406+L407</f>
        <v>368874</v>
      </c>
      <c r="M408" s="71">
        <f>M406+M407</f>
        <v>1191816</v>
      </c>
      <c r="N408" s="71">
        <f>N406+N407</f>
        <v>97415</v>
      </c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71">
        <f>SUM(K408:Y408)</f>
        <v>2643700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23"/>
      <c r="M410" s="324"/>
      <c r="N410" s="324"/>
      <c r="O410" s="65" t="s">
        <v>61</v>
      </c>
      <c r="P410" s="212"/>
      <c r="Q410" s="213"/>
      <c r="R410" s="66" t="s">
        <v>62</v>
      </c>
      <c r="S410" s="214">
        <v>0</v>
      </c>
      <c r="T410" s="215">
        <v>4</v>
      </c>
      <c r="U410" s="66" t="s">
        <v>63</v>
      </c>
      <c r="V410" s="216">
        <v>2</v>
      </c>
      <c r="W410" s="217">
        <v>0</v>
      </c>
      <c r="X410" s="218">
        <v>1</v>
      </c>
      <c r="Y410" s="219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76" t="s">
        <v>93</v>
      </c>
      <c r="D412" s="277"/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  <c r="Q412" s="277"/>
      <c r="R412" s="277"/>
      <c r="S412" s="277"/>
      <c r="T412" s="277"/>
      <c r="U412" s="277"/>
      <c r="V412" s="277"/>
      <c r="W412" s="277"/>
      <c r="X412" s="277"/>
      <c r="Y412" s="278"/>
      <c r="Z412" s="3"/>
      <c r="AA412" s="3"/>
      <c r="AC412"/>
    </row>
    <row r="413" spans="1:30" ht="19.5" customHeight="1" x14ac:dyDescent="0.25">
      <c r="A413" s="30"/>
      <c r="B413" s="31"/>
      <c r="C413" s="325" t="s">
        <v>32</v>
      </c>
      <c r="D413" s="325"/>
      <c r="E413" s="325"/>
      <c r="F413" s="325"/>
      <c r="G413" s="325" t="s">
        <v>33</v>
      </c>
      <c r="H413" s="325"/>
      <c r="I413" s="325"/>
      <c r="J413" s="325"/>
      <c r="K413" s="325" t="s">
        <v>34</v>
      </c>
      <c r="L413" s="325"/>
      <c r="M413" s="325"/>
      <c r="N413" s="325" t="s">
        <v>35</v>
      </c>
      <c r="O413" s="325"/>
      <c r="P413" s="325"/>
      <c r="Q413" s="325" t="s">
        <v>36</v>
      </c>
      <c r="R413" s="325"/>
      <c r="S413" s="325"/>
      <c r="T413" s="325" t="s">
        <v>91</v>
      </c>
      <c r="U413" s="325"/>
      <c r="V413" s="325"/>
      <c r="W413" s="325" t="s">
        <v>92</v>
      </c>
      <c r="X413" s="325"/>
      <c r="Y413" s="325"/>
      <c r="Z413" s="3"/>
      <c r="AC413"/>
    </row>
    <row r="414" spans="1:30" ht="75" customHeight="1" x14ac:dyDescent="0.25">
      <c r="A414" s="34"/>
      <c r="B414" s="35"/>
      <c r="C414" s="326" t="s">
        <v>399</v>
      </c>
      <c r="D414" s="327"/>
      <c r="E414" s="327"/>
      <c r="F414" s="327"/>
      <c r="G414" s="326" t="s">
        <v>399</v>
      </c>
      <c r="H414" s="327"/>
      <c r="I414" s="327"/>
      <c r="J414" s="327"/>
      <c r="K414" s="326" t="s">
        <v>399</v>
      </c>
      <c r="L414" s="327"/>
      <c r="M414" s="327"/>
      <c r="N414" s="326" t="s">
        <v>399</v>
      </c>
      <c r="O414" s="327"/>
      <c r="P414" s="327"/>
      <c r="Q414" s="326" t="s">
        <v>399</v>
      </c>
      <c r="R414" s="327"/>
      <c r="S414" s="327"/>
      <c r="T414" s="326" t="s">
        <v>399</v>
      </c>
      <c r="U414" s="327"/>
      <c r="V414" s="327"/>
      <c r="W414" s="326" t="s">
        <v>399</v>
      </c>
      <c r="X414" s="327"/>
      <c r="Y414" s="327"/>
      <c r="AA414" s="36"/>
      <c r="AC414"/>
    </row>
    <row r="415" spans="1:30" ht="15.75" customHeight="1" x14ac:dyDescent="0.25">
      <c r="C415" s="328" t="s">
        <v>164</v>
      </c>
      <c r="D415" s="328"/>
      <c r="E415" s="328"/>
      <c r="F415" s="328"/>
      <c r="G415" s="328" t="s">
        <v>164</v>
      </c>
      <c r="H415" s="328"/>
      <c r="I415" s="328"/>
      <c r="J415" s="328"/>
      <c r="K415" s="329" t="s">
        <v>164</v>
      </c>
      <c r="L415" s="329"/>
      <c r="M415" s="329"/>
      <c r="N415" s="329" t="s">
        <v>164</v>
      </c>
      <c r="O415" s="329"/>
      <c r="P415" s="329"/>
      <c r="Q415" s="329" t="s">
        <v>164</v>
      </c>
      <c r="R415" s="329"/>
      <c r="S415" s="329"/>
      <c r="T415" s="329" t="s">
        <v>164</v>
      </c>
      <c r="U415" s="329"/>
      <c r="V415" s="329"/>
      <c r="W415" s="329" t="s">
        <v>164</v>
      </c>
      <c r="X415" s="329"/>
      <c r="Y415" s="329"/>
      <c r="AC415"/>
    </row>
    <row r="416" spans="1:30" ht="16.5" customHeight="1" x14ac:dyDescent="0.25">
      <c r="A416" s="34"/>
      <c r="B416" s="35"/>
      <c r="C416" s="276" t="s">
        <v>37</v>
      </c>
      <c r="D416" s="277"/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  <c r="Q416" s="277"/>
      <c r="R416" s="277"/>
      <c r="S416" s="277"/>
      <c r="T416" s="277"/>
      <c r="U416" s="277"/>
      <c r="V416" s="277"/>
      <c r="W416" s="277"/>
      <c r="X416" s="277"/>
      <c r="Y416" s="278"/>
      <c r="AA416" s="36"/>
      <c r="AC416"/>
    </row>
    <row r="417" spans="1:29" ht="41.25" customHeight="1" x14ac:dyDescent="0.25">
      <c r="A417" s="34"/>
      <c r="B417" s="35"/>
      <c r="C417" s="330" t="s">
        <v>64</v>
      </c>
      <c r="D417" s="331"/>
      <c r="E417" s="331"/>
      <c r="F417" s="332"/>
      <c r="G417" s="330" t="s">
        <v>65</v>
      </c>
      <c r="H417" s="331"/>
      <c r="I417" s="331"/>
      <c r="J417" s="332"/>
      <c r="K417" s="330" t="s">
        <v>66</v>
      </c>
      <c r="L417" s="331"/>
      <c r="M417" s="332"/>
      <c r="N417" s="330" t="s">
        <v>67</v>
      </c>
      <c r="O417" s="331"/>
      <c r="P417" s="332"/>
      <c r="Q417" s="330" t="s">
        <v>68</v>
      </c>
      <c r="R417" s="331"/>
      <c r="S417" s="332"/>
      <c r="T417" s="330" t="s">
        <v>69</v>
      </c>
      <c r="U417" s="332"/>
      <c r="V417" s="330" t="s">
        <v>70</v>
      </c>
      <c r="W417" s="332"/>
      <c r="X417" s="330" t="s">
        <v>71</v>
      </c>
      <c r="Y417" s="332"/>
      <c r="AA417" s="36"/>
      <c r="AC417"/>
    </row>
    <row r="418" spans="1:29" ht="45" customHeight="1" x14ac:dyDescent="0.25">
      <c r="A418" s="34"/>
      <c r="B418" s="35"/>
      <c r="C418" s="333" t="s">
        <v>399</v>
      </c>
      <c r="D418" s="334"/>
      <c r="E418" s="334"/>
      <c r="F418" s="334"/>
      <c r="G418" s="333" t="s">
        <v>399</v>
      </c>
      <c r="H418" s="334"/>
      <c r="I418" s="334"/>
      <c r="J418" s="334"/>
      <c r="K418" s="335" t="s">
        <v>399</v>
      </c>
      <c r="L418" s="336"/>
      <c r="M418" s="336"/>
      <c r="N418" s="337" t="s">
        <v>399</v>
      </c>
      <c r="O418" s="338"/>
      <c r="P418" s="338"/>
      <c r="Q418" s="335" t="s">
        <v>399</v>
      </c>
      <c r="R418" s="336"/>
      <c r="S418" s="336"/>
      <c r="T418" s="337" t="s">
        <v>399</v>
      </c>
      <c r="U418" s="338"/>
      <c r="V418" s="335" t="s">
        <v>399</v>
      </c>
      <c r="W418" s="336"/>
      <c r="X418" s="335" t="s">
        <v>399</v>
      </c>
      <c r="Y418" s="336"/>
      <c r="AA418" s="36"/>
      <c r="AC418"/>
    </row>
    <row r="419" spans="1:29" ht="13.5" customHeight="1" x14ac:dyDescent="0.25">
      <c r="A419" s="34"/>
      <c r="B419" s="35"/>
      <c r="C419" s="328" t="s">
        <v>164</v>
      </c>
      <c r="D419" s="328"/>
      <c r="E419" s="328"/>
      <c r="F419" s="328"/>
      <c r="G419" s="328" t="s">
        <v>164</v>
      </c>
      <c r="H419" s="328"/>
      <c r="I419" s="328"/>
      <c r="J419" s="328"/>
      <c r="K419" s="328" t="s">
        <v>164</v>
      </c>
      <c r="L419" s="328"/>
      <c r="M419" s="328"/>
      <c r="N419" s="339" t="s">
        <v>164</v>
      </c>
      <c r="O419" s="339"/>
      <c r="P419" s="339"/>
      <c r="Q419" s="328" t="s">
        <v>164</v>
      </c>
      <c r="R419" s="328"/>
      <c r="S419" s="328"/>
      <c r="T419" s="339" t="s">
        <v>164</v>
      </c>
      <c r="U419" s="339"/>
      <c r="V419" s="328" t="s">
        <v>164</v>
      </c>
      <c r="W419" s="328"/>
      <c r="X419" s="328" t="s">
        <v>164</v>
      </c>
      <c r="Y419" s="328"/>
      <c r="AA419" s="36"/>
      <c r="AC419"/>
    </row>
    <row r="420" spans="1:29" ht="42" customHeight="1" x14ac:dyDescent="0.25">
      <c r="C420" s="340" t="s">
        <v>72</v>
      </c>
      <c r="D420" s="341"/>
      <c r="E420" s="341"/>
      <c r="F420" s="342"/>
      <c r="G420" s="343" t="s">
        <v>73</v>
      </c>
      <c r="H420" s="344"/>
      <c r="I420" s="344"/>
      <c r="J420" s="345"/>
      <c r="K420" s="330" t="s">
        <v>74</v>
      </c>
      <c r="L420" s="331"/>
      <c r="M420" s="332"/>
      <c r="N420" s="343" t="s">
        <v>75</v>
      </c>
      <c r="O420" s="344"/>
      <c r="P420" s="345"/>
      <c r="Q420" s="330" t="s">
        <v>76</v>
      </c>
      <c r="R420" s="331"/>
      <c r="S420" s="332"/>
      <c r="T420" s="343" t="s">
        <v>77</v>
      </c>
      <c r="U420" s="345"/>
      <c r="V420" s="330" t="s">
        <v>78</v>
      </c>
      <c r="W420" s="332"/>
      <c r="X420" s="330" t="s">
        <v>79</v>
      </c>
      <c r="Y420" s="332"/>
      <c r="AC420"/>
    </row>
    <row r="421" spans="1:29" ht="45" customHeight="1" x14ac:dyDescent="0.25">
      <c r="C421" s="333" t="s">
        <v>399</v>
      </c>
      <c r="D421" s="334"/>
      <c r="E421" s="334"/>
      <c r="F421" s="334"/>
      <c r="G421" s="333" t="s">
        <v>399</v>
      </c>
      <c r="H421" s="334"/>
      <c r="I421" s="334"/>
      <c r="J421" s="334"/>
      <c r="K421" s="335" t="s">
        <v>399</v>
      </c>
      <c r="L421" s="336"/>
      <c r="M421" s="336"/>
      <c r="N421" s="337" t="s">
        <v>399</v>
      </c>
      <c r="O421" s="338"/>
      <c r="P421" s="338"/>
      <c r="Q421" s="335" t="s">
        <v>399</v>
      </c>
      <c r="R421" s="336"/>
      <c r="S421" s="336"/>
      <c r="T421" s="337" t="s">
        <v>399</v>
      </c>
      <c r="U421" s="338"/>
      <c r="V421" s="335" t="s">
        <v>399</v>
      </c>
      <c r="W421" s="336"/>
      <c r="X421" s="335" t="s">
        <v>399</v>
      </c>
      <c r="Y421" s="336"/>
      <c r="AC421"/>
    </row>
    <row r="422" spans="1:29" ht="15.75" customHeight="1" x14ac:dyDescent="0.25">
      <c r="C422" s="328" t="s">
        <v>164</v>
      </c>
      <c r="D422" s="328"/>
      <c r="E422" s="328"/>
      <c r="F422" s="328"/>
      <c r="G422" s="328" t="s">
        <v>164</v>
      </c>
      <c r="H422" s="328"/>
      <c r="I422" s="328"/>
      <c r="J422" s="328"/>
      <c r="K422" s="328" t="s">
        <v>164</v>
      </c>
      <c r="L422" s="328"/>
      <c r="M422" s="328"/>
      <c r="N422" s="339" t="s">
        <v>164</v>
      </c>
      <c r="O422" s="339"/>
      <c r="P422" s="339"/>
      <c r="Q422" s="328" t="s">
        <v>164</v>
      </c>
      <c r="R422" s="328"/>
      <c r="S422" s="328"/>
      <c r="T422" s="339" t="s">
        <v>164</v>
      </c>
      <c r="U422" s="339"/>
      <c r="V422" s="328" t="s">
        <v>164</v>
      </c>
      <c r="W422" s="328"/>
      <c r="X422" s="328" t="s">
        <v>164</v>
      </c>
      <c r="Y422" s="328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6" priority="168">
      <formula>ISBLANK(INDIRECT(ADDRESS(ROW(), COLUMN())))</formula>
    </cfRule>
  </conditionalFormatting>
  <conditionalFormatting sqref="P410:Q410 S410:T410 V410:Y410">
    <cfRule type="cellIs" dxfId="185" priority="169" operator="lessThan">
      <formula>0</formula>
    </cfRule>
  </conditionalFormatting>
  <conditionalFormatting sqref="P410:Q410 S410:T410 V410:Y410">
    <cfRule type="cellIs" dxfId="184" priority="170" operator="greaterThan">
      <formula>9</formula>
    </cfRule>
  </conditionalFormatting>
  <conditionalFormatting sqref="P410:Q410 S410:T410 V410:Y410">
    <cfRule type="expression" dxfId="183" priority="171">
      <formula>ISBLANK(INDIRECT(ADDRESS(ROW(), COLUMN())))</formula>
    </cfRule>
  </conditionalFormatting>
  <conditionalFormatting sqref="P410:Q410 S410:T410 V410:Y410">
    <cfRule type="expression" dxfId="182" priority="172">
      <formula>ISTEXT(INDIRECT(ADDRESS(ROW(), COLUMN())))</formula>
    </cfRule>
  </conditionalFormatting>
  <conditionalFormatting sqref="O14:Y15 O17:Y18 O20:Y21 O27:Y28 O30:Y31 O33:Y34 O57:Y58 O60:Y61 O64:Y66 O87:Y97 O99:Y109 O127:Y137 O139:Y149 O167:Y177 L183:Y189 L217:Y217 L229:Y229 O247:Y257 O259:Y269 O287:Y297 O299:Y309 O327:Y337 O339:Y349 O367:Y377 L383:Y389 O407:Y407 O179:Y182 O207:Y216 O219:Y228 O379:Y382">
    <cfRule type="expression" dxfId="181" priority="173">
      <formula>CELL("Protect",INDIRECT(ADDRESS(ROW(), COLUMN())))</formula>
    </cfRule>
  </conditionalFormatting>
  <conditionalFormatting sqref="O14:Y15 O17:Y18 O20:Y21 O27:Y28 O30:Y31 O33:Y34 O57:Y58 O60:Y61 O64:Y66 O87:Y97 O99:Y109 O127:Y137 O139:Y149 O167:Y177 K183:Y189 K217:Y217 K229:Y229 O247:Y257 O259:Y269 O287:Y297 O299:Y309 O327:Y337 O339:Y349 O367:Y377 K383:Y389 O407:Y407 O179:Y182 O207:Y216 O219:Y228 O379:Y382">
    <cfRule type="cellIs" dxfId="180" priority="174" operator="equal">
      <formula>"   "</formula>
    </cfRule>
    <cfRule type="expression" dxfId="179" priority="175">
      <formula>ISBLANK(INDIRECT(ADDRESS(ROW(), COLUMN())))</formula>
    </cfRule>
  </conditionalFormatting>
  <conditionalFormatting sqref="O14:Y15 O17:Y18 O20:Y21 O27:Y28 O30:Y31 O33:Y34 O57:Y58 O60:Y61 O64:Y66 O87:Y97 O99:Y109 O127:Y137 O139:Y149 O167:Y177 K183:Y189 K217:Y217 K229:Y229 O247:Y257 O259:Y269 O287:Y297 O299:Y309 O327:Y337 O339:Y349 O367:Y377 K383:Y389 O407:Y407 O179:Y182 O207:Y216 O219:Y228 O379:Y382">
    <cfRule type="cellIs" dxfId="178" priority="176" operator="equal">
      <formula>"   "</formula>
    </cfRule>
    <cfRule type="cellIs" dxfId="177" priority="177" operator="lessThan">
      <formula>0</formula>
    </cfRule>
    <cfRule type="expression" dxfId="176" priority="178">
      <formula>ISTEXT(INDIRECT(ADDRESS(ROW(), COLUMN())))</formula>
    </cfRule>
  </conditionalFormatting>
  <conditionalFormatting sqref="K29:Y29 O27:Y28 K32:Y32 O30:Y31 K35:Y38 O33:Y34">
    <cfRule type="cellIs" dxfId="175" priority="179" operator="greaterThan">
      <formula>K14</formula>
    </cfRule>
  </conditionalFormatting>
  <conditionalFormatting sqref="K59:Y59 O57:Y58">
    <cfRule type="cellIs" dxfId="174" priority="180" operator="greaterThan">
      <formula>K23</formula>
    </cfRule>
  </conditionalFormatting>
  <conditionalFormatting sqref="K62:Y62 O60:Y61">
    <cfRule type="cellIs" dxfId="173" priority="181" operator="greaterThan">
      <formula>K36</formula>
    </cfRule>
  </conditionalFormatting>
  <conditionalFormatting sqref="K38:Y38">
    <cfRule type="expression" dxfId="172" priority="182">
      <formula>IF(K67&gt;0,INDIRECT(ADDRESS(ROW(), COLUMN()))&lt;&gt;K67,0)</formula>
    </cfRule>
    <cfRule type="expression" dxfId="171" priority="183">
      <formula>IF(K408&gt;0,INDIRECT(ADDRESS(ROW(), COLUMN()))&lt;&gt;K408,0)</formula>
    </cfRule>
  </conditionalFormatting>
  <conditionalFormatting sqref="K67:Y67">
    <cfRule type="expression" dxfId="170" priority="184">
      <formula>IF(K408&gt;0,INDIRECT(ADDRESS(ROW(), COLUMN()))&lt;&gt;K408,0)</formula>
    </cfRule>
    <cfRule type="cellIs" dxfId="169" priority="185" operator="notEqual">
      <formula>K38</formula>
    </cfRule>
  </conditionalFormatting>
  <conditionalFormatting sqref="K408:Y408">
    <cfRule type="cellIs" dxfId="168" priority="186" operator="notEqual">
      <formula>K38</formula>
    </cfRule>
    <cfRule type="cellIs" dxfId="167" priority="187" operator="notEqual">
      <formula>K67</formula>
    </cfRule>
  </conditionalFormatting>
  <conditionalFormatting sqref="L14:N15">
    <cfRule type="expression" dxfId="166" priority="162">
      <formula>CELL("Protect",INDIRECT(ADDRESS(ROW(), COLUMN())))</formula>
    </cfRule>
  </conditionalFormatting>
  <conditionalFormatting sqref="K14:N15">
    <cfRule type="cellIs" dxfId="165" priority="163" operator="equal">
      <formula>"   "</formula>
    </cfRule>
    <cfRule type="expression" dxfId="164" priority="164">
      <formula>ISBLANK(INDIRECT(ADDRESS(ROW(), COLUMN())))</formula>
    </cfRule>
  </conditionalFormatting>
  <conditionalFormatting sqref="K14:N15">
    <cfRule type="cellIs" dxfId="163" priority="165" operator="equal">
      <formula>"   "</formula>
    </cfRule>
    <cfRule type="cellIs" dxfId="162" priority="166" operator="lessThan">
      <formula>0</formula>
    </cfRule>
    <cfRule type="expression" dxfId="161" priority="167">
      <formula>ISTEXT(INDIRECT(ADDRESS(ROW(), COLUMN())))</formula>
    </cfRule>
  </conditionalFormatting>
  <conditionalFormatting sqref="L17:N18">
    <cfRule type="expression" dxfId="160" priority="156">
      <formula>CELL("Protect",INDIRECT(ADDRESS(ROW(), COLUMN())))</formula>
    </cfRule>
  </conditionalFormatting>
  <conditionalFormatting sqref="K17:N18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7:N18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20:N21">
    <cfRule type="expression" dxfId="154" priority="150">
      <formula>CELL("Protect",INDIRECT(ADDRESS(ROW(), COLUMN())))</formula>
    </cfRule>
  </conditionalFormatting>
  <conditionalFormatting sqref="K20:N21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20:N21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7:N28">
    <cfRule type="expression" dxfId="148" priority="143">
      <formula>CELL("Protect",INDIRECT(ADDRESS(ROW(), COLUMN())))</formula>
    </cfRule>
  </conditionalFormatting>
  <conditionalFormatting sqref="K27:N28">
    <cfRule type="cellIs" dxfId="147" priority="144" operator="equal">
      <formula>"   "</formula>
    </cfRule>
    <cfRule type="expression" dxfId="146" priority="145">
      <formula>ISBLANK(INDIRECT(ADDRESS(ROW(), COLUMN())))</formula>
    </cfRule>
  </conditionalFormatting>
  <conditionalFormatting sqref="K27:N28">
    <cfRule type="cellIs" dxfId="145" priority="146" operator="equal">
      <formula>"   "</formula>
    </cfRule>
    <cfRule type="cellIs" dxfId="144" priority="147" operator="lessThan">
      <formula>0</formula>
    </cfRule>
    <cfRule type="expression" dxfId="143" priority="148">
      <formula>ISTEXT(INDIRECT(ADDRESS(ROW(), COLUMN())))</formula>
    </cfRule>
  </conditionalFormatting>
  <conditionalFormatting sqref="K27:N28">
    <cfRule type="cellIs" dxfId="142" priority="149" operator="greaterThan">
      <formula>K14</formula>
    </cfRule>
  </conditionalFormatting>
  <conditionalFormatting sqref="L30:N31">
    <cfRule type="expression" dxfId="141" priority="136">
      <formula>CELL("Protect",INDIRECT(ADDRESS(ROW(), COLUMN())))</formula>
    </cfRule>
  </conditionalFormatting>
  <conditionalFormatting sqref="K30:N31">
    <cfRule type="cellIs" dxfId="140" priority="137" operator="equal">
      <formula>"   "</formula>
    </cfRule>
    <cfRule type="expression" dxfId="139" priority="138">
      <formula>ISBLANK(INDIRECT(ADDRESS(ROW(), COLUMN())))</formula>
    </cfRule>
  </conditionalFormatting>
  <conditionalFormatting sqref="K30:N31">
    <cfRule type="cellIs" dxfId="138" priority="139" operator="equal">
      <formula>"   "</formula>
    </cfRule>
    <cfRule type="cellIs" dxfId="137" priority="140" operator="lessThan">
      <formula>0</formula>
    </cfRule>
    <cfRule type="expression" dxfId="136" priority="141">
      <formula>ISTEXT(INDIRECT(ADDRESS(ROW(), COLUMN())))</formula>
    </cfRule>
  </conditionalFormatting>
  <conditionalFormatting sqref="K30:N31">
    <cfRule type="cellIs" dxfId="135" priority="142" operator="greaterThan">
      <formula>K17</formula>
    </cfRule>
  </conditionalFormatting>
  <conditionalFormatting sqref="L33:N34">
    <cfRule type="expression" dxfId="134" priority="129">
      <formula>CELL("Protect",INDIRECT(ADDRESS(ROW(), COLUMN())))</formula>
    </cfRule>
  </conditionalFormatting>
  <conditionalFormatting sqref="K33:N34">
    <cfRule type="cellIs" dxfId="133" priority="130" operator="equal">
      <formula>"   "</formula>
    </cfRule>
    <cfRule type="expression" dxfId="132" priority="131">
      <formula>ISBLANK(INDIRECT(ADDRESS(ROW(), COLUMN())))</formula>
    </cfRule>
  </conditionalFormatting>
  <conditionalFormatting sqref="K33:N34">
    <cfRule type="cellIs" dxfId="131" priority="132" operator="equal">
      <formula>"   "</formula>
    </cfRule>
    <cfRule type="cellIs" dxfId="130" priority="133" operator="lessThan">
      <formula>0</formula>
    </cfRule>
    <cfRule type="expression" dxfId="129" priority="134">
      <formula>ISTEXT(INDIRECT(ADDRESS(ROW(), COLUMN())))</formula>
    </cfRule>
  </conditionalFormatting>
  <conditionalFormatting sqref="K33:N34">
    <cfRule type="cellIs" dxfId="128" priority="135" operator="greaterThan">
      <formula>K20</formula>
    </cfRule>
  </conditionalFormatting>
  <conditionalFormatting sqref="L57:N58">
    <cfRule type="expression" dxfId="127" priority="122">
      <formula>CELL("Protect",INDIRECT(ADDRESS(ROW(), COLUMN())))</formula>
    </cfRule>
  </conditionalFormatting>
  <conditionalFormatting sqref="K57:N58">
    <cfRule type="cellIs" dxfId="126" priority="123" operator="equal">
      <formula>"   "</formula>
    </cfRule>
    <cfRule type="expression" dxfId="125" priority="124">
      <formula>ISBLANK(INDIRECT(ADDRESS(ROW(), COLUMN())))</formula>
    </cfRule>
  </conditionalFormatting>
  <conditionalFormatting sqref="K57:N58">
    <cfRule type="cellIs" dxfId="124" priority="125" operator="equal">
      <formula>"   "</formula>
    </cfRule>
    <cfRule type="cellIs" dxfId="123" priority="126" operator="lessThan">
      <formula>0</formula>
    </cfRule>
    <cfRule type="expression" dxfId="122" priority="127">
      <formula>ISTEXT(INDIRECT(ADDRESS(ROW(), COLUMN())))</formula>
    </cfRule>
  </conditionalFormatting>
  <conditionalFormatting sqref="K57:N58">
    <cfRule type="cellIs" dxfId="121" priority="128" operator="greaterThan">
      <formula>K23</formula>
    </cfRule>
  </conditionalFormatting>
  <conditionalFormatting sqref="L60:N61">
    <cfRule type="expression" dxfId="120" priority="115">
      <formula>CELL("Protect",INDIRECT(ADDRESS(ROW(), COLUMN())))</formula>
    </cfRule>
  </conditionalFormatting>
  <conditionalFormatting sqref="K60:N61">
    <cfRule type="cellIs" dxfId="119" priority="116" operator="equal">
      <formula>"   "</formula>
    </cfRule>
    <cfRule type="expression" dxfId="118" priority="117">
      <formula>ISBLANK(INDIRECT(ADDRESS(ROW(), COLUMN())))</formula>
    </cfRule>
  </conditionalFormatting>
  <conditionalFormatting sqref="K60:N61">
    <cfRule type="cellIs" dxfId="117" priority="118" operator="equal">
      <formula>"   "</formula>
    </cfRule>
    <cfRule type="cellIs" dxfId="116" priority="119" operator="lessThan">
      <formula>0</formula>
    </cfRule>
    <cfRule type="expression" dxfId="115" priority="120">
      <formula>ISTEXT(INDIRECT(ADDRESS(ROW(), COLUMN())))</formula>
    </cfRule>
  </conditionalFormatting>
  <conditionalFormatting sqref="K60:N61">
    <cfRule type="cellIs" dxfId="114" priority="121" operator="greaterThan">
      <formula>K36</formula>
    </cfRule>
  </conditionalFormatting>
  <conditionalFormatting sqref="L64:N66">
    <cfRule type="expression" dxfId="113" priority="109">
      <formula>CELL("Protect",INDIRECT(ADDRESS(ROW(), COLUMN())))</formula>
    </cfRule>
  </conditionalFormatting>
  <conditionalFormatting sqref="K64:N66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K64:N66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87:N97">
    <cfRule type="expression" dxfId="107" priority="103">
      <formula>CELL("Protect",INDIRECT(ADDRESS(ROW(), COLUMN())))</formula>
    </cfRule>
  </conditionalFormatting>
  <conditionalFormatting sqref="K87:N97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87:N97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99:N109">
    <cfRule type="expression" dxfId="101" priority="97">
      <formula>CELL("Protect",INDIRECT(ADDRESS(ROW(), COLUMN())))</formula>
    </cfRule>
  </conditionalFormatting>
  <conditionalFormatting sqref="K99:N109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99:N109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127:N137">
    <cfRule type="expression" dxfId="95" priority="91">
      <formula>CELL("Protect",INDIRECT(ADDRESS(ROW(), COLUMN())))</formula>
    </cfRule>
  </conditionalFormatting>
  <conditionalFormatting sqref="K127:N13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127:N13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39:N149">
    <cfRule type="expression" dxfId="89" priority="85">
      <formula>CELL("Protect",INDIRECT(ADDRESS(ROW(), COLUMN())))</formula>
    </cfRule>
  </conditionalFormatting>
  <conditionalFormatting sqref="K139:N149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39:N149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67:N177">
    <cfRule type="expression" dxfId="83" priority="79">
      <formula>CELL("Protect",INDIRECT(ADDRESS(ROW(), COLUMN())))</formula>
    </cfRule>
  </conditionalFormatting>
  <conditionalFormatting sqref="K167:N17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67:N17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79:N182">
    <cfRule type="expression" dxfId="77" priority="73">
      <formula>CELL("Protect",INDIRECT(ADDRESS(ROW(), COLUMN())))</formula>
    </cfRule>
  </conditionalFormatting>
  <conditionalFormatting sqref="K179:N182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79:N182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207:N216">
    <cfRule type="expression" dxfId="71" priority="67">
      <formula>CELL("Protect",INDIRECT(ADDRESS(ROW(), COLUMN())))</formula>
    </cfRule>
  </conditionalFormatting>
  <conditionalFormatting sqref="K207:N216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207:N216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19:N228">
    <cfRule type="expression" dxfId="65" priority="61">
      <formula>CELL("Protect",INDIRECT(ADDRESS(ROW(), COLUMN())))</formula>
    </cfRule>
  </conditionalFormatting>
  <conditionalFormatting sqref="K219:N228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19:N228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47:N257">
    <cfRule type="expression" dxfId="59" priority="55">
      <formula>CELL("Protect",INDIRECT(ADDRESS(ROW(), COLUMN())))</formula>
    </cfRule>
  </conditionalFormatting>
  <conditionalFormatting sqref="K247:N25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47:N25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59:N269">
    <cfRule type="expression" dxfId="53" priority="49">
      <formula>CELL("Protect",INDIRECT(ADDRESS(ROW(), COLUMN())))</formula>
    </cfRule>
  </conditionalFormatting>
  <conditionalFormatting sqref="K259:N269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59:N269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87:N297">
    <cfRule type="expression" dxfId="47" priority="43">
      <formula>CELL("Protect",INDIRECT(ADDRESS(ROW(), COLUMN())))</formula>
    </cfRule>
  </conditionalFormatting>
  <conditionalFormatting sqref="K287:N29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87:N29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99:L309 N299:N309">
    <cfRule type="expression" dxfId="41" priority="37">
      <formula>CELL("Protect",INDIRECT(ADDRESS(ROW(), COLUMN())))</formula>
    </cfRule>
  </conditionalFormatting>
  <conditionalFormatting sqref="K299:L309 N299:N309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99:L309 N299:N309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M299:M309">
    <cfRule type="expression" dxfId="35" priority="31">
      <formula>CELL("Protect",INDIRECT(ADDRESS(ROW(), COLUMN())))</formula>
    </cfRule>
  </conditionalFormatting>
  <conditionalFormatting sqref="M299:M309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M299:M309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N337">
    <cfRule type="expression" dxfId="29" priority="25">
      <formula>CELL("Protect",INDIRECT(ADDRESS(ROW(), COLUMN())))</formula>
    </cfRule>
  </conditionalFormatting>
  <conditionalFormatting sqref="K327:N337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N337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N349">
    <cfRule type="expression" dxfId="23" priority="19">
      <formula>CELL("Protect",INDIRECT(ADDRESS(ROW(), COLUMN())))</formula>
    </cfRule>
  </conditionalFormatting>
  <conditionalFormatting sqref="K339:N349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N349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N377">
    <cfRule type="expression" dxfId="17" priority="13">
      <formula>CELL("Protect",INDIRECT(ADDRESS(ROW(), COLUMN())))</formula>
    </cfRule>
  </conditionalFormatting>
  <conditionalFormatting sqref="K367:N377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N377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N382">
    <cfRule type="expression" dxfId="11" priority="7">
      <formula>CELL("Protect",INDIRECT(ADDRESS(ROW(), COLUMN())))</formula>
    </cfRule>
  </conditionalFormatting>
  <conditionalFormatting sqref="K379:N382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N382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N407">
    <cfRule type="expression" dxfId="5" priority="1">
      <formula>CELL("Protect",INDIRECT(ADDRESS(ROW(), COLUMN())))</formula>
    </cfRule>
  </conditionalFormatting>
  <conditionalFormatting sqref="K407:N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N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MODEL_DD1_DPR_6728_SUMATERA_UTARA_DAPIL_SUMATERA_UTARA_I.xlsx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2019-05-10T04:26:08Z</dcterms:created>
  <dcterms:modified xsi:type="dcterms:W3CDTF">2019-05-20T01:48:04Z</dcterms:modified>
</cp:coreProperties>
</file>