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ki\Downloads\JAWA TENGAH\"/>
    </mc:Choice>
  </mc:AlternateContent>
  <xr:revisionPtr revIDLastSave="0" documentId="8_{CAADF83A-3328-433E-BCF6-E7DC4F346C0F}" xr6:coauthVersionLast="43" xr6:coauthVersionMax="43" xr10:uidLastSave="{00000000-0000-0000-0000-000000000000}"/>
  <bookViews>
    <workbookView xWindow="2400" yWindow="2400" windowWidth="21600" windowHeight="1140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79" i="4"/>
  <c r="M378" i="4"/>
  <c r="L378" i="4"/>
  <c r="K378" i="4"/>
  <c r="Z373" i="4"/>
  <c r="Z372" i="4"/>
  <c r="Z371" i="4"/>
  <c r="Z370" i="4"/>
  <c r="Z369" i="4"/>
  <c r="Z368" i="4"/>
  <c r="Z367" i="4"/>
  <c r="M350" i="4"/>
  <c r="L350" i="4"/>
  <c r="K350" i="4"/>
  <c r="Z346" i="4"/>
  <c r="Z345" i="4"/>
  <c r="Z344" i="4"/>
  <c r="Z343" i="4"/>
  <c r="Z342" i="4"/>
  <c r="Z341" i="4"/>
  <c r="Z340" i="4"/>
  <c r="Z339" i="4"/>
  <c r="M338" i="4"/>
  <c r="L338" i="4"/>
  <c r="K338" i="4"/>
  <c r="Z332" i="4"/>
  <c r="Z331" i="4"/>
  <c r="Z330" i="4"/>
  <c r="Z329" i="4"/>
  <c r="Z328" i="4"/>
  <c r="Z327" i="4"/>
  <c r="M310" i="4"/>
  <c r="L310" i="4"/>
  <c r="K310" i="4"/>
  <c r="Z306" i="4"/>
  <c r="Z305" i="4"/>
  <c r="Z304" i="4"/>
  <c r="Z303" i="4"/>
  <c r="Z302" i="4"/>
  <c r="Z301" i="4"/>
  <c r="Z300" i="4"/>
  <c r="Z299" i="4"/>
  <c r="M298" i="4"/>
  <c r="L298" i="4"/>
  <c r="K298" i="4"/>
  <c r="Z294" i="4"/>
  <c r="Z293" i="4"/>
  <c r="Z292" i="4"/>
  <c r="Z291" i="4"/>
  <c r="Z290" i="4"/>
  <c r="Z289" i="4"/>
  <c r="Z288" i="4"/>
  <c r="Z287" i="4"/>
  <c r="M270" i="4"/>
  <c r="L270" i="4"/>
  <c r="K270" i="4"/>
  <c r="Z266" i="4"/>
  <c r="Z265" i="4"/>
  <c r="Z264" i="4"/>
  <c r="Z263" i="4"/>
  <c r="Z262" i="4"/>
  <c r="Z261" i="4"/>
  <c r="Z260" i="4"/>
  <c r="Z259" i="4"/>
  <c r="M258" i="4"/>
  <c r="Z258" i="4" s="1"/>
  <c r="L258" i="4"/>
  <c r="K258" i="4"/>
  <c r="Z254" i="4"/>
  <c r="Z253" i="4"/>
  <c r="Z252" i="4"/>
  <c r="Z251" i="4"/>
  <c r="Z250" i="4"/>
  <c r="Z249" i="4"/>
  <c r="Z248" i="4"/>
  <c r="Z247" i="4"/>
  <c r="M230" i="4"/>
  <c r="L230" i="4"/>
  <c r="K230" i="4"/>
  <c r="Z224" i="4"/>
  <c r="Z223" i="4"/>
  <c r="Z222" i="4"/>
  <c r="Z221" i="4"/>
  <c r="Z220" i="4"/>
  <c r="Z219" i="4"/>
  <c r="M218" i="4"/>
  <c r="L218" i="4"/>
  <c r="K218" i="4"/>
  <c r="Z213" i="4"/>
  <c r="Z212" i="4"/>
  <c r="Z211" i="4"/>
  <c r="Z210" i="4"/>
  <c r="Z209" i="4"/>
  <c r="Z208" i="4"/>
  <c r="Z207" i="4"/>
  <c r="M190" i="4"/>
  <c r="L190" i="4"/>
  <c r="Z190" i="4" s="1"/>
  <c r="K190" i="4"/>
  <c r="Z182" i="4"/>
  <c r="Z181" i="4"/>
  <c r="Z180" i="4"/>
  <c r="Z179" i="4"/>
  <c r="M178" i="4"/>
  <c r="L178" i="4"/>
  <c r="Z178" i="4" s="1"/>
  <c r="K178" i="4"/>
  <c r="Z174" i="4"/>
  <c r="Z173" i="4"/>
  <c r="Z172" i="4"/>
  <c r="Z171" i="4"/>
  <c r="Z170" i="4"/>
  <c r="Z169" i="4"/>
  <c r="Z168" i="4"/>
  <c r="Z167" i="4"/>
  <c r="M150" i="4"/>
  <c r="L150" i="4"/>
  <c r="K150" i="4"/>
  <c r="Z150" i="4" s="1"/>
  <c r="Z146" i="4"/>
  <c r="Z145" i="4"/>
  <c r="Z144" i="4"/>
  <c r="Z143" i="4"/>
  <c r="Z142" i="4"/>
  <c r="Z141" i="4"/>
  <c r="Z140" i="4"/>
  <c r="Z139" i="4"/>
  <c r="M138" i="4"/>
  <c r="Z138" i="4" s="1"/>
  <c r="L138" i="4"/>
  <c r="K138" i="4"/>
  <c r="Z134" i="4"/>
  <c r="Z133" i="4"/>
  <c r="Z132" i="4"/>
  <c r="Z131" i="4"/>
  <c r="Z130" i="4"/>
  <c r="Z129" i="4"/>
  <c r="Z128" i="4"/>
  <c r="Z127" i="4"/>
  <c r="M110" i="4"/>
  <c r="L110" i="4"/>
  <c r="K110" i="4"/>
  <c r="Z110" i="4" s="1"/>
  <c r="Z106" i="4"/>
  <c r="Z105" i="4"/>
  <c r="Z104" i="4"/>
  <c r="Z103" i="4"/>
  <c r="Z102" i="4"/>
  <c r="Z101" i="4"/>
  <c r="Z100" i="4"/>
  <c r="Z99" i="4"/>
  <c r="M98" i="4"/>
  <c r="L98" i="4"/>
  <c r="Z98" i="4" s="1"/>
  <c r="K98" i="4"/>
  <c r="Z94" i="4"/>
  <c r="Z93" i="4"/>
  <c r="Z92" i="4"/>
  <c r="Z91" i="4"/>
  <c r="Z90" i="4"/>
  <c r="Z89" i="4"/>
  <c r="Z88" i="4"/>
  <c r="Z87" i="4"/>
  <c r="M67" i="4"/>
  <c r="L67" i="4"/>
  <c r="K67" i="4"/>
  <c r="Z67" i="4" s="1"/>
  <c r="Z66" i="4"/>
  <c r="Z65" i="4"/>
  <c r="Z64" i="4"/>
  <c r="M62" i="4"/>
  <c r="Z62" i="4" s="1"/>
  <c r="L62" i="4"/>
  <c r="K62" i="4"/>
  <c r="Z61" i="4"/>
  <c r="Z60" i="4"/>
  <c r="M59" i="4"/>
  <c r="L59" i="4"/>
  <c r="K59" i="4"/>
  <c r="Z59" i="4" s="1"/>
  <c r="Z58" i="4"/>
  <c r="Z57" i="4"/>
  <c r="M37" i="4"/>
  <c r="L37" i="4"/>
  <c r="K37" i="4"/>
  <c r="M36" i="4"/>
  <c r="L36" i="4"/>
  <c r="K36" i="4"/>
  <c r="M35" i="4"/>
  <c r="Z35" i="4" s="1"/>
  <c r="L35" i="4"/>
  <c r="K35" i="4"/>
  <c r="Z34" i="4"/>
  <c r="Z33" i="4"/>
  <c r="M32" i="4"/>
  <c r="L32" i="4"/>
  <c r="K32" i="4"/>
  <c r="Z32" i="4" s="1"/>
  <c r="Z31" i="4"/>
  <c r="Z30" i="4"/>
  <c r="M29" i="4"/>
  <c r="L29" i="4"/>
  <c r="L38" i="4" s="1"/>
  <c r="K29" i="4"/>
  <c r="K38" i="4" s="1"/>
  <c r="Z28" i="4"/>
  <c r="Z27" i="4"/>
  <c r="M24" i="4"/>
  <c r="L24" i="4"/>
  <c r="K24" i="4"/>
  <c r="M23" i="4"/>
  <c r="L23" i="4"/>
  <c r="K23" i="4"/>
  <c r="M22" i="4"/>
  <c r="L22" i="4"/>
  <c r="K22" i="4"/>
  <c r="Z22" i="4" s="1"/>
  <c r="Z21" i="4"/>
  <c r="Z20" i="4"/>
  <c r="M19" i="4"/>
  <c r="L19" i="4"/>
  <c r="K19" i="4"/>
  <c r="Z18" i="4"/>
  <c r="Z17" i="4"/>
  <c r="M16" i="4"/>
  <c r="M25" i="4" s="1"/>
  <c r="L16" i="4"/>
  <c r="K16" i="4"/>
  <c r="Z15" i="4"/>
  <c r="Z24" i="4" s="1"/>
  <c r="Z14" i="4"/>
  <c r="Z23" i="4" s="1"/>
  <c r="Z390" i="4" l="1"/>
  <c r="Z378" i="4"/>
  <c r="Z350" i="4"/>
  <c r="Z338" i="4"/>
  <c r="Z310" i="4"/>
  <c r="Z298" i="4"/>
  <c r="Z270" i="4"/>
  <c r="Z230" i="4"/>
  <c r="Z218" i="4"/>
  <c r="M406" i="4"/>
  <c r="M408" i="4" s="1"/>
  <c r="L406" i="4"/>
  <c r="L408" i="4" s="1"/>
  <c r="Z36" i="4"/>
  <c r="Z37" i="4"/>
  <c r="Z29" i="4"/>
  <c r="Z19" i="4"/>
  <c r="L25" i="4"/>
  <c r="Z16" i="4"/>
  <c r="Z25" i="4" s="1"/>
  <c r="Z38" i="4"/>
  <c r="M38" i="4"/>
  <c r="K25" i="4"/>
  <c r="K406" i="4"/>
  <c r="Z406" i="4" l="1"/>
  <c r="K408" i="4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<sst xmlns="http://schemas.openxmlformats.org/spreadsheetml/2006/main" count="1646" uniqueCount="366">
  <si>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</si>
  <si>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</si>
  <si>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</si>
  <si>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</si>
  <si>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</si>
  <si>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</si>
  <si>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</si>
  <si>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</si>
  <si>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</si>
  <si>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</si>
  <si>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</si>
  <si>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</si>
  <si>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</si>
  <si>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</si>
  <si>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</si>
  <si>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</si>
  <si>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</si>
  <si>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</si>
  <si>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</si>
  <si>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</si>
  <si>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</si>
  <si>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</si>
  <si>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</si>
  <si>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</si>
  <si>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</si>
  <si>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</si>
  <si>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</si>
  <si>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</si>
  <si>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</si>
  <si>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</si>
  <si>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</si>
  <si>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</si>
  <si>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</si>
  <si>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</si>
  <si>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</si>
  <si>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</si>
  <si>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</si>
  <si>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</si>
  <si>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</si>
  <si>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</si>
  <si>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</si>
  <si>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</si>
  <si>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</si>
  <si>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</si>
  <si>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</si>
  <si>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</si>
  <si>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</si>
  <si>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</si>
  <si>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</si>
  <si>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</si>
  <si>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</si>
  <si>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</si>
  <si>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</si>
  <si>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</si>
  <si>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</si>
  <si>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</si>
  <si>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</si>
  <si>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</si>
  <si>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</si>
  <si>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</si>
  <si>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</si>
  <si>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</si>
  <si>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</si>
  <si>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</si>
  <si>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</si>
  <si>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</si>
  <si>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</si>
  <si>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</si>
  <si>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</si>
  <si>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</si>
  <si>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</si>
  <si>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</si>
  <si>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</si>
  <si>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</si>
  <si>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</si>
  <si>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</si>
  <si>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</si>
  <si>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</si>
  <si>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</si>
  <si>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</si>
  <si>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</si>
  <si>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</si>
  <si>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</si>
  <si>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</si>
  <si>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</si>
  <si>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</si>
  <si>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</si>
  <si>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</si>
  <si>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</si>
  <si>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</si>
  <si>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</si>
  <si>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</si>
  <si>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</si>
  <si>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</si>
  <si>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</si>
  <si>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</si>
  <si>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</si>
  <si>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</si>
  <si>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</si>
  <si>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</si>
  <si>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</si>
  <si>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</si>
  <si>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</si>
  <si>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</si>
  <si>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</si>
  <si>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</si>
  <si>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</si>
  <si>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</si>
  <si>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</si>
  <si>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</si>
  <si>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</si>
  <si>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</si>
  <si>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</si>
  <si>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</si>
  <si>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</si>
  <si>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</si>
  <si>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</si>
  <si>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</si>
  <si>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</si>
  <si>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</si>
  <si>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</si>
  <si>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</si>
  <si>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</si>
  <si>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</si>
  <si>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</si>
  <si>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</si>
  <si>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</si>
  <si>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</si>
  <si>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</si>
  <si>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</si>
  <si>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</si>
  <si>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</si>
  <si>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</si>
  <si>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</si>
  <si>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</si>
  <si>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</si>
  <si>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</si>
  <si>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</si>
  <si>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</si>
  <si>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</si>
  <si>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</si>
  <si>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</si>
  <si>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</si>
  <si>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</si>
  <si>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</si>
  <si>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</si>
  <si>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</si>
  <si>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</si>
  <si>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</si>
  <si>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</si>
  <si>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</si>
  <si>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</si>
  <si>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</si>
  <si>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</si>
  <si>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</si>
  <si>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</si>
  <si>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</si>
  <si>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</si>
  <si>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</si>
  <si>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</si>
  <si>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</si>
  <si>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</si>
  <si>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</si>
  <si>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</si>
  <si>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</si>
  <si>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</si>
  <si>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</si>
  <si>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</si>
  <si>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</si>
  <si>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</si>
  <si>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</si>
  <si>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</si>
  <si>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</si>
  <si>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</si>
  <si>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</si>
  <si>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</si>
  <si>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</si>
  <si>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</si>
  <si>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</si>
  <si>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</si>
  <si>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</si>
  <si>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</si>
  <si>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</si>
  <si>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38564</t>
  </si>
  <si>
    <t>KUDUS</t>
  </si>
  <si>
    <t>38706</t>
  </si>
  <si>
    <t>JEPARA</t>
  </si>
  <si>
    <t>38917</t>
  </si>
  <si>
    <t>DEMAK</t>
  </si>
  <si>
    <t>JUMLAH AKHIR</t>
  </si>
  <si>
    <t>Partai Kebangkitan Bangsa</t>
  </si>
  <si>
    <t>Drs. FATHAN</t>
  </si>
  <si>
    <t>Hj. HINDUN ANISAH</t>
  </si>
  <si>
    <t>3</t>
  </si>
  <si>
    <t>MUHAMMAD MUNJAZIM</t>
  </si>
  <si>
    <t>4</t>
  </si>
  <si>
    <t>MOCH BASUNI, ST</t>
  </si>
  <si>
    <t>5</t>
  </si>
  <si>
    <t>H. HASAN FATONI, SH</t>
  </si>
  <si>
    <t>6</t>
  </si>
  <si>
    <t>SRI NURYATI, S.AQ</t>
  </si>
  <si>
    <t>7</t>
  </si>
  <si>
    <t>MU’ASYAROH, SH.I</t>
  </si>
  <si>
    <t xml:space="preserve">   </t>
  </si>
  <si>
    <t>Partai Gerakan Indonesia Raya</t>
  </si>
  <si>
    <t>ABDUL WACHID</t>
  </si>
  <si>
    <t>AHMAD YANUAR RIKZA</t>
  </si>
  <si>
    <t>IQLIMA ROIHANI</t>
  </si>
  <si>
    <t>SYARONI, SEI</t>
  </si>
  <si>
    <t>MUAYANAH, S.Ag</t>
  </si>
  <si>
    <t>SARI RIFYANJANI, S. KOM.I</t>
  </si>
  <si>
    <t>H. GHUFRONI</t>
  </si>
  <si>
    <t>Partai Demokrasi Indonesia Perjuangan</t>
  </si>
  <si>
    <t>DARYATMO MARDIYANTO</t>
  </si>
  <si>
    <t>GILANG DHIELAFARAREZ, S.H., LL.M.</t>
  </si>
  <si>
    <t>Ir. HERU MULYATI</t>
  </si>
  <si>
    <t>H. MUSTHOFA</t>
  </si>
  <si>
    <t>TAMARA GERALDINE</t>
  </si>
  <si>
    <t>R. YANNE YOLANDARI ACHMAD</t>
  </si>
  <si>
    <t>INDRA AULIA NUGRAHA</t>
  </si>
  <si>
    <t>Partai Golongan Karya</t>
  </si>
  <si>
    <t>DANY SOEDARSONO</t>
  </si>
  <si>
    <t>H. BOWO SIDIK PANGARSO, S.E.</t>
  </si>
  <si>
    <t>NUR YAHMAN, S.H.</t>
  </si>
  <si>
    <t>BUDIANTO TARIGAN, S.Sos., S.H</t>
  </si>
  <si>
    <t>RATIH DEWANTI IRIANTINA</t>
  </si>
  <si>
    <t>HERLINAWATI</t>
  </si>
  <si>
    <t>NUSRON WAHID</t>
  </si>
  <si>
    <t>Partai Nasdem</t>
  </si>
  <si>
    <t>LESTARI MOERDIJAT</t>
  </si>
  <si>
    <t>Ir. ALI MAHIR, MM</t>
  </si>
  <si>
    <t>ENDANG SUSILOWATI, S.Sos., MM.</t>
  </si>
  <si>
    <t>H. SOLIKHIN, ST, MT</t>
  </si>
  <si>
    <t>H. IDHAM KHOLID, SH. MH.</t>
  </si>
  <si>
    <t>SRI HARTINI</t>
  </si>
  <si>
    <t>GANTYO KOESPRADONO</t>
  </si>
  <si>
    <t>Partai Gerakan Perubahan Indonesia</t>
  </si>
  <si>
    <t>NELY RAHMAWATI ZAIMAH, M.Pd.I</t>
  </si>
  <si>
    <t>TEGUH STIAWAN</t>
  </si>
  <si>
    <t>ILHAM SETIAWAN</t>
  </si>
  <si>
    <t>Partai Berkarya</t>
  </si>
  <si>
    <t>PANDUWINATA FN ARIFIN, S.Si., MT</t>
  </si>
  <si>
    <t>ROCHMIYATI</t>
  </si>
  <si>
    <t>ARIS TIANTO</t>
  </si>
  <si>
    <t>RENI HARDITA GUNAWATI</t>
  </si>
  <si>
    <t>KRT. CHRISNA ATMADJI, SE</t>
  </si>
  <si>
    <t/>
  </si>
  <si>
    <t>8</t>
  </si>
  <si>
    <t>Partai Keadilan Sejahtera</t>
  </si>
  <si>
    <t>H. MUHSININ FAUZI, Lc. M.Si</t>
  </si>
  <si>
    <t>H. AHMADI, A. Md</t>
  </si>
  <si>
    <t>AMANATUL HUSNA, S. Pi</t>
  </si>
  <si>
    <t>ADY SUPRATIKTO</t>
  </si>
  <si>
    <t>SURTINI</t>
  </si>
  <si>
    <t>9</t>
  </si>
  <si>
    <t>Partai Persatuan Indonesia</t>
  </si>
  <si>
    <t>SISWADI SELODIPOERO</t>
  </si>
  <si>
    <t>DWI PUTRA BUDIYANTO, SH, MH</t>
  </si>
  <si>
    <t>RITA ZAENAF, SH, S.PD, M.PD</t>
  </si>
  <si>
    <t>SUTRISNO, S.IP., M.Si.</t>
  </si>
  <si>
    <t>LINA ROHMA</t>
  </si>
  <si>
    <t>NINIK SETIYANI</t>
  </si>
  <si>
    <t>RICKY HARISMA HASANUDDIN</t>
  </si>
  <si>
    <t>10</t>
  </si>
  <si>
    <t>Partai Persatuan Pembangunan</t>
  </si>
  <si>
    <t>ROJIH</t>
  </si>
  <si>
    <t>Dr. FAHRUDDIN SALIM, SE, MM</t>
  </si>
  <si>
    <t>ALFI BAROKAH</t>
  </si>
  <si>
    <t>ISTAJIB AS</t>
  </si>
  <si>
    <t>AGUSTINA ROMZA, SE</t>
  </si>
  <si>
    <t>SLAMET BADRUDDIN</t>
  </si>
  <si>
    <t>FARAH MAHARANI FAJRIN</t>
  </si>
  <si>
    <t>11</t>
  </si>
  <si>
    <t>Partai Solidaritas Indonesia</t>
  </si>
  <si>
    <t>HARIJANTO ARBI</t>
  </si>
  <si>
    <t>FUAD SULAIMY, ST, MM</t>
  </si>
  <si>
    <t>INGE YASMINE</t>
  </si>
  <si>
    <t>RIA DWI ASTUTI</t>
  </si>
  <si>
    <t>NATAYA APRIALISA</t>
  </si>
  <si>
    <t>APRILIA</t>
  </si>
  <si>
    <t>JONATHAN</t>
  </si>
  <si>
    <t>12</t>
  </si>
  <si>
    <t>Partai Amanat Nasional</t>
  </si>
  <si>
    <t>WIDA FADLIKA, SE. M.Si</t>
  </si>
  <si>
    <t>DEDDY RIZALDI</t>
  </si>
  <si>
    <t>HARDINI PUSPASARI, S.Sos., M.Si.</t>
  </si>
  <si>
    <t>M. KISRA HADIAN</t>
  </si>
  <si>
    <t>Drs. ASEP SUTISNA, MM.</t>
  </si>
  <si>
    <t>Hj. YENI ANJANI JUWITA PUTRI, SE</t>
  </si>
  <si>
    <t>LUSIATI, SE. M.Si</t>
  </si>
  <si>
    <t>13</t>
  </si>
  <si>
    <t>Partai Hati Nurani Rakyat</t>
  </si>
  <si>
    <t>Drs. ZAENAL ARIFIN, M.Si</t>
  </si>
  <si>
    <t>ABDURROKHIM, S.Pd.I</t>
  </si>
  <si>
    <t>ENDANG SRI REJEKI</t>
  </si>
  <si>
    <t>PANARDAN, S.H</t>
  </si>
  <si>
    <t>LENI NURLIANTI</t>
  </si>
  <si>
    <t>14</t>
  </si>
  <si>
    <t>Partai Demokrat</t>
  </si>
  <si>
    <t>DINA LORENZA AUDRIA</t>
  </si>
  <si>
    <t>H. GUNARI A LATIEF, M.Si</t>
  </si>
  <si>
    <t>Drs. HENDRO MARTOJO, MM</t>
  </si>
  <si>
    <t>NURUL HUDA, SH, MH</t>
  </si>
  <si>
    <t>REKHA MAHENDRASWARI, SE, MSi</t>
  </si>
  <si>
    <t>KARREN ZUSRINA</t>
  </si>
  <si>
    <t>AHDI MUQSITH</t>
  </si>
  <si>
    <t>19</t>
  </si>
  <si>
    <t>Partai Bulan Bintang</t>
  </si>
  <si>
    <t>DR. H. MUHANTO, AQ., M.M.</t>
  </si>
  <si>
    <t>AMIN</t>
  </si>
  <si>
    <t>HANA PUJI ASTUTI</t>
  </si>
  <si>
    <t>AHMAD FAIDONI HARIRI</t>
  </si>
  <si>
    <t>IIS ROSMERIA</t>
  </si>
  <si>
    <t>FAKHRURROZI</t>
  </si>
  <si>
    <t>20</t>
  </si>
  <si>
    <t>Partai Keadilan dan Persatuan Indonesia</t>
  </si>
  <si>
    <t>: JAWA TENGAH</t>
  </si>
  <si>
    <t>: JAWA TENGAH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</si>
  <si>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</si>
  <si>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</si>
  <si>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</si>
  <si>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</si>
  <si>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</si>
  <si>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</si>
  <si>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</si>
  <si>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</si>
  <si>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</si>
  <si>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</si>
  <si>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</si>
  <si>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</si>
  <si>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</si>
  <si>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</si>
  <si>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</si>
  <si>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</si>
  <si>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</si>
  <si>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</si>
  <si>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</si>
  <si>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</si>
  <si>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</si>
  <si>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</si>
  <si>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pdpr,dd,32676,3302</t>
  </si>
  <si>
    <t>2dfcec9ed4539f2200ebc26ad6d42c5a7c3eb44ee88f8c6aff7530ddebe2c0b4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</si>
  <si>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</si>
  <si>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</si>
  <si>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</si>
  <si>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</si>
  <si>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</si>
  <si>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</si>
  <si>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</si>
  <si>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</si>
  <si>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</si>
  <si>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</si>
  <si>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</si>
  <si>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</si>
  <si>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</si>
  <si>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</si>
  <si>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</si>
  <si>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</si>
  <si>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</si>
  <si>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</si>
  <si>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</si>
  <si>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</si>
  <si>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</si>
  <si>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</si>
  <si>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</si>
  <si>
    <t>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</si>
</sst>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99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L392" zoomScale="70" zoomScaleSheetLayoutView="70" zoomScalePageLayoutView="60" workbookViewId="0">
      <selection activeCell="L410" sqref="L410:N410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347</v>
      </c>
      <c r="Z1" s="1"/>
      <c r="AA1" s="2" t="s">
        <v>340</v>
      </c>
      <c r="AB1" t="s">
        <v>341</v>
      </c>
      <c r="AD1" t="s">
        <v>318</v>
      </c>
      <c r="AH1" s="93" t="s">
        <v>346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345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318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316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317</v>
      </c>
      <c r="N7" s="8"/>
      <c r="O7" s="8"/>
      <c r="P7" s="8"/>
      <c r="Q7" s="8"/>
      <c r="R7" s="8"/>
      <c r="S7" s="8"/>
      <c r="T7" s="8"/>
      <c r="U7" s="8"/>
      <c r="V7" s="8"/>
      <c r="W7" s="249" t="s">
        <v>319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310632</v>
      </c>
      <c r="L14" s="95">
        <v>437546</v>
      </c>
      <c r="M14" s="95">
        <v>438861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1187039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319986</v>
      </c>
      <c r="L15" s="95">
        <v>438944</v>
      </c>
      <c r="M15" s="95">
        <v>438482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1197412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630618</v>
      </c>
      <c r="L16" s="68">
        <f t="shared" ref="L16:M16" si="1">SUM(L14:L15)</f>
        <v>876490</v>
      </c>
      <c r="M16" s="68">
        <f t="shared" si="1"/>
        <v>877343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2384451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1220</v>
      </c>
      <c r="L17" s="95">
        <v>1243</v>
      </c>
      <c r="M17" s="95">
        <v>1104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3567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1411</v>
      </c>
      <c r="L18" s="95">
        <v>885</v>
      </c>
      <c r="M18" s="95">
        <v>949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3245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2631</v>
      </c>
      <c r="L19" s="68">
        <f t="shared" ref="L19:M19" si="2">SUM(L17:L18)</f>
        <v>2128</v>
      </c>
      <c r="M19" s="68">
        <f t="shared" si="2"/>
        <v>2053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6812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2036</v>
      </c>
      <c r="L20" s="95">
        <v>2518</v>
      </c>
      <c r="M20" s="95">
        <v>4114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8668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2401</v>
      </c>
      <c r="L21" s="95">
        <v>3170</v>
      </c>
      <c r="M21" s="95">
        <v>4649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10220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4437</v>
      </c>
      <c r="L22" s="68">
        <f t="shared" ref="L22:M22" si="3">SUM(L20:L21)</f>
        <v>5688</v>
      </c>
      <c r="M22" s="68">
        <f t="shared" si="3"/>
        <v>8763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18888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313888</v>
      </c>
      <c r="L23" s="68">
        <f t="shared" ref="L23:M25" si="4">L14+L17+L20</f>
        <v>441307</v>
      </c>
      <c r="M23" s="68">
        <f t="shared" si="4"/>
        <v>444079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1199274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323798</v>
      </c>
      <c r="L24" s="68">
        <f t="shared" si="4"/>
        <v>442999</v>
      </c>
      <c r="M24" s="68">
        <f t="shared" si="4"/>
        <v>444080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1210877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637686</v>
      </c>
      <c r="L25" s="68">
        <f t="shared" si="4"/>
        <v>884306</v>
      </c>
      <c r="M25" s="68">
        <f t="shared" si="4"/>
        <v>888159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2410151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257117</v>
      </c>
      <c r="L27" s="95">
        <v>344623</v>
      </c>
      <c r="M27" s="95">
        <v>346236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947976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284609</v>
      </c>
      <c r="L28" s="95">
        <v>381948</v>
      </c>
      <c r="M28" s="95">
        <v>375749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1042306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541726</v>
      </c>
      <c r="L29" s="68">
        <f t="shared" ref="L29:M29" si="6">SUM(L27:L28)</f>
        <v>726571</v>
      </c>
      <c r="M29" s="68">
        <f t="shared" si="6"/>
        <v>721985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1990282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447</v>
      </c>
      <c r="L30" s="95">
        <v>513</v>
      </c>
      <c r="M30" s="95">
        <v>505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1465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451</v>
      </c>
      <c r="L31" s="95">
        <v>357</v>
      </c>
      <c r="M31" s="95">
        <v>379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1187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898</v>
      </c>
      <c r="L32" s="68">
        <f t="shared" ref="L32:M32" si="7">SUM(L30:L31)</f>
        <v>870</v>
      </c>
      <c r="M32" s="68">
        <f t="shared" si="7"/>
        <v>884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2652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2036</v>
      </c>
      <c r="L33" s="95">
        <v>2518</v>
      </c>
      <c r="M33" s="95">
        <v>4114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8668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2401</v>
      </c>
      <c r="L34" s="95">
        <v>3170</v>
      </c>
      <c r="M34" s="95">
        <v>4649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10220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4437</v>
      </c>
      <c r="L35" s="68">
        <f t="shared" ref="L35:M35" si="8">SUM(L33:L34)</f>
        <v>5688</v>
      </c>
      <c r="M35" s="68">
        <f t="shared" si="8"/>
        <v>8763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18888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259600</v>
      </c>
      <c r="L36" s="68">
        <f t="shared" ref="L36:M38" si="9">L27+L30+L33</f>
        <v>347654</v>
      </c>
      <c r="M36" s="68">
        <f t="shared" si="9"/>
        <v>350855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958109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287461</v>
      </c>
      <c r="L37" s="68">
        <f t="shared" si="9"/>
        <v>385475</v>
      </c>
      <c r="M37" s="68">
        <f t="shared" si="9"/>
        <v>380777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1053713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547061</v>
      </c>
      <c r="L38" s="68">
        <f t="shared" si="9"/>
        <v>733129</v>
      </c>
      <c r="M38" s="68">
        <f t="shared" si="9"/>
        <v>731632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2011822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348</v>
      </c>
      <c r="D42" s="252"/>
      <c r="E42" s="252"/>
      <c r="F42" s="252"/>
      <c r="G42" s="251" t="s">
        <v>348</v>
      </c>
      <c r="H42" s="252"/>
      <c r="I42" s="252"/>
      <c r="J42" s="252"/>
      <c r="K42" s="251" t="s">
        <v>348</v>
      </c>
      <c r="L42" s="252"/>
      <c r="M42" s="252"/>
      <c r="N42" s="251" t="s">
        <v>348</v>
      </c>
      <c r="O42" s="252"/>
      <c r="P42" s="252"/>
      <c r="Q42" s="251" t="s">
        <v>348</v>
      </c>
      <c r="R42" s="252"/>
      <c r="S42" s="252"/>
      <c r="T42" s="251" t="s">
        <v>348</v>
      </c>
      <c r="U42" s="252"/>
      <c r="V42" s="252"/>
      <c r="W42" s="251" t="s">
        <v>348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349</v>
      </c>
      <c r="D44" s="292"/>
      <c r="E44" s="292"/>
      <c r="F44" s="292"/>
      <c r="G44" s="253" t="s">
        <v>350</v>
      </c>
      <c r="H44" s="254"/>
      <c r="I44" s="254"/>
      <c r="J44" s="254"/>
      <c r="K44" s="255" t="s">
        <v>351</v>
      </c>
      <c r="L44" s="256"/>
      <c r="M44" s="256"/>
      <c r="N44" s="253" t="s">
        <v>352</v>
      </c>
      <c r="O44" s="254"/>
      <c r="P44" s="254"/>
      <c r="Q44" s="255" t="s">
        <v>353</v>
      </c>
      <c r="R44" s="256"/>
      <c r="S44" s="256"/>
      <c r="T44" s="253" t="s">
        <v>354</v>
      </c>
      <c r="U44" s="254"/>
      <c r="V44" s="255" t="s">
        <v>355</v>
      </c>
      <c r="W44" s="256"/>
      <c r="X44" s="255" t="s">
        <v>356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357</v>
      </c>
      <c r="D45" s="254"/>
      <c r="E45" s="254"/>
      <c r="F45" s="254"/>
      <c r="G45" s="253" t="s">
        <v>358</v>
      </c>
      <c r="H45" s="254"/>
      <c r="I45" s="254"/>
      <c r="J45" s="254"/>
      <c r="K45" s="255" t="s">
        <v>359</v>
      </c>
      <c r="L45" s="256"/>
      <c r="M45" s="256"/>
      <c r="N45" s="253" t="s">
        <v>360</v>
      </c>
      <c r="O45" s="254"/>
      <c r="P45" s="254"/>
      <c r="Q45" s="255" t="s">
        <v>361</v>
      </c>
      <c r="R45" s="256"/>
      <c r="S45" s="256"/>
      <c r="T45" s="253" t="s">
        <v>362</v>
      </c>
      <c r="U45" s="254"/>
      <c r="V45" s="255" t="s">
        <v>363</v>
      </c>
      <c r="W45" s="256"/>
      <c r="X45" s="255" t="s">
        <v>364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320</v>
      </c>
      <c r="AH47" s="93" t="s">
        <v>346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316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345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317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320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321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423</v>
      </c>
      <c r="L57" s="95">
        <v>767</v>
      </c>
      <c r="M57" s="95">
        <v>535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1725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421</v>
      </c>
      <c r="L58" s="95">
        <v>751</v>
      </c>
      <c r="M58" s="95">
        <v>449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1621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844</v>
      </c>
      <c r="L59" s="68">
        <f>SUM(L57:L58)</f>
        <v>1518</v>
      </c>
      <c r="M59" s="68">
        <f>SUM(M57:M58)</f>
        <v>984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3346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142</v>
      </c>
      <c r="L60" s="95">
        <v>314</v>
      </c>
      <c r="M60" s="95">
        <v>147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603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127</v>
      </c>
      <c r="L61" s="95">
        <v>212</v>
      </c>
      <c r="M61" s="95">
        <v>137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476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269</v>
      </c>
      <c r="L62" s="68">
        <f>SUM(L60:L61)</f>
        <v>526</v>
      </c>
      <c r="M62" s="68">
        <f>SUM(M60:M61)</f>
        <v>284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1079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644577</v>
      </c>
      <c r="L64" s="95">
        <v>895653</v>
      </c>
      <c r="M64" s="95">
        <v>895292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2435522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654</v>
      </c>
      <c r="L65" s="95">
        <v>1169</v>
      </c>
      <c r="M65" s="95">
        <v>1440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3263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96862</v>
      </c>
      <c r="L66" s="95">
        <v>161355</v>
      </c>
      <c r="M66" s="95">
        <v>162220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420437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547061</v>
      </c>
      <c r="L67" s="233">
        <f>L64-L65-L66</f>
        <v>733129</v>
      </c>
      <c r="M67" s="234">
        <f>M64-M65-M66</f>
        <v>731632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2011822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348</v>
      </c>
      <c r="D71" s="252"/>
      <c r="E71" s="252"/>
      <c r="F71" s="252"/>
      <c r="G71" s="251" t="s">
        <v>348</v>
      </c>
      <c r="H71" s="252"/>
      <c r="I71" s="252"/>
      <c r="J71" s="252"/>
      <c r="K71" s="251" t="s">
        <v>348</v>
      </c>
      <c r="L71" s="252"/>
      <c r="M71" s="252"/>
      <c r="N71" s="251" t="s">
        <v>348</v>
      </c>
      <c r="O71" s="252"/>
      <c r="P71" s="252"/>
      <c r="Q71" s="251" t="s">
        <v>348</v>
      </c>
      <c r="R71" s="252"/>
      <c r="S71" s="252"/>
      <c r="T71" s="251" t="s">
        <v>348</v>
      </c>
      <c r="U71" s="252"/>
      <c r="V71" s="252"/>
      <c r="W71" s="251" t="s">
        <v>348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349</v>
      </c>
      <c r="D73" s="292"/>
      <c r="E73" s="292"/>
      <c r="F73" s="292"/>
      <c r="G73" s="253" t="s">
        <v>350</v>
      </c>
      <c r="H73" s="254"/>
      <c r="I73" s="254"/>
      <c r="J73" s="254"/>
      <c r="K73" s="255" t="s">
        <v>351</v>
      </c>
      <c r="L73" s="256"/>
      <c r="M73" s="256"/>
      <c r="N73" s="253" t="s">
        <v>352</v>
      </c>
      <c r="O73" s="254"/>
      <c r="P73" s="254"/>
      <c r="Q73" s="255" t="s">
        <v>353</v>
      </c>
      <c r="R73" s="256"/>
      <c r="S73" s="256"/>
      <c r="T73" s="253" t="s">
        <v>354</v>
      </c>
      <c r="U73" s="254"/>
      <c r="V73" s="255" t="s">
        <v>355</v>
      </c>
      <c r="W73" s="256"/>
      <c r="X73" s="255" t="s">
        <v>356</v>
      </c>
      <c r="Y73" s="256"/>
      <c r="AA73" s="36"/>
      <c r="AC73"/>
    </row>
    <row r="74" spans="1:34" ht="41.25" customHeight="1" x14ac:dyDescent="0.25">
      <c r="A74" s="34"/>
      <c r="B74" s="35"/>
      <c r="C74" s="253" t="s">
        <v>357</v>
      </c>
      <c r="D74" s="254"/>
      <c r="E74" s="254"/>
      <c r="F74" s="254"/>
      <c r="G74" s="253" t="s">
        <v>358</v>
      </c>
      <c r="H74" s="254"/>
      <c r="I74" s="254"/>
      <c r="J74" s="254"/>
      <c r="K74" s="255" t="s">
        <v>359</v>
      </c>
      <c r="L74" s="256"/>
      <c r="M74" s="256"/>
      <c r="N74" s="253" t="s">
        <v>360</v>
      </c>
      <c r="O74" s="254"/>
      <c r="P74" s="254"/>
      <c r="Q74" s="255" t="s">
        <v>361</v>
      </c>
      <c r="R74" s="256"/>
      <c r="S74" s="256"/>
      <c r="T74" s="253" t="s">
        <v>362</v>
      </c>
      <c r="U74" s="254"/>
      <c r="V74" s="255" t="s">
        <v>363</v>
      </c>
      <c r="W74" s="256"/>
      <c r="X74" s="255" t="s">
        <v>364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322</v>
      </c>
      <c r="AH76" s="93" t="s">
        <v>346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316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345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317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322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323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14012</v>
      </c>
      <c r="L87" s="95">
        <v>18258</v>
      </c>
      <c r="M87" s="95">
        <v>28693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60963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15916</v>
      </c>
      <c r="L88" s="95">
        <v>24253</v>
      </c>
      <c r="M88" s="95">
        <v>65648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105817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4410</v>
      </c>
      <c r="L89" s="95">
        <v>23553</v>
      </c>
      <c r="M89" s="95">
        <v>9376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37339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3279</v>
      </c>
      <c r="L90" s="95">
        <v>2723</v>
      </c>
      <c r="M90" s="95">
        <v>3662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9664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1167</v>
      </c>
      <c r="L91" s="95">
        <v>2807</v>
      </c>
      <c r="M91" s="95">
        <v>2115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6089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2890</v>
      </c>
      <c r="L92" s="95">
        <v>9117</v>
      </c>
      <c r="M92" s="95">
        <v>18374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30381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785</v>
      </c>
      <c r="L93" s="95">
        <v>706</v>
      </c>
      <c r="M93" s="95">
        <v>1465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2956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694</v>
      </c>
      <c r="L94" s="95">
        <v>718</v>
      </c>
      <c r="M94" s="95">
        <v>1239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2651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342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43153</v>
      </c>
      <c r="L98" s="70">
        <f>SUM(L87:L97)</f>
        <v>82135</v>
      </c>
      <c r="M98" s="70">
        <f>SUM(M87:M97)</f>
        <v>130572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255860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204</v>
      </c>
      <c r="D99" s="315"/>
      <c r="E99" s="315"/>
      <c r="F99" s="315"/>
      <c r="G99" s="315"/>
      <c r="H99" s="315"/>
      <c r="I99" s="315"/>
      <c r="J99" s="316"/>
      <c r="K99" s="95">
        <v>10512</v>
      </c>
      <c r="L99" s="95">
        <v>13843</v>
      </c>
      <c r="M99" s="95">
        <v>17330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41685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205</v>
      </c>
      <c r="D100" s="317"/>
      <c r="E100" s="317"/>
      <c r="F100" s="317"/>
      <c r="G100" s="317"/>
      <c r="H100" s="317"/>
      <c r="I100" s="317"/>
      <c r="J100" s="317"/>
      <c r="K100" s="95">
        <v>7899</v>
      </c>
      <c r="L100" s="95">
        <v>38812</v>
      </c>
      <c r="M100" s="95">
        <v>17066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63777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206</v>
      </c>
      <c r="D101" s="317"/>
      <c r="E101" s="317"/>
      <c r="F101" s="317"/>
      <c r="G101" s="317"/>
      <c r="H101" s="317"/>
      <c r="I101" s="317"/>
      <c r="J101" s="317"/>
      <c r="K101" s="95">
        <v>8741</v>
      </c>
      <c r="L101" s="95">
        <v>5149</v>
      </c>
      <c r="M101" s="95">
        <v>5190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19080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193</v>
      </c>
      <c r="C102" s="317" t="s">
        <v>207</v>
      </c>
      <c r="D102" s="317"/>
      <c r="E102" s="317"/>
      <c r="F102" s="317"/>
      <c r="G102" s="317"/>
      <c r="H102" s="317"/>
      <c r="I102" s="317"/>
      <c r="J102" s="317"/>
      <c r="K102" s="95">
        <v>1024</v>
      </c>
      <c r="L102" s="95">
        <v>1941</v>
      </c>
      <c r="M102" s="95">
        <v>1645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4610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195</v>
      </c>
      <c r="C103" s="317" t="s">
        <v>208</v>
      </c>
      <c r="D103" s="317"/>
      <c r="E103" s="317"/>
      <c r="F103" s="317"/>
      <c r="G103" s="317"/>
      <c r="H103" s="317"/>
      <c r="I103" s="317"/>
      <c r="J103" s="317"/>
      <c r="K103" s="95">
        <v>1581</v>
      </c>
      <c r="L103" s="95">
        <v>1177</v>
      </c>
      <c r="M103" s="95">
        <v>2227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4985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197</v>
      </c>
      <c r="C104" s="317" t="s">
        <v>209</v>
      </c>
      <c r="D104" s="317"/>
      <c r="E104" s="317"/>
      <c r="F104" s="317"/>
      <c r="G104" s="317"/>
      <c r="H104" s="317"/>
      <c r="I104" s="317"/>
      <c r="J104" s="317"/>
      <c r="K104" s="95">
        <v>920</v>
      </c>
      <c r="L104" s="95">
        <v>596</v>
      </c>
      <c r="M104" s="95">
        <v>1058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2574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199</v>
      </c>
      <c r="C105" s="317" t="s">
        <v>210</v>
      </c>
      <c r="D105" s="317"/>
      <c r="E105" s="317"/>
      <c r="F105" s="317"/>
      <c r="G105" s="317"/>
      <c r="H105" s="317"/>
      <c r="I105" s="317"/>
      <c r="J105" s="317"/>
      <c r="K105" s="95">
        <v>512</v>
      </c>
      <c r="L105" s="95">
        <v>654</v>
      </c>
      <c r="M105" s="95">
        <v>786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1952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201</v>
      </c>
      <c r="C106" s="317" t="s">
        <v>211</v>
      </c>
      <c r="D106" s="317"/>
      <c r="E106" s="317"/>
      <c r="F106" s="317"/>
      <c r="G106" s="317"/>
      <c r="H106" s="317"/>
      <c r="I106" s="317"/>
      <c r="J106" s="317"/>
      <c r="K106" s="95">
        <v>904</v>
      </c>
      <c r="L106" s="95">
        <v>8844</v>
      </c>
      <c r="M106" s="95">
        <v>21391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31139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342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32093</v>
      </c>
      <c r="L110" s="70">
        <f>SUM(L99:L109)</f>
        <v>71016</v>
      </c>
      <c r="M110" s="70">
        <f>SUM(M99:M109)</f>
        <v>66693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169802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349</v>
      </c>
      <c r="C113" s="321"/>
      <c r="D113" s="322"/>
      <c r="E113" s="320" t="s">
        <v>350</v>
      </c>
      <c r="F113" s="321"/>
      <c r="G113" s="322"/>
      <c r="H113" s="320" t="s">
        <v>351</v>
      </c>
      <c r="I113" s="321"/>
      <c r="J113" s="322"/>
      <c r="K113" s="326" t="s">
        <v>352</v>
      </c>
      <c r="L113" s="328" t="s">
        <v>353</v>
      </c>
      <c r="M113" s="328" t="s">
        <v>354</v>
      </c>
      <c r="N113" s="330" t="s">
        <v>355</v>
      </c>
      <c r="O113" s="96" t="s">
        <v>349</v>
      </c>
      <c r="P113" s="97" t="s">
        <v>350</v>
      </c>
      <c r="Q113" s="98" t="s">
        <v>351</v>
      </c>
      <c r="R113" s="99" t="s">
        <v>352</v>
      </c>
      <c r="S113" s="62"/>
      <c r="T113" s="100" t="s">
        <v>353</v>
      </c>
      <c r="U113" s="62"/>
      <c r="V113" s="101" t="s">
        <v>354</v>
      </c>
      <c r="W113" s="62"/>
      <c r="X113" s="102" t="s">
        <v>355</v>
      </c>
      <c r="Y113" s="103" t="s">
        <v>356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357</v>
      </c>
      <c r="P114" s="105" t="s">
        <v>358</v>
      </c>
      <c r="Q114" s="106" t="s">
        <v>359</v>
      </c>
      <c r="R114" s="107" t="s">
        <v>360</v>
      </c>
      <c r="S114" s="63"/>
      <c r="T114" s="108" t="s">
        <v>361</v>
      </c>
      <c r="U114" s="63"/>
      <c r="V114" s="109" t="s">
        <v>362</v>
      </c>
      <c r="W114" s="63"/>
      <c r="X114" s="110" t="s">
        <v>363</v>
      </c>
      <c r="Y114" s="111" t="s">
        <v>364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324</v>
      </c>
      <c r="AH116" s="93" t="s">
        <v>346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316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345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317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324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325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193</v>
      </c>
      <c r="C127" s="315" t="s">
        <v>212</v>
      </c>
      <c r="D127" s="315"/>
      <c r="E127" s="315"/>
      <c r="F127" s="315"/>
      <c r="G127" s="315"/>
      <c r="H127" s="315"/>
      <c r="I127" s="315"/>
      <c r="J127" s="316"/>
      <c r="K127" s="95">
        <v>17832</v>
      </c>
      <c r="L127" s="95">
        <v>29418</v>
      </c>
      <c r="M127" s="95">
        <v>31878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79128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213</v>
      </c>
      <c r="D128" s="317"/>
      <c r="E128" s="317"/>
      <c r="F128" s="317"/>
      <c r="G128" s="317"/>
      <c r="H128" s="317"/>
      <c r="I128" s="317"/>
      <c r="J128" s="317"/>
      <c r="K128" s="95">
        <v>6119</v>
      </c>
      <c r="L128" s="95">
        <v>17007</v>
      </c>
      <c r="M128" s="95">
        <v>21278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44404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214</v>
      </c>
      <c r="D129" s="317"/>
      <c r="E129" s="317"/>
      <c r="F129" s="317"/>
      <c r="G129" s="317"/>
      <c r="H129" s="317"/>
      <c r="I129" s="317"/>
      <c r="J129" s="317"/>
      <c r="K129" s="95">
        <v>15498</v>
      </c>
      <c r="L129" s="95">
        <v>73036</v>
      </c>
      <c r="M129" s="95">
        <v>51760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140294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193</v>
      </c>
      <c r="C130" s="317" t="s">
        <v>215</v>
      </c>
      <c r="D130" s="317"/>
      <c r="E130" s="317"/>
      <c r="F130" s="317"/>
      <c r="G130" s="317"/>
      <c r="H130" s="317"/>
      <c r="I130" s="317"/>
      <c r="J130" s="317"/>
      <c r="K130" s="95">
        <v>2309</v>
      </c>
      <c r="L130" s="95">
        <v>4662</v>
      </c>
      <c r="M130" s="95">
        <v>5717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12688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195</v>
      </c>
      <c r="C131" s="317" t="s">
        <v>216</v>
      </c>
      <c r="D131" s="317"/>
      <c r="E131" s="317"/>
      <c r="F131" s="317"/>
      <c r="G131" s="317"/>
      <c r="H131" s="317"/>
      <c r="I131" s="317"/>
      <c r="J131" s="317"/>
      <c r="K131" s="95">
        <v>80924</v>
      </c>
      <c r="L131" s="95">
        <v>9124</v>
      </c>
      <c r="M131" s="95">
        <v>12402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102450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197</v>
      </c>
      <c r="C132" s="317" t="s">
        <v>217</v>
      </c>
      <c r="D132" s="317"/>
      <c r="E132" s="317"/>
      <c r="F132" s="317"/>
      <c r="G132" s="317"/>
      <c r="H132" s="317"/>
      <c r="I132" s="317"/>
      <c r="J132" s="317"/>
      <c r="K132" s="95">
        <v>3169</v>
      </c>
      <c r="L132" s="95">
        <v>9017</v>
      </c>
      <c r="M132" s="95">
        <v>6845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19031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199</v>
      </c>
      <c r="C133" s="317" t="s">
        <v>218</v>
      </c>
      <c r="D133" s="317"/>
      <c r="E133" s="317"/>
      <c r="F133" s="317"/>
      <c r="G133" s="317"/>
      <c r="H133" s="317"/>
      <c r="I133" s="317"/>
      <c r="J133" s="317"/>
      <c r="K133" s="95">
        <v>301</v>
      </c>
      <c r="L133" s="95">
        <v>767</v>
      </c>
      <c r="M133" s="95">
        <v>1294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2362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201</v>
      </c>
      <c r="C134" s="317" t="s">
        <v>219</v>
      </c>
      <c r="D134" s="317"/>
      <c r="E134" s="317"/>
      <c r="F134" s="317"/>
      <c r="G134" s="317"/>
      <c r="H134" s="317"/>
      <c r="I134" s="317"/>
      <c r="J134" s="317"/>
      <c r="K134" s="95">
        <v>444</v>
      </c>
      <c r="L134" s="95">
        <v>1143</v>
      </c>
      <c r="M134" s="95">
        <v>1544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3131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342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126596</v>
      </c>
      <c r="L138" s="70">
        <f>SUM(L127:L137)</f>
        <v>144174</v>
      </c>
      <c r="M138" s="70">
        <f>SUM(M127:M137)</f>
        <v>132718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403488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195</v>
      </c>
      <c r="C139" s="315" t="s">
        <v>220</v>
      </c>
      <c r="D139" s="315"/>
      <c r="E139" s="315"/>
      <c r="F139" s="315"/>
      <c r="G139" s="315"/>
      <c r="H139" s="315"/>
      <c r="I139" s="315"/>
      <c r="J139" s="316"/>
      <c r="K139" s="95">
        <v>8097</v>
      </c>
      <c r="L139" s="95">
        <v>10529</v>
      </c>
      <c r="M139" s="95">
        <v>12208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30834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221</v>
      </c>
      <c r="D140" s="317"/>
      <c r="E140" s="317"/>
      <c r="F140" s="317"/>
      <c r="G140" s="317"/>
      <c r="H140" s="317"/>
      <c r="I140" s="317"/>
      <c r="J140" s="317"/>
      <c r="K140" s="95">
        <v>3206</v>
      </c>
      <c r="L140" s="95">
        <v>5895</v>
      </c>
      <c r="M140" s="95">
        <v>7634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16735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222</v>
      </c>
      <c r="D141" s="317"/>
      <c r="E141" s="317"/>
      <c r="F141" s="317"/>
      <c r="G141" s="317"/>
      <c r="H141" s="317"/>
      <c r="I141" s="317"/>
      <c r="J141" s="317"/>
      <c r="K141" s="95">
        <v>2563</v>
      </c>
      <c r="L141" s="95">
        <v>4118</v>
      </c>
      <c r="M141" s="95">
        <v>4623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11304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193</v>
      </c>
      <c r="C142" s="317" t="s">
        <v>223</v>
      </c>
      <c r="D142" s="317"/>
      <c r="E142" s="317"/>
      <c r="F142" s="317"/>
      <c r="G142" s="317"/>
      <c r="H142" s="317"/>
      <c r="I142" s="317"/>
      <c r="J142" s="317"/>
      <c r="K142" s="95">
        <v>1044</v>
      </c>
      <c r="L142" s="95">
        <v>6066</v>
      </c>
      <c r="M142" s="95">
        <v>2067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9177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195</v>
      </c>
      <c r="C143" s="317" t="s">
        <v>224</v>
      </c>
      <c r="D143" s="317"/>
      <c r="E143" s="317"/>
      <c r="F143" s="317"/>
      <c r="G143" s="317"/>
      <c r="H143" s="317"/>
      <c r="I143" s="317"/>
      <c r="J143" s="317"/>
      <c r="K143" s="95">
        <v>1227</v>
      </c>
      <c r="L143" s="95">
        <v>1582</v>
      </c>
      <c r="M143" s="95">
        <v>2058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4867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197</v>
      </c>
      <c r="C144" s="317" t="s">
        <v>225</v>
      </c>
      <c r="D144" s="317"/>
      <c r="E144" s="317"/>
      <c r="F144" s="317"/>
      <c r="G144" s="317"/>
      <c r="H144" s="317"/>
      <c r="I144" s="317"/>
      <c r="J144" s="317"/>
      <c r="K144" s="95">
        <v>492</v>
      </c>
      <c r="L144" s="95">
        <v>798</v>
      </c>
      <c r="M144" s="95">
        <v>1155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2445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199</v>
      </c>
      <c r="C145" s="317" t="s">
        <v>226</v>
      </c>
      <c r="D145" s="317"/>
      <c r="E145" s="317"/>
      <c r="F145" s="317"/>
      <c r="G145" s="317"/>
      <c r="H145" s="317"/>
      <c r="I145" s="317"/>
      <c r="J145" s="317"/>
      <c r="K145" s="95">
        <v>548</v>
      </c>
      <c r="L145" s="95">
        <v>598</v>
      </c>
      <c r="M145" s="95">
        <v>877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2023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201</v>
      </c>
      <c r="C146" s="317" t="s">
        <v>227</v>
      </c>
      <c r="D146" s="317"/>
      <c r="E146" s="317"/>
      <c r="F146" s="317"/>
      <c r="G146" s="317"/>
      <c r="H146" s="317"/>
      <c r="I146" s="317"/>
      <c r="J146" s="317"/>
      <c r="K146" s="95">
        <v>46845</v>
      </c>
      <c r="L146" s="95">
        <v>40921</v>
      </c>
      <c r="M146" s="95">
        <v>34805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122571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342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64022</v>
      </c>
      <c r="L150" s="70">
        <f>SUM(L139:L149)</f>
        <v>70507</v>
      </c>
      <c r="M150" s="70">
        <f>SUM(M139:M149)</f>
        <v>65427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199956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349</v>
      </c>
      <c r="C153" s="321"/>
      <c r="D153" s="322"/>
      <c r="E153" s="320" t="s">
        <v>350</v>
      </c>
      <c r="F153" s="321"/>
      <c r="G153" s="322"/>
      <c r="H153" s="320" t="s">
        <v>351</v>
      </c>
      <c r="I153" s="321"/>
      <c r="J153" s="322"/>
      <c r="K153" s="326" t="s">
        <v>352</v>
      </c>
      <c r="L153" s="328" t="s">
        <v>353</v>
      </c>
      <c r="M153" s="328" t="s">
        <v>354</v>
      </c>
      <c r="N153" s="330" t="s">
        <v>355</v>
      </c>
      <c r="O153" s="112" t="s">
        <v>349</v>
      </c>
      <c r="P153" s="113" t="s">
        <v>350</v>
      </c>
      <c r="Q153" s="114" t="s">
        <v>351</v>
      </c>
      <c r="R153" s="115" t="s">
        <v>352</v>
      </c>
      <c r="S153" s="62"/>
      <c r="T153" s="116" t="s">
        <v>353</v>
      </c>
      <c r="U153" s="62"/>
      <c r="V153" s="117" t="s">
        <v>354</v>
      </c>
      <c r="W153" s="62"/>
      <c r="X153" s="118" t="s">
        <v>355</v>
      </c>
      <c r="Y153" s="119" t="s">
        <v>356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357</v>
      </c>
      <c r="P154" s="121" t="s">
        <v>358</v>
      </c>
      <c r="Q154" s="122" t="s">
        <v>359</v>
      </c>
      <c r="R154" s="123" t="s">
        <v>360</v>
      </c>
      <c r="S154" s="63"/>
      <c r="T154" s="124" t="s">
        <v>361</v>
      </c>
      <c r="U154" s="63"/>
      <c r="V154" s="125" t="s">
        <v>362</v>
      </c>
      <c r="W154" s="63"/>
      <c r="X154" s="126" t="s">
        <v>363</v>
      </c>
      <c r="Y154" s="127" t="s">
        <v>364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326</v>
      </c>
      <c r="AH156" s="93" t="s">
        <v>346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316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345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317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326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327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197</v>
      </c>
      <c r="C167" s="315" t="s">
        <v>228</v>
      </c>
      <c r="D167" s="315"/>
      <c r="E167" s="315"/>
      <c r="F167" s="315"/>
      <c r="G167" s="315"/>
      <c r="H167" s="315"/>
      <c r="I167" s="315"/>
      <c r="J167" s="316"/>
      <c r="K167" s="95">
        <v>7280</v>
      </c>
      <c r="L167" s="95">
        <v>9674</v>
      </c>
      <c r="M167" s="95">
        <v>9939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26893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229</v>
      </c>
      <c r="D168" s="317"/>
      <c r="E168" s="317"/>
      <c r="F168" s="317"/>
      <c r="G168" s="317"/>
      <c r="H168" s="317"/>
      <c r="I168" s="317"/>
      <c r="J168" s="317"/>
      <c r="K168" s="95">
        <v>67305</v>
      </c>
      <c r="L168" s="95">
        <v>54986</v>
      </c>
      <c r="M168" s="95">
        <v>42808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165099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230</v>
      </c>
      <c r="D169" s="317"/>
      <c r="E169" s="317"/>
      <c r="F169" s="317"/>
      <c r="G169" s="317"/>
      <c r="H169" s="317"/>
      <c r="I169" s="317"/>
      <c r="J169" s="317"/>
      <c r="K169" s="95">
        <v>6823</v>
      </c>
      <c r="L169" s="95">
        <v>4370</v>
      </c>
      <c r="M169" s="95">
        <v>4817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16010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193</v>
      </c>
      <c r="C170" s="317" t="s">
        <v>231</v>
      </c>
      <c r="D170" s="317"/>
      <c r="E170" s="317"/>
      <c r="F170" s="317"/>
      <c r="G170" s="317"/>
      <c r="H170" s="317"/>
      <c r="I170" s="317"/>
      <c r="J170" s="317"/>
      <c r="K170" s="95">
        <v>1133</v>
      </c>
      <c r="L170" s="95">
        <v>1868</v>
      </c>
      <c r="M170" s="95">
        <v>4550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7551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195</v>
      </c>
      <c r="C171" s="317" t="s">
        <v>232</v>
      </c>
      <c r="D171" s="317"/>
      <c r="E171" s="317"/>
      <c r="F171" s="317"/>
      <c r="G171" s="317"/>
      <c r="H171" s="317"/>
      <c r="I171" s="317"/>
      <c r="J171" s="317"/>
      <c r="K171" s="95">
        <v>5819</v>
      </c>
      <c r="L171" s="95">
        <v>7187</v>
      </c>
      <c r="M171" s="95">
        <v>11685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24691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197</v>
      </c>
      <c r="C172" s="317" t="s">
        <v>233</v>
      </c>
      <c r="D172" s="317"/>
      <c r="E172" s="317"/>
      <c r="F172" s="317"/>
      <c r="G172" s="317"/>
      <c r="H172" s="317"/>
      <c r="I172" s="317"/>
      <c r="J172" s="317"/>
      <c r="K172" s="95">
        <v>4503</v>
      </c>
      <c r="L172" s="95">
        <v>2069</v>
      </c>
      <c r="M172" s="95">
        <v>7454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14026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199</v>
      </c>
      <c r="C173" s="317" t="s">
        <v>234</v>
      </c>
      <c r="D173" s="317"/>
      <c r="E173" s="317"/>
      <c r="F173" s="317"/>
      <c r="G173" s="317"/>
      <c r="H173" s="317"/>
      <c r="I173" s="317"/>
      <c r="J173" s="317"/>
      <c r="K173" s="95">
        <v>1770</v>
      </c>
      <c r="L173" s="95">
        <v>474</v>
      </c>
      <c r="M173" s="95">
        <v>820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3064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201</v>
      </c>
      <c r="C174" s="317" t="s">
        <v>235</v>
      </c>
      <c r="D174" s="317"/>
      <c r="E174" s="317"/>
      <c r="F174" s="317"/>
      <c r="G174" s="317"/>
      <c r="H174" s="317"/>
      <c r="I174" s="317"/>
      <c r="J174" s="317"/>
      <c r="K174" s="95">
        <v>256</v>
      </c>
      <c r="L174" s="95">
        <v>612</v>
      </c>
      <c r="M174" s="95">
        <v>466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1334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342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94889</v>
      </c>
      <c r="L178" s="70">
        <f>SUM(L167:L177)</f>
        <v>81240</v>
      </c>
      <c r="M178" s="70">
        <f>SUM(M167:M177)</f>
        <v>82539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258668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199</v>
      </c>
      <c r="C179" s="315" t="s">
        <v>236</v>
      </c>
      <c r="D179" s="315"/>
      <c r="E179" s="315"/>
      <c r="F179" s="315"/>
      <c r="G179" s="315"/>
      <c r="H179" s="315"/>
      <c r="I179" s="315"/>
      <c r="J179" s="316"/>
      <c r="K179" s="95">
        <v>1372</v>
      </c>
      <c r="L179" s="95">
        <v>858</v>
      </c>
      <c r="M179" s="95">
        <v>1087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3317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237</v>
      </c>
      <c r="D180" s="317"/>
      <c r="E180" s="317"/>
      <c r="F180" s="317"/>
      <c r="G180" s="317"/>
      <c r="H180" s="317"/>
      <c r="I180" s="317"/>
      <c r="J180" s="317"/>
      <c r="K180" s="95">
        <v>625</v>
      </c>
      <c r="L180" s="95">
        <v>364</v>
      </c>
      <c r="M180" s="95">
        <v>270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1259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238</v>
      </c>
      <c r="D181" s="317"/>
      <c r="E181" s="317"/>
      <c r="F181" s="317"/>
      <c r="G181" s="317"/>
      <c r="H181" s="317"/>
      <c r="I181" s="317"/>
      <c r="J181" s="317"/>
      <c r="K181" s="95">
        <v>236</v>
      </c>
      <c r="L181" s="95">
        <v>153</v>
      </c>
      <c r="M181" s="95">
        <v>163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552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193</v>
      </c>
      <c r="C182" s="317" t="s">
        <v>239</v>
      </c>
      <c r="D182" s="317"/>
      <c r="E182" s="317"/>
      <c r="F182" s="317"/>
      <c r="G182" s="317"/>
      <c r="H182" s="317"/>
      <c r="I182" s="317"/>
      <c r="J182" s="317"/>
      <c r="K182" s="95">
        <v>120</v>
      </c>
      <c r="L182" s="95">
        <v>112</v>
      </c>
      <c r="M182" s="95">
        <v>118</v>
      </c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350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82"/>
      <c r="C183" s="318"/>
      <c r="D183" s="317"/>
      <c r="E183" s="317"/>
      <c r="F183" s="317"/>
      <c r="G183" s="317"/>
      <c r="H183" s="317"/>
      <c r="I183" s="317"/>
      <c r="J183" s="317"/>
      <c r="K183" s="82" t="s">
        <v>203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342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2353</v>
      </c>
      <c r="L190" s="70">
        <f>SUM(L179:L189)</f>
        <v>1487</v>
      </c>
      <c r="M190" s="70">
        <f>SUM(M179:M189)</f>
        <v>1638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5478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349</v>
      </c>
      <c r="C193" s="321"/>
      <c r="D193" s="322"/>
      <c r="E193" s="320" t="s">
        <v>350</v>
      </c>
      <c r="F193" s="321"/>
      <c r="G193" s="322"/>
      <c r="H193" s="320" t="s">
        <v>351</v>
      </c>
      <c r="I193" s="321"/>
      <c r="J193" s="322"/>
      <c r="K193" s="326" t="s">
        <v>352</v>
      </c>
      <c r="L193" s="328" t="s">
        <v>353</v>
      </c>
      <c r="M193" s="328" t="s">
        <v>354</v>
      </c>
      <c r="N193" s="330" t="s">
        <v>355</v>
      </c>
      <c r="O193" s="128" t="s">
        <v>349</v>
      </c>
      <c r="P193" s="129" t="s">
        <v>350</v>
      </c>
      <c r="Q193" s="130" t="s">
        <v>351</v>
      </c>
      <c r="R193" s="131" t="s">
        <v>352</v>
      </c>
      <c r="S193" s="62"/>
      <c r="T193" s="132" t="s">
        <v>353</v>
      </c>
      <c r="U193" s="62"/>
      <c r="V193" s="133" t="s">
        <v>354</v>
      </c>
      <c r="W193" s="62"/>
      <c r="X193" s="134" t="s">
        <v>355</v>
      </c>
      <c r="Y193" s="135" t="s">
        <v>356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357</v>
      </c>
      <c r="P194" s="137" t="s">
        <v>358</v>
      </c>
      <c r="Q194" s="138" t="s">
        <v>359</v>
      </c>
      <c r="R194" s="139" t="s">
        <v>360</v>
      </c>
      <c r="S194" s="63"/>
      <c r="T194" s="140" t="s">
        <v>361</v>
      </c>
      <c r="U194" s="63"/>
      <c r="V194" s="141" t="s">
        <v>362</v>
      </c>
      <c r="W194" s="63"/>
      <c r="X194" s="142" t="s">
        <v>363</v>
      </c>
      <c r="Y194" s="143" t="s">
        <v>364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328</v>
      </c>
      <c r="AH196" s="93" t="s">
        <v>346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316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345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317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328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329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201</v>
      </c>
      <c r="C207" s="315" t="s">
        <v>240</v>
      </c>
      <c r="D207" s="315"/>
      <c r="E207" s="315"/>
      <c r="F207" s="315"/>
      <c r="G207" s="315"/>
      <c r="H207" s="315"/>
      <c r="I207" s="315"/>
      <c r="J207" s="316"/>
      <c r="K207" s="95">
        <v>4384</v>
      </c>
      <c r="L207" s="95">
        <v>6625</v>
      </c>
      <c r="M207" s="95">
        <v>5651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3" si="17">SUM(K207:Y207)</f>
        <v>16660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241</v>
      </c>
      <c r="D208" s="317"/>
      <c r="E208" s="317"/>
      <c r="F208" s="317"/>
      <c r="G208" s="317"/>
      <c r="H208" s="317"/>
      <c r="I208" s="317"/>
      <c r="J208" s="317"/>
      <c r="K208" s="95">
        <v>932</v>
      </c>
      <c r="L208" s="95">
        <v>2691</v>
      </c>
      <c r="M208" s="95">
        <v>1379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5002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242</v>
      </c>
      <c r="D209" s="317"/>
      <c r="E209" s="317"/>
      <c r="F209" s="317"/>
      <c r="G209" s="317"/>
      <c r="H209" s="317"/>
      <c r="I209" s="317"/>
      <c r="J209" s="317"/>
      <c r="K209" s="95">
        <v>608</v>
      </c>
      <c r="L209" s="95">
        <v>1050</v>
      </c>
      <c r="M209" s="95">
        <v>863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2521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193</v>
      </c>
      <c r="C210" s="317" t="s">
        <v>243</v>
      </c>
      <c r="D210" s="317"/>
      <c r="E210" s="317"/>
      <c r="F210" s="317"/>
      <c r="G210" s="317"/>
      <c r="H210" s="317"/>
      <c r="I210" s="317"/>
      <c r="J210" s="317"/>
      <c r="K210" s="95">
        <v>627</v>
      </c>
      <c r="L210" s="95">
        <v>745</v>
      </c>
      <c r="M210" s="95">
        <v>582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1954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195</v>
      </c>
      <c r="C211" s="317" t="s">
        <v>244</v>
      </c>
      <c r="D211" s="317"/>
      <c r="E211" s="317"/>
      <c r="F211" s="317"/>
      <c r="G211" s="317"/>
      <c r="H211" s="317"/>
      <c r="I211" s="317"/>
      <c r="J211" s="317"/>
      <c r="K211" s="95">
        <v>251</v>
      </c>
      <c r="L211" s="95">
        <v>540</v>
      </c>
      <c r="M211" s="95">
        <v>395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1186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197</v>
      </c>
      <c r="C212" s="317" t="s">
        <v>245</v>
      </c>
      <c r="D212" s="317"/>
      <c r="E212" s="317"/>
      <c r="F212" s="317"/>
      <c r="G212" s="317"/>
      <c r="H212" s="317"/>
      <c r="I212" s="317"/>
      <c r="J212" s="317"/>
      <c r="K212" s="95">
        <v>158</v>
      </c>
      <c r="L212" s="95">
        <v>560</v>
      </c>
      <c r="M212" s="95">
        <v>227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945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199</v>
      </c>
      <c r="C213" s="317" t="s">
        <v>246</v>
      </c>
      <c r="D213" s="317"/>
      <c r="E213" s="317"/>
      <c r="F213" s="317"/>
      <c r="G213" s="317"/>
      <c r="H213" s="317"/>
      <c r="I213" s="317"/>
      <c r="J213" s="317"/>
      <c r="K213" s="95">
        <v>0</v>
      </c>
      <c r="L213" s="95">
        <v>0</v>
      </c>
      <c r="M213" s="95">
        <v>0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0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83"/>
      <c r="C214" s="318"/>
      <c r="D214" s="317"/>
      <c r="E214" s="317"/>
      <c r="F214" s="317"/>
      <c r="G214" s="317"/>
      <c r="H214" s="317"/>
      <c r="I214" s="317"/>
      <c r="J214" s="317"/>
      <c r="K214" s="83" t="s">
        <v>203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342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6960</v>
      </c>
      <c r="L218" s="70">
        <f>SUM(L207:L217)</f>
        <v>12211</v>
      </c>
      <c r="M218" s="70">
        <f>SUM(M207:M217)</f>
        <v>9097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4" si="18">SUM(K218:Y218)</f>
        <v>28268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247</v>
      </c>
      <c r="C219" s="315" t="s">
        <v>248</v>
      </c>
      <c r="D219" s="315"/>
      <c r="E219" s="315"/>
      <c r="F219" s="315"/>
      <c r="G219" s="315"/>
      <c r="H219" s="315"/>
      <c r="I219" s="315"/>
      <c r="J219" s="316"/>
      <c r="K219" s="95">
        <v>5369</v>
      </c>
      <c r="L219" s="95">
        <v>4819</v>
      </c>
      <c r="M219" s="95">
        <v>5271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15459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249</v>
      </c>
      <c r="D220" s="317"/>
      <c r="E220" s="317"/>
      <c r="F220" s="317"/>
      <c r="G220" s="317"/>
      <c r="H220" s="317"/>
      <c r="I220" s="317"/>
      <c r="J220" s="317"/>
      <c r="K220" s="95">
        <v>6533</v>
      </c>
      <c r="L220" s="95">
        <v>5441</v>
      </c>
      <c r="M220" s="95">
        <v>4609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16583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250</v>
      </c>
      <c r="D221" s="317"/>
      <c r="E221" s="317"/>
      <c r="F221" s="317"/>
      <c r="G221" s="317"/>
      <c r="H221" s="317"/>
      <c r="I221" s="317"/>
      <c r="J221" s="317"/>
      <c r="K221" s="95">
        <v>2046</v>
      </c>
      <c r="L221" s="95">
        <v>1427</v>
      </c>
      <c r="M221" s="95">
        <v>1596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5069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193</v>
      </c>
      <c r="C222" s="317" t="s">
        <v>251</v>
      </c>
      <c r="D222" s="317"/>
      <c r="E222" s="317"/>
      <c r="F222" s="317"/>
      <c r="G222" s="317"/>
      <c r="H222" s="317"/>
      <c r="I222" s="317"/>
      <c r="J222" s="317"/>
      <c r="K222" s="95">
        <v>803</v>
      </c>
      <c r="L222" s="95">
        <v>593</v>
      </c>
      <c r="M222" s="95">
        <v>3025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4421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195</v>
      </c>
      <c r="C223" s="317" t="s">
        <v>252</v>
      </c>
      <c r="D223" s="317"/>
      <c r="E223" s="317"/>
      <c r="F223" s="317"/>
      <c r="G223" s="317"/>
      <c r="H223" s="317"/>
      <c r="I223" s="317"/>
      <c r="J223" s="317"/>
      <c r="K223" s="95">
        <v>247</v>
      </c>
      <c r="L223" s="95">
        <v>750</v>
      </c>
      <c r="M223" s="95">
        <v>1885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2882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197</v>
      </c>
      <c r="C224" s="317" t="s">
        <v>253</v>
      </c>
      <c r="D224" s="317"/>
      <c r="E224" s="317"/>
      <c r="F224" s="317"/>
      <c r="G224" s="317"/>
      <c r="H224" s="317"/>
      <c r="I224" s="317"/>
      <c r="J224" s="317"/>
      <c r="K224" s="95">
        <v>1774</v>
      </c>
      <c r="L224" s="95">
        <v>310</v>
      </c>
      <c r="M224" s="95">
        <v>280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2364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84"/>
      <c r="C225" s="318"/>
      <c r="D225" s="317"/>
      <c r="E225" s="317"/>
      <c r="F225" s="317"/>
      <c r="G225" s="317"/>
      <c r="H225" s="317"/>
      <c r="I225" s="317"/>
      <c r="J225" s="317"/>
      <c r="K225" s="84" t="s">
        <v>203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84"/>
      <c r="C226" s="318"/>
      <c r="D226" s="317"/>
      <c r="E226" s="317"/>
      <c r="F226" s="317"/>
      <c r="G226" s="317"/>
      <c r="H226" s="317"/>
      <c r="I226" s="317"/>
      <c r="J226" s="317"/>
      <c r="K226" s="84" t="s">
        <v>203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342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16772</v>
      </c>
      <c r="L230" s="70">
        <f>SUM(L219:L229)</f>
        <v>13340</v>
      </c>
      <c r="M230" s="70">
        <f>SUM(M219:M229)</f>
        <v>16666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46778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349</v>
      </c>
      <c r="C233" s="321"/>
      <c r="D233" s="322"/>
      <c r="E233" s="320" t="s">
        <v>350</v>
      </c>
      <c r="F233" s="321"/>
      <c r="G233" s="322"/>
      <c r="H233" s="320" t="s">
        <v>351</v>
      </c>
      <c r="I233" s="321"/>
      <c r="J233" s="322"/>
      <c r="K233" s="326" t="s">
        <v>352</v>
      </c>
      <c r="L233" s="328" t="s">
        <v>353</v>
      </c>
      <c r="M233" s="328" t="s">
        <v>354</v>
      </c>
      <c r="N233" s="330" t="s">
        <v>355</v>
      </c>
      <c r="O233" s="144" t="s">
        <v>349</v>
      </c>
      <c r="P233" s="145" t="s">
        <v>350</v>
      </c>
      <c r="Q233" s="146" t="s">
        <v>351</v>
      </c>
      <c r="R233" s="147" t="s">
        <v>352</v>
      </c>
      <c r="S233" s="62"/>
      <c r="T233" s="148" t="s">
        <v>353</v>
      </c>
      <c r="U233" s="62"/>
      <c r="V233" s="149" t="s">
        <v>354</v>
      </c>
      <c r="W233" s="62"/>
      <c r="X233" s="150" t="s">
        <v>355</v>
      </c>
      <c r="Y233" s="151" t="s">
        <v>356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357</v>
      </c>
      <c r="P234" s="153" t="s">
        <v>358</v>
      </c>
      <c r="Q234" s="154" t="s">
        <v>359</v>
      </c>
      <c r="R234" s="155" t="s">
        <v>360</v>
      </c>
      <c r="S234" s="63"/>
      <c r="T234" s="156" t="s">
        <v>361</v>
      </c>
      <c r="U234" s="63"/>
      <c r="V234" s="157" t="s">
        <v>362</v>
      </c>
      <c r="W234" s="63"/>
      <c r="X234" s="158" t="s">
        <v>363</v>
      </c>
      <c r="Y234" s="159" t="s">
        <v>364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330</v>
      </c>
      <c r="AH236" s="93" t="s">
        <v>346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316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345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317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330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331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254</v>
      </c>
      <c r="C247" s="315" t="s">
        <v>255</v>
      </c>
      <c r="D247" s="315"/>
      <c r="E247" s="315"/>
      <c r="F247" s="315"/>
      <c r="G247" s="315"/>
      <c r="H247" s="315"/>
      <c r="I247" s="315"/>
      <c r="J247" s="316"/>
      <c r="K247" s="95">
        <v>3082</v>
      </c>
      <c r="L247" s="95">
        <v>4519</v>
      </c>
      <c r="M247" s="95">
        <v>4188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19">SUM(K247:Y247)</f>
        <v>11789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256</v>
      </c>
      <c r="D248" s="317"/>
      <c r="E248" s="317"/>
      <c r="F248" s="317"/>
      <c r="G248" s="317"/>
      <c r="H248" s="317"/>
      <c r="I248" s="317"/>
      <c r="J248" s="317"/>
      <c r="K248" s="95">
        <v>1814</v>
      </c>
      <c r="L248" s="95">
        <v>2667</v>
      </c>
      <c r="M248" s="95">
        <v>1894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6375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257</v>
      </c>
      <c r="D249" s="317"/>
      <c r="E249" s="317"/>
      <c r="F249" s="317"/>
      <c r="G249" s="317"/>
      <c r="H249" s="317"/>
      <c r="I249" s="317"/>
      <c r="J249" s="317"/>
      <c r="K249" s="95">
        <v>925</v>
      </c>
      <c r="L249" s="95">
        <v>1515</v>
      </c>
      <c r="M249" s="95">
        <v>1829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4269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193</v>
      </c>
      <c r="C250" s="317" t="s">
        <v>258</v>
      </c>
      <c r="D250" s="317"/>
      <c r="E250" s="317"/>
      <c r="F250" s="317"/>
      <c r="G250" s="317"/>
      <c r="H250" s="317"/>
      <c r="I250" s="317"/>
      <c r="J250" s="317"/>
      <c r="K250" s="95">
        <v>860</v>
      </c>
      <c r="L250" s="95">
        <v>811</v>
      </c>
      <c r="M250" s="95">
        <v>782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2453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195</v>
      </c>
      <c r="C251" s="317" t="s">
        <v>259</v>
      </c>
      <c r="D251" s="317"/>
      <c r="E251" s="317"/>
      <c r="F251" s="317"/>
      <c r="G251" s="317"/>
      <c r="H251" s="317"/>
      <c r="I251" s="317"/>
      <c r="J251" s="317"/>
      <c r="K251" s="95">
        <v>338</v>
      </c>
      <c r="L251" s="95">
        <v>893</v>
      </c>
      <c r="M251" s="95">
        <v>576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1807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197</v>
      </c>
      <c r="C252" s="317" t="s">
        <v>260</v>
      </c>
      <c r="D252" s="317"/>
      <c r="E252" s="317"/>
      <c r="F252" s="317"/>
      <c r="G252" s="317"/>
      <c r="H252" s="317"/>
      <c r="I252" s="317"/>
      <c r="J252" s="317"/>
      <c r="K252" s="95">
        <v>325</v>
      </c>
      <c r="L252" s="95">
        <v>427</v>
      </c>
      <c r="M252" s="95">
        <v>438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1190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199</v>
      </c>
      <c r="C253" s="317" t="s">
        <v>261</v>
      </c>
      <c r="D253" s="317"/>
      <c r="E253" s="317"/>
      <c r="F253" s="317"/>
      <c r="G253" s="317"/>
      <c r="H253" s="317"/>
      <c r="I253" s="317"/>
      <c r="J253" s="317"/>
      <c r="K253" s="95">
        <v>110</v>
      </c>
      <c r="L253" s="95">
        <v>325</v>
      </c>
      <c r="M253" s="95">
        <v>354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789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201</v>
      </c>
      <c r="C254" s="317" t="s">
        <v>262</v>
      </c>
      <c r="D254" s="317"/>
      <c r="E254" s="317"/>
      <c r="F254" s="317"/>
      <c r="G254" s="317"/>
      <c r="H254" s="317"/>
      <c r="I254" s="317"/>
      <c r="J254" s="317"/>
      <c r="K254" s="95">
        <v>65</v>
      </c>
      <c r="L254" s="95">
        <v>169</v>
      </c>
      <c r="M254" s="95">
        <v>131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365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342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7519</v>
      </c>
      <c r="L258" s="70">
        <f>SUM(L247:L257)</f>
        <v>11326</v>
      </c>
      <c r="M258" s="70">
        <f>SUM(M247:M257)</f>
        <v>10192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29037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263</v>
      </c>
      <c r="C259" s="315" t="s">
        <v>264</v>
      </c>
      <c r="D259" s="315"/>
      <c r="E259" s="315"/>
      <c r="F259" s="315"/>
      <c r="G259" s="315"/>
      <c r="H259" s="315"/>
      <c r="I259" s="315"/>
      <c r="J259" s="316"/>
      <c r="K259" s="95">
        <v>5166</v>
      </c>
      <c r="L259" s="95">
        <v>20626</v>
      </c>
      <c r="M259" s="95">
        <v>13375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39167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265</v>
      </c>
      <c r="D260" s="317"/>
      <c r="E260" s="317"/>
      <c r="F260" s="317"/>
      <c r="G260" s="317"/>
      <c r="H260" s="317"/>
      <c r="I260" s="317"/>
      <c r="J260" s="317"/>
      <c r="K260" s="95">
        <v>10694</v>
      </c>
      <c r="L260" s="95">
        <v>26868</v>
      </c>
      <c r="M260" s="95">
        <v>21886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59448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266</v>
      </c>
      <c r="D261" s="317"/>
      <c r="E261" s="317"/>
      <c r="F261" s="317"/>
      <c r="G261" s="317"/>
      <c r="H261" s="317"/>
      <c r="I261" s="317"/>
      <c r="J261" s="317"/>
      <c r="K261" s="95">
        <v>2124</v>
      </c>
      <c r="L261" s="95">
        <v>8751</v>
      </c>
      <c r="M261" s="95">
        <v>4711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15586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193</v>
      </c>
      <c r="C262" s="317" t="s">
        <v>267</v>
      </c>
      <c r="D262" s="317"/>
      <c r="E262" s="317"/>
      <c r="F262" s="317"/>
      <c r="G262" s="317"/>
      <c r="H262" s="317"/>
      <c r="I262" s="317"/>
      <c r="J262" s="317"/>
      <c r="K262" s="95">
        <v>570</v>
      </c>
      <c r="L262" s="95">
        <v>2547</v>
      </c>
      <c r="M262" s="95">
        <v>1681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4798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195</v>
      </c>
      <c r="C263" s="317" t="s">
        <v>268</v>
      </c>
      <c r="D263" s="317"/>
      <c r="E263" s="317"/>
      <c r="F263" s="317"/>
      <c r="G263" s="317"/>
      <c r="H263" s="317"/>
      <c r="I263" s="317"/>
      <c r="J263" s="317"/>
      <c r="K263" s="95">
        <v>424</v>
      </c>
      <c r="L263" s="95">
        <v>1508</v>
      </c>
      <c r="M263" s="95">
        <v>1282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3214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197</v>
      </c>
      <c r="C264" s="317" t="s">
        <v>269</v>
      </c>
      <c r="D264" s="317"/>
      <c r="E264" s="317"/>
      <c r="F264" s="317"/>
      <c r="G264" s="317"/>
      <c r="H264" s="317"/>
      <c r="I264" s="317"/>
      <c r="J264" s="317"/>
      <c r="K264" s="95">
        <v>319</v>
      </c>
      <c r="L264" s="95">
        <v>1482</v>
      </c>
      <c r="M264" s="95">
        <v>888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2689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199</v>
      </c>
      <c r="C265" s="317" t="s">
        <v>270</v>
      </c>
      <c r="D265" s="317"/>
      <c r="E265" s="317"/>
      <c r="F265" s="317"/>
      <c r="G265" s="317"/>
      <c r="H265" s="317"/>
      <c r="I265" s="317"/>
      <c r="J265" s="317"/>
      <c r="K265" s="95">
        <v>150</v>
      </c>
      <c r="L265" s="95">
        <v>917</v>
      </c>
      <c r="M265" s="95">
        <v>653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1720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201</v>
      </c>
      <c r="C266" s="317" t="s">
        <v>271</v>
      </c>
      <c r="D266" s="317"/>
      <c r="E266" s="317"/>
      <c r="F266" s="317"/>
      <c r="G266" s="317"/>
      <c r="H266" s="317"/>
      <c r="I266" s="317"/>
      <c r="J266" s="317"/>
      <c r="K266" s="95">
        <v>159</v>
      </c>
      <c r="L266" s="95">
        <v>1413</v>
      </c>
      <c r="M266" s="95">
        <v>927</v>
      </c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2499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342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19606</v>
      </c>
      <c r="L270" s="70">
        <f>SUM(L259:L269)</f>
        <v>64112</v>
      </c>
      <c r="M270" s="70">
        <f>SUM(M259:M269)</f>
        <v>45403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129121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349</v>
      </c>
      <c r="C273" s="321"/>
      <c r="D273" s="322"/>
      <c r="E273" s="320" t="s">
        <v>350</v>
      </c>
      <c r="F273" s="321"/>
      <c r="G273" s="322"/>
      <c r="H273" s="320" t="s">
        <v>351</v>
      </c>
      <c r="I273" s="321"/>
      <c r="J273" s="322"/>
      <c r="K273" s="326" t="s">
        <v>352</v>
      </c>
      <c r="L273" s="328" t="s">
        <v>353</v>
      </c>
      <c r="M273" s="328" t="s">
        <v>354</v>
      </c>
      <c r="N273" s="330" t="s">
        <v>355</v>
      </c>
      <c r="O273" s="160" t="s">
        <v>349</v>
      </c>
      <c r="P273" s="161" t="s">
        <v>350</v>
      </c>
      <c r="Q273" s="162" t="s">
        <v>351</v>
      </c>
      <c r="R273" s="163" t="s">
        <v>352</v>
      </c>
      <c r="S273" s="62"/>
      <c r="T273" s="164" t="s">
        <v>353</v>
      </c>
      <c r="U273" s="62"/>
      <c r="V273" s="165" t="s">
        <v>354</v>
      </c>
      <c r="W273" s="62"/>
      <c r="X273" s="166" t="s">
        <v>355</v>
      </c>
      <c r="Y273" s="167" t="s">
        <v>356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357</v>
      </c>
      <c r="P274" s="169" t="s">
        <v>358</v>
      </c>
      <c r="Q274" s="170" t="s">
        <v>359</v>
      </c>
      <c r="R274" s="171" t="s">
        <v>360</v>
      </c>
      <c r="S274" s="63"/>
      <c r="T274" s="172" t="s">
        <v>361</v>
      </c>
      <c r="U274" s="63"/>
      <c r="V274" s="173" t="s">
        <v>362</v>
      </c>
      <c r="W274" s="63"/>
      <c r="X274" s="174" t="s">
        <v>363</v>
      </c>
      <c r="Y274" s="175" t="s">
        <v>364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332</v>
      </c>
      <c r="AH276" s="93" t="s">
        <v>346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316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345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317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332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333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272</v>
      </c>
      <c r="C287" s="315" t="s">
        <v>273</v>
      </c>
      <c r="D287" s="315"/>
      <c r="E287" s="315"/>
      <c r="F287" s="315"/>
      <c r="G287" s="315"/>
      <c r="H287" s="315"/>
      <c r="I287" s="315"/>
      <c r="J287" s="316"/>
      <c r="K287" s="95">
        <v>2417</v>
      </c>
      <c r="L287" s="95">
        <v>1945</v>
      </c>
      <c r="M287" s="95">
        <v>2699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7061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274</v>
      </c>
      <c r="D288" s="317"/>
      <c r="E288" s="317"/>
      <c r="F288" s="317"/>
      <c r="G288" s="317"/>
      <c r="H288" s="317"/>
      <c r="I288" s="317"/>
      <c r="J288" s="317"/>
      <c r="K288" s="95">
        <v>7113</v>
      </c>
      <c r="L288" s="95">
        <v>2567</v>
      </c>
      <c r="M288" s="95">
        <v>2476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12156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275</v>
      </c>
      <c r="D289" s="317"/>
      <c r="E289" s="317"/>
      <c r="F289" s="317"/>
      <c r="G289" s="317"/>
      <c r="H289" s="317"/>
      <c r="I289" s="317"/>
      <c r="J289" s="317"/>
      <c r="K289" s="95">
        <v>337</v>
      </c>
      <c r="L289" s="95">
        <v>390</v>
      </c>
      <c r="M289" s="95">
        <v>409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1136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193</v>
      </c>
      <c r="C290" s="317" t="s">
        <v>276</v>
      </c>
      <c r="D290" s="317"/>
      <c r="E290" s="317"/>
      <c r="F290" s="317"/>
      <c r="G290" s="317"/>
      <c r="H290" s="317"/>
      <c r="I290" s="317"/>
      <c r="J290" s="317"/>
      <c r="K290" s="95">
        <v>279</v>
      </c>
      <c r="L290" s="95">
        <v>263</v>
      </c>
      <c r="M290" s="95">
        <v>391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933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195</v>
      </c>
      <c r="C291" s="317" t="s">
        <v>277</v>
      </c>
      <c r="D291" s="317"/>
      <c r="E291" s="317"/>
      <c r="F291" s="317"/>
      <c r="G291" s="317"/>
      <c r="H291" s="317"/>
      <c r="I291" s="317"/>
      <c r="J291" s="317"/>
      <c r="K291" s="95">
        <v>167</v>
      </c>
      <c r="L291" s="95">
        <v>233</v>
      </c>
      <c r="M291" s="95">
        <v>250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650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197</v>
      </c>
      <c r="C292" s="317" t="s">
        <v>278</v>
      </c>
      <c r="D292" s="317"/>
      <c r="E292" s="317"/>
      <c r="F292" s="317"/>
      <c r="G292" s="317"/>
      <c r="H292" s="317"/>
      <c r="I292" s="317"/>
      <c r="J292" s="317"/>
      <c r="K292" s="95">
        <v>226</v>
      </c>
      <c r="L292" s="95">
        <v>263</v>
      </c>
      <c r="M292" s="95">
        <v>290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779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199</v>
      </c>
      <c r="C293" s="317" t="s">
        <v>279</v>
      </c>
      <c r="D293" s="317"/>
      <c r="E293" s="317"/>
      <c r="F293" s="317"/>
      <c r="G293" s="317"/>
      <c r="H293" s="317"/>
      <c r="I293" s="317"/>
      <c r="J293" s="317"/>
      <c r="K293" s="95">
        <v>95</v>
      </c>
      <c r="L293" s="95">
        <v>159</v>
      </c>
      <c r="M293" s="95">
        <v>171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425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201</v>
      </c>
      <c r="C294" s="317" t="s">
        <v>280</v>
      </c>
      <c r="D294" s="317"/>
      <c r="E294" s="317"/>
      <c r="F294" s="317"/>
      <c r="G294" s="317"/>
      <c r="H294" s="317"/>
      <c r="I294" s="317"/>
      <c r="J294" s="317"/>
      <c r="K294" s="95">
        <v>338</v>
      </c>
      <c r="L294" s="95">
        <v>187</v>
      </c>
      <c r="M294" s="95">
        <v>182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707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342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10972</v>
      </c>
      <c r="L298" s="70">
        <f>SUM(L287:L297)</f>
        <v>6007</v>
      </c>
      <c r="M298" s="70">
        <f>SUM(M287:M297)</f>
        <v>6868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23847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281</v>
      </c>
      <c r="C299" s="315" t="s">
        <v>282</v>
      </c>
      <c r="D299" s="315"/>
      <c r="E299" s="315"/>
      <c r="F299" s="315"/>
      <c r="G299" s="315"/>
      <c r="H299" s="315"/>
      <c r="I299" s="315"/>
      <c r="J299" s="316"/>
      <c r="K299" s="95">
        <v>4696</v>
      </c>
      <c r="L299" s="95">
        <v>4050</v>
      </c>
      <c r="M299" s="95">
        <v>3024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11770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283</v>
      </c>
      <c r="D300" s="317"/>
      <c r="E300" s="317"/>
      <c r="F300" s="317"/>
      <c r="G300" s="317"/>
      <c r="H300" s="317"/>
      <c r="I300" s="317"/>
      <c r="J300" s="317"/>
      <c r="K300" s="95">
        <v>13947</v>
      </c>
      <c r="L300" s="95">
        <v>17913</v>
      </c>
      <c r="M300" s="95">
        <v>8429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40289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284</v>
      </c>
      <c r="D301" s="317"/>
      <c r="E301" s="317"/>
      <c r="F301" s="317"/>
      <c r="G301" s="317"/>
      <c r="H301" s="317"/>
      <c r="I301" s="317"/>
      <c r="J301" s="317"/>
      <c r="K301" s="95">
        <v>936</v>
      </c>
      <c r="L301" s="95">
        <v>823</v>
      </c>
      <c r="M301" s="95">
        <v>584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2343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193</v>
      </c>
      <c r="C302" s="317" t="s">
        <v>285</v>
      </c>
      <c r="D302" s="317"/>
      <c r="E302" s="317"/>
      <c r="F302" s="317"/>
      <c r="G302" s="317"/>
      <c r="H302" s="317"/>
      <c r="I302" s="317"/>
      <c r="J302" s="317"/>
      <c r="K302" s="95">
        <v>569</v>
      </c>
      <c r="L302" s="95">
        <v>404</v>
      </c>
      <c r="M302" s="95">
        <v>379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1352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195</v>
      </c>
      <c r="C303" s="317" t="s">
        <v>286</v>
      </c>
      <c r="D303" s="317"/>
      <c r="E303" s="317"/>
      <c r="F303" s="317"/>
      <c r="G303" s="317"/>
      <c r="H303" s="317"/>
      <c r="I303" s="317"/>
      <c r="J303" s="317"/>
      <c r="K303" s="95">
        <v>399</v>
      </c>
      <c r="L303" s="95">
        <v>176</v>
      </c>
      <c r="M303" s="95">
        <v>170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745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197</v>
      </c>
      <c r="C304" s="317" t="s">
        <v>287</v>
      </c>
      <c r="D304" s="317"/>
      <c r="E304" s="317"/>
      <c r="F304" s="317"/>
      <c r="G304" s="317"/>
      <c r="H304" s="317"/>
      <c r="I304" s="317"/>
      <c r="J304" s="317"/>
      <c r="K304" s="95">
        <v>1385</v>
      </c>
      <c r="L304" s="95">
        <v>2702</v>
      </c>
      <c r="M304" s="95">
        <v>323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4410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199</v>
      </c>
      <c r="C305" s="317" t="s">
        <v>288</v>
      </c>
      <c r="D305" s="317"/>
      <c r="E305" s="317"/>
      <c r="F305" s="317"/>
      <c r="G305" s="317"/>
      <c r="H305" s="317"/>
      <c r="I305" s="317"/>
      <c r="J305" s="317"/>
      <c r="K305" s="95">
        <v>603</v>
      </c>
      <c r="L305" s="95">
        <v>535</v>
      </c>
      <c r="M305" s="95">
        <v>220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1358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201</v>
      </c>
      <c r="C306" s="317" t="s">
        <v>289</v>
      </c>
      <c r="D306" s="317"/>
      <c r="E306" s="317"/>
      <c r="F306" s="317"/>
      <c r="G306" s="317"/>
      <c r="H306" s="317"/>
      <c r="I306" s="317"/>
      <c r="J306" s="317"/>
      <c r="K306" s="95">
        <v>234</v>
      </c>
      <c r="L306" s="95">
        <v>202</v>
      </c>
      <c r="M306" s="95">
        <v>310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746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342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22769</v>
      </c>
      <c r="L310" s="70">
        <f>SUM(L299:L309)</f>
        <v>26805</v>
      </c>
      <c r="M310" s="70">
        <f>SUM(M299:M309)</f>
        <v>13439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63013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349</v>
      </c>
      <c r="C313" s="321"/>
      <c r="D313" s="322"/>
      <c r="E313" s="320" t="s">
        <v>350</v>
      </c>
      <c r="F313" s="321"/>
      <c r="G313" s="322"/>
      <c r="H313" s="320" t="s">
        <v>351</v>
      </c>
      <c r="I313" s="321"/>
      <c r="J313" s="322"/>
      <c r="K313" s="326" t="s">
        <v>352</v>
      </c>
      <c r="L313" s="328" t="s">
        <v>353</v>
      </c>
      <c r="M313" s="328" t="s">
        <v>354</v>
      </c>
      <c r="N313" s="330" t="s">
        <v>355</v>
      </c>
      <c r="O313" s="176" t="s">
        <v>349</v>
      </c>
      <c r="P313" s="177" t="s">
        <v>350</v>
      </c>
      <c r="Q313" s="178" t="s">
        <v>351</v>
      </c>
      <c r="R313" s="179" t="s">
        <v>352</v>
      </c>
      <c r="S313" s="62"/>
      <c r="T313" s="180" t="s">
        <v>353</v>
      </c>
      <c r="U313" s="62"/>
      <c r="V313" s="181" t="s">
        <v>354</v>
      </c>
      <c r="W313" s="62"/>
      <c r="X313" s="182" t="s">
        <v>355</v>
      </c>
      <c r="Y313" s="183" t="s">
        <v>356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357</v>
      </c>
      <c r="P314" s="185" t="s">
        <v>358</v>
      </c>
      <c r="Q314" s="186" t="s">
        <v>359</v>
      </c>
      <c r="R314" s="187" t="s">
        <v>360</v>
      </c>
      <c r="S314" s="63"/>
      <c r="T314" s="188" t="s">
        <v>361</v>
      </c>
      <c r="U314" s="63"/>
      <c r="V314" s="189" t="s">
        <v>362</v>
      </c>
      <c r="W314" s="63"/>
      <c r="X314" s="190" t="s">
        <v>363</v>
      </c>
      <c r="Y314" s="191" t="s">
        <v>364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334</v>
      </c>
      <c r="AH316" s="93" t="s">
        <v>346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316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345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317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334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335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290</v>
      </c>
      <c r="C327" s="315" t="s">
        <v>291</v>
      </c>
      <c r="D327" s="315"/>
      <c r="E327" s="315"/>
      <c r="F327" s="315"/>
      <c r="G327" s="315"/>
      <c r="H327" s="315"/>
      <c r="I327" s="315"/>
      <c r="J327" s="316"/>
      <c r="K327" s="95">
        <v>1481</v>
      </c>
      <c r="L327" s="95">
        <v>772</v>
      </c>
      <c r="M327" s="95">
        <v>883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23">SUM(K327:Y327)</f>
        <v>3136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292</v>
      </c>
      <c r="D328" s="317"/>
      <c r="E328" s="317"/>
      <c r="F328" s="317"/>
      <c r="G328" s="317"/>
      <c r="H328" s="317"/>
      <c r="I328" s="317"/>
      <c r="J328" s="317"/>
      <c r="K328" s="95">
        <v>1179</v>
      </c>
      <c r="L328" s="95">
        <v>850</v>
      </c>
      <c r="M328" s="95">
        <v>922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2951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293</v>
      </c>
      <c r="D329" s="317"/>
      <c r="E329" s="317"/>
      <c r="F329" s="317"/>
      <c r="G329" s="317"/>
      <c r="H329" s="317"/>
      <c r="I329" s="317"/>
      <c r="J329" s="317"/>
      <c r="K329" s="95">
        <v>512</v>
      </c>
      <c r="L329" s="95">
        <v>235</v>
      </c>
      <c r="M329" s="95">
        <v>218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965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193</v>
      </c>
      <c r="C330" s="317" t="s">
        <v>294</v>
      </c>
      <c r="D330" s="317"/>
      <c r="E330" s="317"/>
      <c r="F330" s="317"/>
      <c r="G330" s="317"/>
      <c r="H330" s="317"/>
      <c r="I330" s="317"/>
      <c r="J330" s="317"/>
      <c r="K330" s="95">
        <v>303</v>
      </c>
      <c r="L330" s="95">
        <v>172</v>
      </c>
      <c r="M330" s="95">
        <v>233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708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195</v>
      </c>
      <c r="C331" s="317" t="s">
        <v>295</v>
      </c>
      <c r="D331" s="317"/>
      <c r="E331" s="317"/>
      <c r="F331" s="317"/>
      <c r="G331" s="317"/>
      <c r="H331" s="317"/>
      <c r="I331" s="317"/>
      <c r="J331" s="317"/>
      <c r="K331" s="95">
        <v>56</v>
      </c>
      <c r="L331" s="95">
        <v>86</v>
      </c>
      <c r="M331" s="95">
        <v>47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189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197</v>
      </c>
      <c r="C332" s="317" t="s">
        <v>296</v>
      </c>
      <c r="D332" s="317"/>
      <c r="E332" s="317"/>
      <c r="F332" s="317"/>
      <c r="G332" s="317"/>
      <c r="H332" s="317"/>
      <c r="I332" s="317"/>
      <c r="J332" s="317"/>
      <c r="K332" s="95">
        <v>160</v>
      </c>
      <c r="L332" s="95">
        <v>73</v>
      </c>
      <c r="M332" s="95">
        <v>78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311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89"/>
      <c r="C333" s="318"/>
      <c r="D333" s="317"/>
      <c r="E333" s="317"/>
      <c r="F333" s="317"/>
      <c r="G333" s="317"/>
      <c r="H333" s="317"/>
      <c r="I333" s="317"/>
      <c r="J333" s="317"/>
      <c r="K333" s="89" t="s">
        <v>203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342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3691</v>
      </c>
      <c r="L338" s="70">
        <f>SUM(L327:L337)</f>
        <v>2188</v>
      </c>
      <c r="M338" s="70">
        <f>SUM(M327:M337)</f>
        <v>2381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4">SUM(K338:Y338)</f>
        <v>8260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297</v>
      </c>
      <c r="C339" s="315" t="s">
        <v>298</v>
      </c>
      <c r="D339" s="315"/>
      <c r="E339" s="315"/>
      <c r="F339" s="315"/>
      <c r="G339" s="315"/>
      <c r="H339" s="315"/>
      <c r="I339" s="315"/>
      <c r="J339" s="316"/>
      <c r="K339" s="95">
        <v>3083</v>
      </c>
      <c r="L339" s="95">
        <v>5615</v>
      </c>
      <c r="M339" s="95">
        <v>6115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14813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299</v>
      </c>
      <c r="D340" s="317"/>
      <c r="E340" s="317"/>
      <c r="F340" s="317"/>
      <c r="G340" s="317"/>
      <c r="H340" s="317"/>
      <c r="I340" s="317"/>
      <c r="J340" s="317"/>
      <c r="K340" s="95">
        <v>7937</v>
      </c>
      <c r="L340" s="95">
        <v>6173</v>
      </c>
      <c r="M340" s="95">
        <v>12110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26220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300</v>
      </c>
      <c r="D341" s="317"/>
      <c r="E341" s="317"/>
      <c r="F341" s="317"/>
      <c r="G341" s="317"/>
      <c r="H341" s="317"/>
      <c r="I341" s="317"/>
      <c r="J341" s="317"/>
      <c r="K341" s="95">
        <v>2111</v>
      </c>
      <c r="L341" s="95">
        <v>3081</v>
      </c>
      <c r="M341" s="95">
        <v>2099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7291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193</v>
      </c>
      <c r="C342" s="317" t="s">
        <v>301</v>
      </c>
      <c r="D342" s="317"/>
      <c r="E342" s="317"/>
      <c r="F342" s="317"/>
      <c r="G342" s="317"/>
      <c r="H342" s="317"/>
      <c r="I342" s="317"/>
      <c r="J342" s="317"/>
      <c r="K342" s="95">
        <v>961</v>
      </c>
      <c r="L342" s="95">
        <v>18454</v>
      </c>
      <c r="M342" s="95">
        <v>1434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20849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195</v>
      </c>
      <c r="C343" s="317" t="s">
        <v>302</v>
      </c>
      <c r="D343" s="317"/>
      <c r="E343" s="317"/>
      <c r="F343" s="317"/>
      <c r="G343" s="317"/>
      <c r="H343" s="317"/>
      <c r="I343" s="317"/>
      <c r="J343" s="317"/>
      <c r="K343" s="95">
        <v>434</v>
      </c>
      <c r="L343" s="95">
        <v>867</v>
      </c>
      <c r="M343" s="95">
        <v>4424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5725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197</v>
      </c>
      <c r="C344" s="317" t="s">
        <v>303</v>
      </c>
      <c r="D344" s="317"/>
      <c r="E344" s="317"/>
      <c r="F344" s="317"/>
      <c r="G344" s="317"/>
      <c r="H344" s="317"/>
      <c r="I344" s="317"/>
      <c r="J344" s="317"/>
      <c r="K344" s="95">
        <v>251</v>
      </c>
      <c r="L344" s="95">
        <v>6299</v>
      </c>
      <c r="M344" s="95">
        <v>5013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11563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199</v>
      </c>
      <c r="C345" s="317" t="s">
        <v>304</v>
      </c>
      <c r="D345" s="317"/>
      <c r="E345" s="317"/>
      <c r="F345" s="317"/>
      <c r="G345" s="317"/>
      <c r="H345" s="317"/>
      <c r="I345" s="317"/>
      <c r="J345" s="317"/>
      <c r="K345" s="95">
        <v>40</v>
      </c>
      <c r="L345" s="95">
        <v>147</v>
      </c>
      <c r="M345" s="95">
        <v>119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306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201</v>
      </c>
      <c r="C346" s="317" t="s">
        <v>305</v>
      </c>
      <c r="D346" s="317"/>
      <c r="E346" s="317"/>
      <c r="F346" s="317"/>
      <c r="G346" s="317"/>
      <c r="H346" s="317"/>
      <c r="I346" s="317"/>
      <c r="J346" s="317"/>
      <c r="K346" s="95">
        <v>77</v>
      </c>
      <c r="L346" s="95">
        <v>262</v>
      </c>
      <c r="M346" s="95">
        <v>279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618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342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14894</v>
      </c>
      <c r="L350" s="70">
        <f>SUM(L339:L349)</f>
        <v>40898</v>
      </c>
      <c r="M350" s="70">
        <f>SUM(M339:M349)</f>
        <v>31593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87385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349</v>
      </c>
      <c r="C353" s="321"/>
      <c r="D353" s="322"/>
      <c r="E353" s="320" t="s">
        <v>350</v>
      </c>
      <c r="F353" s="321"/>
      <c r="G353" s="322"/>
      <c r="H353" s="320" t="s">
        <v>351</v>
      </c>
      <c r="I353" s="321"/>
      <c r="J353" s="322"/>
      <c r="K353" s="326" t="s">
        <v>352</v>
      </c>
      <c r="L353" s="328" t="s">
        <v>353</v>
      </c>
      <c r="M353" s="328" t="s">
        <v>354</v>
      </c>
      <c r="N353" s="330" t="s">
        <v>355</v>
      </c>
      <c r="O353" s="192" t="s">
        <v>349</v>
      </c>
      <c r="P353" s="193" t="s">
        <v>350</v>
      </c>
      <c r="Q353" s="194" t="s">
        <v>351</v>
      </c>
      <c r="R353" s="195" t="s">
        <v>352</v>
      </c>
      <c r="S353" s="62"/>
      <c r="T353" s="196" t="s">
        <v>353</v>
      </c>
      <c r="U353" s="62"/>
      <c r="V353" s="197" t="s">
        <v>354</v>
      </c>
      <c r="W353" s="62"/>
      <c r="X353" s="198" t="s">
        <v>355</v>
      </c>
      <c r="Y353" s="199" t="s">
        <v>356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357</v>
      </c>
      <c r="P354" s="201" t="s">
        <v>358</v>
      </c>
      <c r="Q354" s="202" t="s">
        <v>359</v>
      </c>
      <c r="R354" s="203" t="s">
        <v>360</v>
      </c>
      <c r="S354" s="63"/>
      <c r="T354" s="204" t="s">
        <v>361</v>
      </c>
      <c r="U354" s="63"/>
      <c r="V354" s="205" t="s">
        <v>362</v>
      </c>
      <c r="W354" s="63"/>
      <c r="X354" s="206" t="s">
        <v>363</v>
      </c>
      <c r="Y354" s="207" t="s">
        <v>364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336</v>
      </c>
      <c r="AH356" s="93" t="s">
        <v>346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316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345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317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336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337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306</v>
      </c>
      <c r="C367" s="315" t="s">
        <v>307</v>
      </c>
      <c r="D367" s="315"/>
      <c r="E367" s="315"/>
      <c r="F367" s="315"/>
      <c r="G367" s="315"/>
      <c r="H367" s="315"/>
      <c r="I367" s="315"/>
      <c r="J367" s="316"/>
      <c r="K367" s="95">
        <v>781</v>
      </c>
      <c r="L367" s="95">
        <v>841</v>
      </c>
      <c r="M367" s="95">
        <v>629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5">SUM(K367:Y367)</f>
        <v>2251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308</v>
      </c>
      <c r="D368" s="317"/>
      <c r="E368" s="317"/>
      <c r="F368" s="317"/>
      <c r="G368" s="317"/>
      <c r="H368" s="317"/>
      <c r="I368" s="317"/>
      <c r="J368" s="317"/>
      <c r="K368" s="95">
        <v>562</v>
      </c>
      <c r="L368" s="95">
        <v>338</v>
      </c>
      <c r="M368" s="95">
        <v>263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1163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309</v>
      </c>
      <c r="D369" s="317"/>
      <c r="E369" s="317"/>
      <c r="F369" s="317"/>
      <c r="G369" s="317"/>
      <c r="H369" s="317"/>
      <c r="I369" s="317"/>
      <c r="J369" s="317"/>
      <c r="K369" s="95">
        <v>209</v>
      </c>
      <c r="L369" s="95">
        <v>218</v>
      </c>
      <c r="M369" s="95">
        <v>241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668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193</v>
      </c>
      <c r="C370" s="317" t="s">
        <v>310</v>
      </c>
      <c r="D370" s="317"/>
      <c r="E370" s="317"/>
      <c r="F370" s="317"/>
      <c r="G370" s="317"/>
      <c r="H370" s="317"/>
      <c r="I370" s="317"/>
      <c r="J370" s="317"/>
      <c r="K370" s="95">
        <v>131</v>
      </c>
      <c r="L370" s="95">
        <v>101</v>
      </c>
      <c r="M370" s="95">
        <v>150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382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195</v>
      </c>
      <c r="C371" s="317" t="s">
        <v>311</v>
      </c>
      <c r="D371" s="317"/>
      <c r="E371" s="317"/>
      <c r="F371" s="317"/>
      <c r="G371" s="317"/>
      <c r="H371" s="317"/>
      <c r="I371" s="317"/>
      <c r="J371" s="317"/>
      <c r="K371" s="95">
        <v>132</v>
      </c>
      <c r="L371" s="95">
        <v>56</v>
      </c>
      <c r="M371" s="95">
        <v>247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435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197</v>
      </c>
      <c r="C372" s="317" t="s">
        <v>312</v>
      </c>
      <c r="D372" s="317"/>
      <c r="E372" s="317"/>
      <c r="F372" s="317"/>
      <c r="G372" s="317"/>
      <c r="H372" s="317"/>
      <c r="I372" s="317"/>
      <c r="J372" s="317"/>
      <c r="K372" s="95">
        <v>26</v>
      </c>
      <c r="L372" s="95">
        <v>34</v>
      </c>
      <c r="M372" s="95">
        <v>30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90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199</v>
      </c>
      <c r="C373" s="317" t="s">
        <v>313</v>
      </c>
      <c r="D373" s="317"/>
      <c r="E373" s="317"/>
      <c r="F373" s="317"/>
      <c r="G373" s="317"/>
      <c r="H373" s="317"/>
      <c r="I373" s="317"/>
      <c r="J373" s="317"/>
      <c r="K373" s="95">
        <v>74</v>
      </c>
      <c r="L373" s="95">
        <v>95</v>
      </c>
      <c r="M373" s="95">
        <v>137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306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342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1915</v>
      </c>
      <c r="L378" s="70">
        <f>SUM(L367:L377)</f>
        <v>1683</v>
      </c>
      <c r="M378" s="70">
        <f>SUM(M367:M377)</f>
        <v>1697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5295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314</v>
      </c>
      <c r="C379" s="315" t="s">
        <v>315</v>
      </c>
      <c r="D379" s="315"/>
      <c r="E379" s="315"/>
      <c r="F379" s="315"/>
      <c r="G379" s="315"/>
      <c r="H379" s="315"/>
      <c r="I379" s="315"/>
      <c r="J379" s="316"/>
      <c r="K379" s="95">
        <v>578</v>
      </c>
      <c r="L379" s="95">
        <v>586</v>
      </c>
      <c r="M379" s="95">
        <v>610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1774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92"/>
      <c r="C380" s="318"/>
      <c r="D380" s="317"/>
      <c r="E380" s="317"/>
      <c r="F380" s="317"/>
      <c r="G380" s="317"/>
      <c r="H380" s="317"/>
      <c r="I380" s="317"/>
      <c r="J380" s="317"/>
      <c r="K380" s="92" t="s">
        <v>203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203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203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203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203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342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578</v>
      </c>
      <c r="L390" s="70">
        <f>SUM(L379:L389)</f>
        <v>586</v>
      </c>
      <c r="M390" s="70">
        <f>SUM(M379:M389)</f>
        <v>610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1774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349</v>
      </c>
      <c r="C393" s="321"/>
      <c r="D393" s="322"/>
      <c r="E393" s="320" t="s">
        <v>350</v>
      </c>
      <c r="F393" s="321"/>
      <c r="G393" s="322"/>
      <c r="H393" s="320" t="s">
        <v>351</v>
      </c>
      <c r="I393" s="321"/>
      <c r="J393" s="322"/>
      <c r="K393" s="326" t="s">
        <v>352</v>
      </c>
      <c r="L393" s="328" t="s">
        <v>353</v>
      </c>
      <c r="M393" s="328" t="s">
        <v>354</v>
      </c>
      <c r="N393" s="330" t="s">
        <v>355</v>
      </c>
      <c r="O393" s="208" t="s">
        <v>349</v>
      </c>
      <c r="P393" s="209" t="s">
        <v>350</v>
      </c>
      <c r="Q393" s="210" t="s">
        <v>351</v>
      </c>
      <c r="R393" s="211" t="s">
        <v>352</v>
      </c>
      <c r="S393" s="62"/>
      <c r="T393" s="212" t="s">
        <v>353</v>
      </c>
      <c r="U393" s="62"/>
      <c r="V393" s="213" t="s">
        <v>354</v>
      </c>
      <c r="W393" s="62"/>
      <c r="X393" s="214" t="s">
        <v>355</v>
      </c>
      <c r="Y393" s="215" t="s">
        <v>356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357</v>
      </c>
      <c r="P394" s="217" t="s">
        <v>358</v>
      </c>
      <c r="Q394" s="218" t="s">
        <v>359</v>
      </c>
      <c r="R394" s="219" t="s">
        <v>360</v>
      </c>
      <c r="S394" s="63"/>
      <c r="T394" s="220" t="s">
        <v>361</v>
      </c>
      <c r="U394" s="63"/>
      <c r="V394" s="221" t="s">
        <v>362</v>
      </c>
      <c r="W394" s="63"/>
      <c r="X394" s="222" t="s">
        <v>363</v>
      </c>
      <c r="Y394" s="223" t="s">
        <v>364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338</v>
      </c>
      <c r="AH396" s="93" t="s">
        <v>346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316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345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317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338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339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343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468782</v>
      </c>
      <c r="L406" s="71">
        <f>L98+L110+L138+L150+L178+L190+L218+L230+L258+L270+L298+L310+L338+L350+L378+L390</f>
        <v>629715</v>
      </c>
      <c r="M406" s="71">
        <f>M98+M110+M138+M150+M178+M190+M218+M230+M258+M270+M298+M310+M338+M350+M378+M390</f>
        <v>617533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1716030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78279</v>
      </c>
      <c r="L407" s="95">
        <v>103414</v>
      </c>
      <c r="M407" s="95">
        <v>114099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295792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344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547061</v>
      </c>
      <c r="L408" s="71">
        <f>L406+L407</f>
        <v>733129</v>
      </c>
      <c r="M408" s="71">
        <f>M406+M407</f>
        <v>731632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2011822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 t="s">
        <v>365</v>
      </c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348</v>
      </c>
      <c r="D414" s="339"/>
      <c r="E414" s="339"/>
      <c r="F414" s="339"/>
      <c r="G414" s="338" t="s">
        <v>348</v>
      </c>
      <c r="H414" s="339"/>
      <c r="I414" s="339"/>
      <c r="J414" s="339"/>
      <c r="K414" s="338" t="s">
        <v>348</v>
      </c>
      <c r="L414" s="339"/>
      <c r="M414" s="339"/>
      <c r="N414" s="338" t="s">
        <v>348</v>
      </c>
      <c r="O414" s="339"/>
      <c r="P414" s="339"/>
      <c r="Q414" s="338" t="s">
        <v>348</v>
      </c>
      <c r="R414" s="339"/>
      <c r="S414" s="339"/>
      <c r="T414" s="338" t="s">
        <v>348</v>
      </c>
      <c r="U414" s="339"/>
      <c r="V414" s="339"/>
      <c r="W414" s="338" t="s">
        <v>348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348</v>
      </c>
      <c r="D418" s="346"/>
      <c r="E418" s="346"/>
      <c r="F418" s="346"/>
      <c r="G418" s="345" t="s">
        <v>348</v>
      </c>
      <c r="H418" s="346"/>
      <c r="I418" s="346"/>
      <c r="J418" s="346"/>
      <c r="K418" s="347" t="s">
        <v>348</v>
      </c>
      <c r="L418" s="348"/>
      <c r="M418" s="348"/>
      <c r="N418" s="349" t="s">
        <v>348</v>
      </c>
      <c r="O418" s="350"/>
      <c r="P418" s="350"/>
      <c r="Q418" s="347" t="s">
        <v>348</v>
      </c>
      <c r="R418" s="348"/>
      <c r="S418" s="348"/>
      <c r="T418" s="349" t="s">
        <v>348</v>
      </c>
      <c r="U418" s="350"/>
      <c r="V418" s="347" t="s">
        <v>348</v>
      </c>
      <c r="W418" s="348"/>
      <c r="X418" s="347" t="s">
        <v>348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348</v>
      </c>
      <c r="D421" s="346"/>
      <c r="E421" s="346"/>
      <c r="F421" s="346"/>
      <c r="G421" s="345" t="s">
        <v>348</v>
      </c>
      <c r="H421" s="346"/>
      <c r="I421" s="346"/>
      <c r="J421" s="346"/>
      <c r="K421" s="347" t="s">
        <v>348</v>
      </c>
      <c r="L421" s="348"/>
      <c r="M421" s="348"/>
      <c r="N421" s="349" t="s">
        <v>348</v>
      </c>
      <c r="O421" s="350"/>
      <c r="P421" s="350"/>
      <c r="Q421" s="347" t="s">
        <v>348</v>
      </c>
      <c r="R421" s="348"/>
      <c r="S421" s="348"/>
      <c r="T421" s="349" t="s">
        <v>348</v>
      </c>
      <c r="U421" s="350"/>
      <c r="V421" s="347" t="s">
        <v>348</v>
      </c>
      <c r="W421" s="348"/>
      <c r="X421" s="347" t="s">
        <v>348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98" priority="162">
      <formula>ISBLANK(INDIRECT(ADDRESS(ROW(), COLUMN())))</formula>
    </cfRule>
  </conditionalFormatting>
  <conditionalFormatting sqref="P410:Q410 S410:T410 V410:Y410">
    <cfRule type="cellIs" dxfId="197" priority="163" operator="lessThan">
      <formula>0</formula>
    </cfRule>
  </conditionalFormatting>
  <conditionalFormatting sqref="P410:Q410 S410:T410 V410:Y410">
    <cfRule type="cellIs" dxfId="196" priority="164" operator="greaterThan">
      <formula>9</formula>
    </cfRule>
  </conditionalFormatting>
  <conditionalFormatting sqref="P410:Q410 S410:T410 V410:Y410">
    <cfRule type="expression" dxfId="195" priority="165">
      <formula>ISBLANK(INDIRECT(ADDRESS(ROW(), COLUMN())))</formula>
    </cfRule>
  </conditionalFormatting>
  <conditionalFormatting sqref="P410:Q410 S410:T410 V410:Y410">
    <cfRule type="expression" dxfId="194" priority="166">
      <formula>ISTEXT(INDIRECT(ADDRESS(ROW(), COLUMN())))</formula>
    </cfRule>
  </conditionalFormatting>
  <conditionalFormatting sqref="N14:Y15 N17:Y18 N20:Y21 N27:Y28 N30:Y31 N33:Y34 N57:Y58 N60:Y61 N64:Y66 L95:Y97 L107:Y109 L135:Y137 L147:Y149 L175:Y177 L183:Y189 L214:Y217 L225:Y229 L255:Y257 L267:Y269 L295:Y297 L307:Y309 L333:Y337 L347:Y349 L374:Y377 L380:Y389 N407:Y407 N87:Y94 N99:Y106 N127:Y134 N139:Y146 N167:Y174 N179:Y182 N207:Y213 N219:Y224 N247:Y254 N259:Y266 N287:Y294 N299:Y306 N327:Y332 N339:Y346 N367:Y373 N379:Y379">
    <cfRule type="expression" dxfId="193" priority="167">
      <formula>CELL("Protect",INDIRECT(ADDRESS(ROW(), COLUMN())))</formula>
    </cfRule>
  </conditionalFormatting>
  <conditionalFormatting sqref="N14:Y15 N17:Y18 N20:Y21 N27:Y28 N30:Y31 N33:Y34 N57:Y58 N60:Y61 N64:Y66 K95:Y97 K107:Y109 K135:Y137 K147:Y149 K175:Y177 K183:Y189 K214:Y217 K225:Y229 K255:Y257 K267:Y269 K295:Y297 K307:Y309 K333:Y337 K347:Y349 K374:Y377 K380:Y389 N407:Y407 N87:Y94 N99:Y106 N127:Y134 N139:Y146 N167:Y174 N179:Y182 N207:Y213 N219:Y224 N247:Y254 N259:Y266 N287:Y294 N299:Y306 N327:Y332 N339:Y346 N367:Y373 N379:Y379">
    <cfRule type="cellIs" dxfId="192" priority="168" operator="equal">
      <formula>"   "</formula>
    </cfRule>
    <cfRule type="expression" dxfId="191" priority="169">
      <formula>ISBLANK(INDIRECT(ADDRESS(ROW(), COLUMN())))</formula>
    </cfRule>
  </conditionalFormatting>
  <conditionalFormatting sqref="N14:Y15 N17:Y18 N20:Y21 N27:Y28 N30:Y31 N33:Y34 N57:Y58 N60:Y61 N64:Y66 K95:Y97 K107:Y109 K135:Y137 K147:Y149 K175:Y177 K183:Y189 K214:Y217 K225:Y229 K255:Y257 K267:Y269 K295:Y297 K307:Y309 K333:Y337 K347:Y349 K374:Y377 K380:Y389 N407:Y407 N87:Y94 N99:Y106 N127:Y134 N139:Y146 N167:Y174 N179:Y182 N207:Y213 N219:Y224 N247:Y254 N259:Y266 N287:Y294 N299:Y306 N327:Y332 N339:Y346 N367:Y373 N379:Y379">
    <cfRule type="cellIs" dxfId="190" priority="170" operator="equal">
      <formula>"   "</formula>
    </cfRule>
    <cfRule type="cellIs" dxfId="189" priority="171" operator="lessThan">
      <formula>0</formula>
    </cfRule>
    <cfRule type="expression" dxfId="188" priority="172">
      <formula>ISTEXT(INDIRECT(ADDRESS(ROW(), COLUMN())))</formula>
    </cfRule>
  </conditionalFormatting>
  <conditionalFormatting sqref="K29:Y29 N27:Y28 K32:Y32 N30:Y31 K35:Y38 N33:Y34">
    <cfRule type="cellIs" dxfId="187" priority="173" operator="greaterThan">
      <formula>K14</formula>
    </cfRule>
  </conditionalFormatting>
  <conditionalFormatting sqref="K59:Y59 N57:Y58">
    <cfRule type="cellIs" dxfId="186" priority="174" operator="greaterThan">
      <formula>K23</formula>
    </cfRule>
  </conditionalFormatting>
  <conditionalFormatting sqref="K62:Y62 N60:Y61">
    <cfRule type="cellIs" dxfId="185" priority="175" operator="greaterThan">
      <formula>K36</formula>
    </cfRule>
  </conditionalFormatting>
  <conditionalFormatting sqref="K38:Y38">
    <cfRule type="expression" dxfId="184" priority="176">
      <formula>IF(K67&gt;0,INDIRECT(ADDRESS(ROW(), COLUMN()))&lt;&gt;K67,0)</formula>
    </cfRule>
    <cfRule type="expression" dxfId="183" priority="177">
      <formula>IF(K408&gt;0,INDIRECT(ADDRESS(ROW(), COLUMN()))&lt;&gt;K408,0)</formula>
    </cfRule>
  </conditionalFormatting>
  <conditionalFormatting sqref="K67:Y67">
    <cfRule type="expression" dxfId="182" priority="178">
      <formula>IF(K408&gt;0,INDIRECT(ADDRESS(ROW(), COLUMN()))&lt;&gt;K408,0)</formula>
    </cfRule>
    <cfRule type="cellIs" dxfId="181" priority="179" operator="notEqual">
      <formula>K38</formula>
    </cfRule>
  </conditionalFormatting>
  <conditionalFormatting sqref="K408:Y408">
    <cfRule type="cellIs" dxfId="180" priority="180" operator="notEqual">
      <formula>K38</formula>
    </cfRule>
    <cfRule type="cellIs" dxfId="179" priority="181" operator="notEqual">
      <formula>K67</formula>
    </cfRule>
  </conditionalFormatting>
  <conditionalFormatting sqref="L14:M15">
    <cfRule type="expression" dxfId="178" priority="156">
      <formula>CELL("Protect",INDIRECT(ADDRESS(ROW(), COLUMN())))</formula>
    </cfRule>
  </conditionalFormatting>
  <conditionalFormatting sqref="K14:M15">
    <cfRule type="cellIs" dxfId="177" priority="157" operator="equal">
      <formula>"   "</formula>
    </cfRule>
    <cfRule type="expression" dxfId="176" priority="158">
      <formula>ISBLANK(INDIRECT(ADDRESS(ROW(), COLUMN())))</formula>
    </cfRule>
  </conditionalFormatting>
  <conditionalFormatting sqref="K14:M15">
    <cfRule type="cellIs" dxfId="175" priority="159" operator="equal">
      <formula>"   "</formula>
    </cfRule>
    <cfRule type="cellIs" dxfId="174" priority="160" operator="lessThan">
      <formula>0</formula>
    </cfRule>
    <cfRule type="expression" dxfId="173" priority="161">
      <formula>ISTEXT(INDIRECT(ADDRESS(ROW(), COLUMN())))</formula>
    </cfRule>
  </conditionalFormatting>
  <conditionalFormatting sqref="L20:M21">
    <cfRule type="expression" dxfId="166" priority="150">
      <formula>CELL("Protect",INDIRECT(ADDRESS(ROW(), COLUMN())))</formula>
    </cfRule>
  </conditionalFormatting>
  <conditionalFormatting sqref="K20:M21">
    <cfRule type="cellIs" dxfId="165" priority="151" operator="equal">
      <formula>"   "</formula>
    </cfRule>
    <cfRule type="expression" dxfId="164" priority="152">
      <formula>ISBLANK(INDIRECT(ADDRESS(ROW(), COLUMN())))</formula>
    </cfRule>
  </conditionalFormatting>
  <conditionalFormatting sqref="K20:M21">
    <cfRule type="cellIs" dxfId="163" priority="153" operator="equal">
      <formula>"   "</formula>
    </cfRule>
    <cfRule type="cellIs" dxfId="162" priority="154" operator="lessThan">
      <formula>0</formula>
    </cfRule>
    <cfRule type="expression" dxfId="161" priority="155">
      <formula>ISTEXT(INDIRECT(ADDRESS(ROW(), COLUMN())))</formula>
    </cfRule>
  </conditionalFormatting>
  <conditionalFormatting sqref="L17:M18">
    <cfRule type="expression" dxfId="160" priority="144">
      <formula>CELL("Protect",INDIRECT(ADDRESS(ROW(), COLUMN())))</formula>
    </cfRule>
  </conditionalFormatting>
  <conditionalFormatting sqref="K17:M18">
    <cfRule type="cellIs" dxfId="159" priority="145" operator="equal">
      <formula>"   "</formula>
    </cfRule>
    <cfRule type="expression" dxfId="158" priority="146">
      <formula>ISBLANK(INDIRECT(ADDRESS(ROW(), COLUMN())))</formula>
    </cfRule>
  </conditionalFormatting>
  <conditionalFormatting sqref="K17:M18">
    <cfRule type="cellIs" dxfId="157" priority="147" operator="equal">
      <formula>"   "</formula>
    </cfRule>
    <cfRule type="cellIs" dxfId="156" priority="148" operator="lessThan">
      <formula>0</formula>
    </cfRule>
    <cfRule type="expression" dxfId="155" priority="149">
      <formula>ISTEXT(INDIRECT(ADDRESS(ROW(), COLUMN())))</formula>
    </cfRule>
  </conditionalFormatting>
  <conditionalFormatting sqref="L27:M28">
    <cfRule type="expression" dxfId="154" priority="137">
      <formula>CELL("Protect",INDIRECT(ADDRESS(ROW(), COLUMN())))</formula>
    </cfRule>
  </conditionalFormatting>
  <conditionalFormatting sqref="K27:M28">
    <cfRule type="cellIs" dxfId="153" priority="138" operator="equal">
      <formula>"   "</formula>
    </cfRule>
    <cfRule type="expression" dxfId="152" priority="139">
      <formula>ISBLANK(INDIRECT(ADDRESS(ROW(), COLUMN())))</formula>
    </cfRule>
  </conditionalFormatting>
  <conditionalFormatting sqref="K27:M28">
    <cfRule type="cellIs" dxfId="151" priority="140" operator="equal">
      <formula>"   "</formula>
    </cfRule>
    <cfRule type="cellIs" dxfId="150" priority="141" operator="lessThan">
      <formula>0</formula>
    </cfRule>
    <cfRule type="expression" dxfId="149" priority="142">
      <formula>ISTEXT(INDIRECT(ADDRESS(ROW(), COLUMN())))</formula>
    </cfRule>
  </conditionalFormatting>
  <conditionalFormatting sqref="K27:M28">
    <cfRule type="cellIs" dxfId="148" priority="143" operator="greaterThan">
      <formula>K14</formula>
    </cfRule>
  </conditionalFormatting>
  <conditionalFormatting sqref="L30:M31">
    <cfRule type="expression" dxfId="147" priority="130">
      <formula>CELL("Protect",INDIRECT(ADDRESS(ROW(), COLUMN())))</formula>
    </cfRule>
  </conditionalFormatting>
  <conditionalFormatting sqref="K30:M31">
    <cfRule type="cellIs" dxfId="146" priority="131" operator="equal">
      <formula>"   "</formula>
    </cfRule>
    <cfRule type="expression" dxfId="145" priority="132">
      <formula>ISBLANK(INDIRECT(ADDRESS(ROW(), COLUMN())))</formula>
    </cfRule>
  </conditionalFormatting>
  <conditionalFormatting sqref="K30:M31">
    <cfRule type="cellIs" dxfId="144" priority="133" operator="equal">
      <formula>"   "</formula>
    </cfRule>
    <cfRule type="cellIs" dxfId="143" priority="134" operator="lessThan">
      <formula>0</formula>
    </cfRule>
    <cfRule type="expression" dxfId="142" priority="135">
      <formula>ISTEXT(INDIRECT(ADDRESS(ROW(), COLUMN())))</formula>
    </cfRule>
  </conditionalFormatting>
  <conditionalFormatting sqref="K30:M31">
    <cfRule type="cellIs" dxfId="141" priority="136" operator="greaterThan">
      <formula>K17</formula>
    </cfRule>
  </conditionalFormatting>
  <conditionalFormatting sqref="L33:M34">
    <cfRule type="expression" dxfId="140" priority="123">
      <formula>CELL("Protect",INDIRECT(ADDRESS(ROW(), COLUMN())))</formula>
    </cfRule>
  </conditionalFormatting>
  <conditionalFormatting sqref="K33:M34">
    <cfRule type="cellIs" dxfId="139" priority="124" operator="equal">
      <formula>"   "</formula>
    </cfRule>
    <cfRule type="expression" dxfId="138" priority="125">
      <formula>ISBLANK(INDIRECT(ADDRESS(ROW(), COLUMN())))</formula>
    </cfRule>
  </conditionalFormatting>
  <conditionalFormatting sqref="K33:M34">
    <cfRule type="cellIs" dxfId="137" priority="126" operator="equal">
      <formula>"   "</formula>
    </cfRule>
    <cfRule type="cellIs" dxfId="136" priority="127" operator="lessThan">
      <formula>0</formula>
    </cfRule>
    <cfRule type="expression" dxfId="135" priority="128">
      <formula>ISTEXT(INDIRECT(ADDRESS(ROW(), COLUMN())))</formula>
    </cfRule>
  </conditionalFormatting>
  <conditionalFormatting sqref="K33:M34">
    <cfRule type="cellIs" dxfId="134" priority="129" operator="greaterThan">
      <formula>K20</formula>
    </cfRule>
  </conditionalFormatting>
  <conditionalFormatting sqref="L57:M58">
    <cfRule type="expression" dxfId="133" priority="116">
      <formula>CELL("Protect",INDIRECT(ADDRESS(ROW(), COLUMN())))</formula>
    </cfRule>
  </conditionalFormatting>
  <conditionalFormatting sqref="K57:M58">
    <cfRule type="cellIs" dxfId="132" priority="117" operator="equal">
      <formula>"   "</formula>
    </cfRule>
    <cfRule type="expression" dxfId="131" priority="118">
      <formula>ISBLANK(INDIRECT(ADDRESS(ROW(), COLUMN())))</formula>
    </cfRule>
  </conditionalFormatting>
  <conditionalFormatting sqref="K57:M58">
    <cfRule type="cellIs" dxfId="130" priority="119" operator="equal">
      <formula>"   "</formula>
    </cfRule>
    <cfRule type="cellIs" dxfId="129" priority="120" operator="lessThan">
      <formula>0</formula>
    </cfRule>
    <cfRule type="expression" dxfId="128" priority="121">
      <formula>ISTEXT(INDIRECT(ADDRESS(ROW(), COLUMN())))</formula>
    </cfRule>
  </conditionalFormatting>
  <conditionalFormatting sqref="K57:M58">
    <cfRule type="cellIs" dxfId="127" priority="122" operator="greaterThan">
      <formula>K23</formula>
    </cfRule>
  </conditionalFormatting>
  <conditionalFormatting sqref="L60:M61">
    <cfRule type="expression" dxfId="126" priority="109">
      <formula>CELL("Protect",INDIRECT(ADDRESS(ROW(), COLUMN())))</formula>
    </cfRule>
  </conditionalFormatting>
  <conditionalFormatting sqref="K60:M61">
    <cfRule type="cellIs" dxfId="125" priority="110" operator="equal">
      <formula>"   "</formula>
    </cfRule>
    <cfRule type="expression" dxfId="124" priority="111">
      <formula>ISBLANK(INDIRECT(ADDRESS(ROW(), COLUMN())))</formula>
    </cfRule>
  </conditionalFormatting>
  <conditionalFormatting sqref="K60:M61">
    <cfRule type="cellIs" dxfId="123" priority="112" operator="equal">
      <formula>"   "</formula>
    </cfRule>
    <cfRule type="cellIs" dxfId="122" priority="113" operator="lessThan">
      <formula>0</formula>
    </cfRule>
    <cfRule type="expression" dxfId="121" priority="114">
      <formula>ISTEXT(INDIRECT(ADDRESS(ROW(), COLUMN())))</formula>
    </cfRule>
  </conditionalFormatting>
  <conditionalFormatting sqref="K60:M61">
    <cfRule type="cellIs" dxfId="120" priority="115" operator="greaterThan">
      <formula>K36</formula>
    </cfRule>
  </conditionalFormatting>
  <conditionalFormatting sqref="L64:M66">
    <cfRule type="expression" dxfId="119" priority="103">
      <formula>CELL("Protect",INDIRECT(ADDRESS(ROW(), COLUMN())))</formula>
    </cfRule>
  </conditionalFormatting>
  <conditionalFormatting sqref="K64:M66">
    <cfRule type="cellIs" dxfId="118" priority="104" operator="equal">
      <formula>"   "</formula>
    </cfRule>
    <cfRule type="expression" dxfId="117" priority="105">
      <formula>ISBLANK(INDIRECT(ADDRESS(ROW(), COLUMN())))</formula>
    </cfRule>
  </conditionalFormatting>
  <conditionalFormatting sqref="K64:M66">
    <cfRule type="cellIs" dxfId="116" priority="106" operator="equal">
      <formula>"   "</formula>
    </cfRule>
    <cfRule type="cellIs" dxfId="115" priority="107" operator="lessThan">
      <formula>0</formula>
    </cfRule>
    <cfRule type="expression" dxfId="114" priority="108">
      <formula>ISTEXT(INDIRECT(ADDRESS(ROW(), COLUMN())))</formula>
    </cfRule>
  </conditionalFormatting>
  <conditionalFormatting sqref="L87:M94">
    <cfRule type="expression" dxfId="113" priority="97">
      <formula>CELL("Protect",INDIRECT(ADDRESS(ROW(), COLUMN())))</formula>
    </cfRule>
  </conditionalFormatting>
  <conditionalFormatting sqref="K87:M94">
    <cfRule type="cellIs" dxfId="112" priority="98" operator="equal">
      <formula>"   "</formula>
    </cfRule>
    <cfRule type="expression" dxfId="111" priority="99">
      <formula>ISBLANK(INDIRECT(ADDRESS(ROW(), COLUMN())))</formula>
    </cfRule>
  </conditionalFormatting>
  <conditionalFormatting sqref="K87:M94">
    <cfRule type="cellIs" dxfId="110" priority="100" operator="equal">
      <formula>"   "</formula>
    </cfRule>
    <cfRule type="cellIs" dxfId="109" priority="101" operator="lessThan">
      <formula>0</formula>
    </cfRule>
    <cfRule type="expression" dxfId="108" priority="102">
      <formula>ISTEXT(INDIRECT(ADDRESS(ROW(), COLUMN())))</formula>
    </cfRule>
  </conditionalFormatting>
  <conditionalFormatting sqref="L99:M106">
    <cfRule type="expression" dxfId="107" priority="91">
      <formula>CELL("Protect",INDIRECT(ADDRESS(ROW(), COLUMN())))</formula>
    </cfRule>
  </conditionalFormatting>
  <conditionalFormatting sqref="K99:M106">
    <cfRule type="cellIs" dxfId="106" priority="92" operator="equal">
      <formula>"   "</formula>
    </cfRule>
    <cfRule type="expression" dxfId="105" priority="93">
      <formula>ISBLANK(INDIRECT(ADDRESS(ROW(), COLUMN())))</formula>
    </cfRule>
  </conditionalFormatting>
  <conditionalFormatting sqref="K99:M106">
    <cfRule type="cellIs" dxfId="104" priority="94" operator="equal">
      <formula>"   "</formula>
    </cfRule>
    <cfRule type="cellIs" dxfId="103" priority="95" operator="lessThan">
      <formula>0</formula>
    </cfRule>
    <cfRule type="expression" dxfId="102" priority="96">
      <formula>ISTEXT(INDIRECT(ADDRESS(ROW(), COLUMN())))</formula>
    </cfRule>
  </conditionalFormatting>
  <conditionalFormatting sqref="L127:M134">
    <cfRule type="expression" dxfId="101" priority="85">
      <formula>CELL("Protect",INDIRECT(ADDRESS(ROW(), COLUMN())))</formula>
    </cfRule>
  </conditionalFormatting>
  <conditionalFormatting sqref="K127:M134">
    <cfRule type="cellIs" dxfId="100" priority="86" operator="equal">
      <formula>"   "</formula>
    </cfRule>
    <cfRule type="expression" dxfId="99" priority="87">
      <formula>ISBLANK(INDIRECT(ADDRESS(ROW(), COLUMN())))</formula>
    </cfRule>
  </conditionalFormatting>
  <conditionalFormatting sqref="K127:M134">
    <cfRule type="cellIs" dxfId="98" priority="88" operator="equal">
      <formula>"   "</formula>
    </cfRule>
    <cfRule type="cellIs" dxfId="97" priority="89" operator="lessThan">
      <formula>0</formula>
    </cfRule>
    <cfRule type="expression" dxfId="96" priority="90">
      <formula>ISTEXT(INDIRECT(ADDRESS(ROW(), COLUMN())))</formula>
    </cfRule>
  </conditionalFormatting>
  <conditionalFormatting sqref="L139:M146">
    <cfRule type="expression" dxfId="95" priority="79">
      <formula>CELL("Protect",INDIRECT(ADDRESS(ROW(), COLUMN())))</formula>
    </cfRule>
  </conditionalFormatting>
  <conditionalFormatting sqref="K139:M146">
    <cfRule type="cellIs" dxfId="93" priority="80" operator="equal">
      <formula>"   "</formula>
    </cfRule>
    <cfRule type="expression" dxfId="92" priority="81">
      <formula>ISBLANK(INDIRECT(ADDRESS(ROW(), COLUMN())))</formula>
    </cfRule>
  </conditionalFormatting>
  <conditionalFormatting sqref="K139:M146">
    <cfRule type="cellIs" dxfId="89" priority="82" operator="equal">
      <formula>"   "</formula>
    </cfRule>
    <cfRule type="cellIs" dxfId="88" priority="83" operator="lessThan">
      <formula>0</formula>
    </cfRule>
    <cfRule type="expression" dxfId="87" priority="84">
      <formula>ISTEXT(INDIRECT(ADDRESS(ROW(), COLUMN())))</formula>
    </cfRule>
  </conditionalFormatting>
  <conditionalFormatting sqref="L167:M174">
    <cfRule type="expression" dxfId="83" priority="73">
      <formula>CELL("Protect",INDIRECT(ADDRESS(ROW(), COLUMN())))</formula>
    </cfRule>
  </conditionalFormatting>
  <conditionalFormatting sqref="K167:M174">
    <cfRule type="cellIs" dxfId="82" priority="74" operator="equal">
      <formula>"   "</formula>
    </cfRule>
    <cfRule type="expression" dxfId="81" priority="75">
      <formula>ISBLANK(INDIRECT(ADDRESS(ROW(), COLUMN())))</formula>
    </cfRule>
  </conditionalFormatting>
  <conditionalFormatting sqref="K167:M174">
    <cfRule type="cellIs" dxfId="80" priority="76" operator="equal">
      <formula>"   "</formula>
    </cfRule>
    <cfRule type="cellIs" dxfId="79" priority="77" operator="lessThan">
      <formula>0</formula>
    </cfRule>
    <cfRule type="expression" dxfId="78" priority="78">
      <formula>ISTEXT(INDIRECT(ADDRESS(ROW(), COLUMN())))</formula>
    </cfRule>
  </conditionalFormatting>
  <conditionalFormatting sqref="L179:M182">
    <cfRule type="expression" dxfId="77" priority="67">
      <formula>CELL("Protect",INDIRECT(ADDRESS(ROW(), COLUMN())))</formula>
    </cfRule>
  </conditionalFormatting>
  <conditionalFormatting sqref="K179:M182">
    <cfRule type="cellIs" dxfId="76" priority="68" operator="equal">
      <formula>"   "</formula>
    </cfRule>
    <cfRule type="expression" dxfId="75" priority="69">
      <formula>ISBLANK(INDIRECT(ADDRESS(ROW(), COLUMN())))</formula>
    </cfRule>
  </conditionalFormatting>
  <conditionalFormatting sqref="K179:M182">
    <cfRule type="cellIs" dxfId="74" priority="70" operator="equal">
      <formula>"   "</formula>
    </cfRule>
    <cfRule type="cellIs" dxfId="73" priority="71" operator="lessThan">
      <formula>0</formula>
    </cfRule>
    <cfRule type="expression" dxfId="72" priority="72">
      <formula>ISTEXT(INDIRECT(ADDRESS(ROW(), COLUMN())))</formula>
    </cfRule>
  </conditionalFormatting>
  <conditionalFormatting sqref="L207:M213">
    <cfRule type="expression" dxfId="71" priority="61">
      <formula>CELL("Protect",INDIRECT(ADDRESS(ROW(), COLUMN())))</formula>
    </cfRule>
  </conditionalFormatting>
  <conditionalFormatting sqref="K207:M213">
    <cfRule type="cellIs" dxfId="70" priority="62" operator="equal">
      <formula>"   "</formula>
    </cfRule>
    <cfRule type="expression" dxfId="69" priority="63">
      <formula>ISBLANK(INDIRECT(ADDRESS(ROW(), COLUMN())))</formula>
    </cfRule>
  </conditionalFormatting>
  <conditionalFormatting sqref="K207:M213">
    <cfRule type="cellIs" dxfId="68" priority="64" operator="equal">
      <formula>"   "</formula>
    </cfRule>
    <cfRule type="cellIs" dxfId="67" priority="65" operator="lessThan">
      <formula>0</formula>
    </cfRule>
    <cfRule type="expression" dxfId="66" priority="66">
      <formula>ISTEXT(INDIRECT(ADDRESS(ROW(), COLUMN())))</formula>
    </cfRule>
  </conditionalFormatting>
  <conditionalFormatting sqref="L219:M224">
    <cfRule type="expression" dxfId="65" priority="55">
      <formula>CELL("Protect",INDIRECT(ADDRESS(ROW(), COLUMN())))</formula>
    </cfRule>
  </conditionalFormatting>
  <conditionalFormatting sqref="K219:M224">
    <cfRule type="cellIs" dxfId="64" priority="56" operator="equal">
      <formula>"   "</formula>
    </cfRule>
    <cfRule type="expression" dxfId="63" priority="57">
      <formula>ISBLANK(INDIRECT(ADDRESS(ROW(), COLUMN())))</formula>
    </cfRule>
  </conditionalFormatting>
  <conditionalFormatting sqref="K219:M224">
    <cfRule type="cellIs" dxfId="62" priority="58" operator="equal">
      <formula>"   "</formula>
    </cfRule>
    <cfRule type="cellIs" dxfId="61" priority="59" operator="lessThan">
      <formula>0</formula>
    </cfRule>
    <cfRule type="expression" dxfId="60" priority="60">
      <formula>ISTEXT(INDIRECT(ADDRESS(ROW(), COLUMN())))</formula>
    </cfRule>
  </conditionalFormatting>
  <conditionalFormatting sqref="L247:M254">
    <cfRule type="expression" dxfId="59" priority="49">
      <formula>CELL("Protect",INDIRECT(ADDRESS(ROW(), COLUMN())))</formula>
    </cfRule>
  </conditionalFormatting>
  <conditionalFormatting sqref="K247:M254">
    <cfRule type="cellIs" dxfId="58" priority="50" operator="equal">
      <formula>"   "</formula>
    </cfRule>
    <cfRule type="expression" dxfId="57" priority="51">
      <formula>ISBLANK(INDIRECT(ADDRESS(ROW(), COLUMN())))</formula>
    </cfRule>
  </conditionalFormatting>
  <conditionalFormatting sqref="K247:M254">
    <cfRule type="cellIs" dxfId="56" priority="52" operator="equal">
      <formula>"   "</formula>
    </cfRule>
    <cfRule type="cellIs" dxfId="55" priority="53" operator="lessThan">
      <formula>0</formula>
    </cfRule>
    <cfRule type="expression" dxfId="54" priority="54">
      <formula>ISTEXT(INDIRECT(ADDRESS(ROW(), COLUMN())))</formula>
    </cfRule>
  </conditionalFormatting>
  <conditionalFormatting sqref="L259:M266">
    <cfRule type="expression" dxfId="53" priority="43">
      <formula>CELL("Protect",INDIRECT(ADDRESS(ROW(), COLUMN())))</formula>
    </cfRule>
  </conditionalFormatting>
  <conditionalFormatting sqref="K259:M266">
    <cfRule type="cellIs" dxfId="52" priority="44" operator="equal">
      <formula>"   "</formula>
    </cfRule>
    <cfRule type="expression" dxfId="51" priority="45">
      <formula>ISBLANK(INDIRECT(ADDRESS(ROW(), COLUMN())))</formula>
    </cfRule>
  </conditionalFormatting>
  <conditionalFormatting sqref="K259:M266">
    <cfRule type="cellIs" dxfId="50" priority="46" operator="equal">
      <formula>"   "</formula>
    </cfRule>
    <cfRule type="cellIs" dxfId="49" priority="47" operator="lessThan">
      <formula>0</formula>
    </cfRule>
    <cfRule type="expression" dxfId="48" priority="48">
      <formula>ISTEXT(INDIRECT(ADDRESS(ROW(), COLUMN())))</formula>
    </cfRule>
  </conditionalFormatting>
  <conditionalFormatting sqref="L287:M294">
    <cfRule type="expression" dxfId="41" priority="37">
      <formula>CELL("Protect",INDIRECT(ADDRESS(ROW(), COLUMN())))</formula>
    </cfRule>
  </conditionalFormatting>
  <conditionalFormatting sqref="K287:M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M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M306">
    <cfRule type="expression" dxfId="35" priority="31">
      <formula>CELL("Protect",INDIRECT(ADDRESS(ROW(), COLUMN())))</formula>
    </cfRule>
  </conditionalFormatting>
  <conditionalFormatting sqref="K299:M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M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M332">
    <cfRule type="expression" dxfId="29" priority="25">
      <formula>CELL("Protect",INDIRECT(ADDRESS(ROW(), COLUMN())))</formula>
    </cfRule>
  </conditionalFormatting>
  <conditionalFormatting sqref="K327:M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M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M346">
    <cfRule type="expression" dxfId="23" priority="19">
      <formula>CELL("Protect",INDIRECT(ADDRESS(ROW(), COLUMN())))</formula>
    </cfRule>
  </conditionalFormatting>
  <conditionalFormatting sqref="K339:M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M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M373">
    <cfRule type="expression" dxfId="17" priority="13">
      <formula>CELL("Protect",INDIRECT(ADDRESS(ROW(), COLUMN())))</formula>
    </cfRule>
  </conditionalFormatting>
  <conditionalFormatting sqref="K367:M373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M373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M379">
    <cfRule type="expression" dxfId="11" priority="7">
      <formula>CELL("Protect",INDIRECT(ADDRESS(ROW(), COLUMN())))</formula>
    </cfRule>
  </conditionalFormatting>
  <conditionalFormatting sqref="K379:M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M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M407">
    <cfRule type="expression" dxfId="5" priority="1">
      <formula>CELL("Protect",INDIRECT(ADDRESS(ROW(), COLUMN())))</formula>
    </cfRule>
  </conditionalFormatting>
  <conditionalFormatting sqref="K407:M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M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2019-05-08T06:05:52Z</dcterms:created>
  <dcterms:modified xsi:type="dcterms:W3CDTF">2019-05-13T07:32:36Z</dcterms:modified>
</cp:coreProperties>
</file>