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ki\Downloads\JAWA TENGAH\"/>
    </mc:Choice>
  </mc:AlternateContent>
  <xr:revisionPtr revIDLastSave="0" documentId="8_{5935267F-67C1-4C78-9B82-14213707E386}" xr6:coauthVersionLast="43" xr6:coauthVersionMax="43" xr10:uidLastSave="{00000000-0000-0000-0000-000000000000}"/>
  <bookViews>
    <workbookView xWindow="3390" yWindow="3390" windowWidth="21600" windowHeight="1140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80" i="4"/>
  <c r="Z379" i="4"/>
  <c r="N378" i="4"/>
  <c r="M378" i="4"/>
  <c r="L378" i="4"/>
  <c r="K378" i="4"/>
  <c r="Z376" i="4"/>
  <c r="Z375" i="4"/>
  <c r="Z374" i="4"/>
  <c r="Z373" i="4"/>
  <c r="Z372" i="4"/>
  <c r="Z371" i="4"/>
  <c r="Z370" i="4"/>
  <c r="Z369" i="4"/>
  <c r="Z368" i="4"/>
  <c r="Z367" i="4"/>
  <c r="N350" i="4"/>
  <c r="M350" i="4"/>
  <c r="L350" i="4"/>
  <c r="K350" i="4"/>
  <c r="Z348" i="4"/>
  <c r="Z347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3" i="4"/>
  <c r="Z332" i="4"/>
  <c r="Z331" i="4"/>
  <c r="Z330" i="4"/>
  <c r="Z329" i="4"/>
  <c r="Z328" i="4"/>
  <c r="Z327" i="4"/>
  <c r="N310" i="4"/>
  <c r="M310" i="4"/>
  <c r="L310" i="4"/>
  <c r="K310" i="4"/>
  <c r="Z308" i="4"/>
  <c r="Z307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6" i="4"/>
  <c r="Z295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68" i="4"/>
  <c r="Z267" i="4"/>
  <c r="Z266" i="4"/>
  <c r="Z265" i="4"/>
  <c r="Z264" i="4"/>
  <c r="Z263" i="4"/>
  <c r="Z262" i="4"/>
  <c r="Z261" i="4"/>
  <c r="Z260" i="4"/>
  <c r="Z259" i="4"/>
  <c r="N258" i="4"/>
  <c r="M258" i="4"/>
  <c r="L258" i="4"/>
  <c r="K258" i="4"/>
  <c r="Z256" i="4"/>
  <c r="Z255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30" i="4" s="1"/>
  <c r="Z227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6" i="4"/>
  <c r="Z215" i="4"/>
  <c r="Z214" i="4"/>
  <c r="Z213" i="4"/>
  <c r="Z212" i="4"/>
  <c r="Z211" i="4"/>
  <c r="Z210" i="4"/>
  <c r="Z209" i="4"/>
  <c r="Z208" i="4"/>
  <c r="Z207" i="4"/>
  <c r="N190" i="4"/>
  <c r="M190" i="4"/>
  <c r="L190" i="4"/>
  <c r="K190" i="4"/>
  <c r="Z183" i="4"/>
  <c r="Z182" i="4"/>
  <c r="Z181" i="4"/>
  <c r="Z180" i="4"/>
  <c r="Z179" i="4"/>
  <c r="N178" i="4"/>
  <c r="M178" i="4"/>
  <c r="L178" i="4"/>
  <c r="K178" i="4"/>
  <c r="Z176" i="4"/>
  <c r="Z175" i="4"/>
  <c r="Z174" i="4"/>
  <c r="Z173" i="4"/>
  <c r="Z172" i="4"/>
  <c r="Z171" i="4"/>
  <c r="Z170" i="4"/>
  <c r="Z169" i="4"/>
  <c r="Z168" i="4"/>
  <c r="Z167" i="4"/>
  <c r="N150" i="4"/>
  <c r="M150" i="4"/>
  <c r="L150" i="4"/>
  <c r="K150" i="4"/>
  <c r="Z148" i="4"/>
  <c r="Z147" i="4"/>
  <c r="Z146" i="4"/>
  <c r="Z145" i="4"/>
  <c r="Z144" i="4"/>
  <c r="Z143" i="4"/>
  <c r="Z142" i="4"/>
  <c r="Z141" i="4"/>
  <c r="Z140" i="4"/>
  <c r="Z139" i="4"/>
  <c r="N138" i="4"/>
  <c r="M138" i="4"/>
  <c r="L138" i="4"/>
  <c r="K138" i="4"/>
  <c r="Z136" i="4"/>
  <c r="Z135" i="4"/>
  <c r="Z134" i="4"/>
  <c r="Z133" i="4"/>
  <c r="Z132" i="4"/>
  <c r="Z131" i="4"/>
  <c r="Z130" i="4"/>
  <c r="Z129" i="4"/>
  <c r="Z128" i="4"/>
  <c r="Z127" i="4"/>
  <c r="N110" i="4"/>
  <c r="M110" i="4"/>
  <c r="L110" i="4"/>
  <c r="K110" i="4"/>
  <c r="Z110" i="4" s="1"/>
  <c r="Z108" i="4"/>
  <c r="Z107" i="4"/>
  <c r="Z106" i="4"/>
  <c r="Z105" i="4"/>
  <c r="Z104" i="4"/>
  <c r="Z103" i="4"/>
  <c r="Z102" i="4"/>
  <c r="Z101" i="4"/>
  <c r="Z100" i="4"/>
  <c r="Z99" i="4"/>
  <c r="N98" i="4"/>
  <c r="M98" i="4"/>
  <c r="L98" i="4"/>
  <c r="K98" i="4"/>
  <c r="Z96" i="4"/>
  <c r="Z95" i="4"/>
  <c r="Z94" i="4"/>
  <c r="Z93" i="4"/>
  <c r="Z92" i="4"/>
  <c r="Z91" i="4"/>
  <c r="Z90" i="4"/>
  <c r="Z89" i="4"/>
  <c r="Z88" i="4"/>
  <c r="Z87" i="4"/>
  <c r="N67" i="4"/>
  <c r="M67" i="4"/>
  <c r="L67" i="4"/>
  <c r="K67" i="4"/>
  <c r="Z66" i="4"/>
  <c r="Z65" i="4"/>
  <c r="Z64" i="4"/>
  <c r="N62" i="4"/>
  <c r="M62" i="4"/>
  <c r="L62" i="4"/>
  <c r="K62" i="4"/>
  <c r="Z61" i="4"/>
  <c r="Z60" i="4"/>
  <c r="N59" i="4"/>
  <c r="M59" i="4"/>
  <c r="L59" i="4"/>
  <c r="K59" i="4"/>
  <c r="Z58" i="4"/>
  <c r="Z57" i="4"/>
  <c r="N38" i="4"/>
  <c r="N37" i="4"/>
  <c r="M37" i="4"/>
  <c r="L37" i="4"/>
  <c r="K37" i="4"/>
  <c r="N36" i="4"/>
  <c r="M36" i="4"/>
  <c r="L36" i="4"/>
  <c r="K36" i="4"/>
  <c r="N35" i="4"/>
  <c r="M35" i="4"/>
  <c r="L35" i="4"/>
  <c r="K35" i="4"/>
  <c r="Z35" i="4" s="1"/>
  <c r="Z34" i="4"/>
  <c r="Z33" i="4"/>
  <c r="N32" i="4"/>
  <c r="M32" i="4"/>
  <c r="L32" i="4"/>
  <c r="K32" i="4"/>
  <c r="Z31" i="4"/>
  <c r="Z30" i="4"/>
  <c r="N29" i="4"/>
  <c r="M29" i="4"/>
  <c r="L29" i="4"/>
  <c r="K29" i="4"/>
  <c r="K38" i="4" s="1"/>
  <c r="Z28" i="4"/>
  <c r="Z27" i="4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L25" i="4" s="1"/>
  <c r="K19" i="4"/>
  <c r="Z18" i="4"/>
  <c r="Z17" i="4"/>
  <c r="N16" i="4"/>
  <c r="M16" i="4"/>
  <c r="L16" i="4"/>
  <c r="K16" i="4"/>
  <c r="K25" i="4" s="1"/>
  <c r="Z15" i="4"/>
  <c r="Z14" i="4"/>
  <c r="Z390" i="4" l="1"/>
  <c r="Z378" i="4"/>
  <c r="Z350" i="4"/>
  <c r="Z338" i="4"/>
  <c r="Z310" i="4"/>
  <c r="Z298" i="4"/>
  <c r="Z270" i="4"/>
  <c r="Z258" i="4"/>
  <c r="Z218" i="4"/>
  <c r="L406" i="4"/>
  <c r="L408" i="4" s="1"/>
  <c r="Z190" i="4"/>
  <c r="Z178" i="4"/>
  <c r="M406" i="4"/>
  <c r="M408" i="4" s="1"/>
  <c r="Z150" i="4"/>
  <c r="Z138" i="4"/>
  <c r="K406" i="4"/>
  <c r="N406" i="4"/>
  <c r="N408" i="4" s="1"/>
  <c r="Z67" i="4"/>
  <c r="Z62" i="4"/>
  <c r="Z59" i="4"/>
  <c r="Z36" i="4"/>
  <c r="M38" i="4"/>
  <c r="Z32" i="4"/>
  <c r="Z37" i="4"/>
  <c r="L38" i="4"/>
  <c r="Z22" i="4"/>
  <c r="Z23" i="4"/>
  <c r="M25" i="4"/>
  <c r="Z19" i="4"/>
  <c r="Z24" i="4"/>
  <c r="N25" i="4"/>
  <c r="K408" i="4"/>
  <c r="Z16" i="4"/>
  <c r="Z29" i="4"/>
  <c r="Z38" i="4" s="1"/>
  <c r="Z98" i="4"/>
  <c r="Z406" i="4" l="1"/>
  <c r="Z408" i="4"/>
  <c r="Z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<sst xmlns="http://schemas.openxmlformats.org/spreadsheetml/2006/main" count="1689" uniqueCount="399">
  <si>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</si>
  <si>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</si>
  <si>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</si>
  <si>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</si>
  <si>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</si>
  <si>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</si>
  <si>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</si>
  <si>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</si>
  <si>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</si>
  <si>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</si>
  <si>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</si>
  <si>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</si>
  <si>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</si>
  <si>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</si>
  <si>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</si>
  <si>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</si>
  <si>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</si>
  <si>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</si>
  <si>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</si>
  <si>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</si>
  <si>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</si>
  <si>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</si>
  <si>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</si>
  <si>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</si>
  <si>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</si>
  <si>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</si>
  <si>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</si>
  <si>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</si>
  <si>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</si>
  <si>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</si>
  <si>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</si>
  <si>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</si>
  <si>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</si>
  <si>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</si>
  <si>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</si>
  <si>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</si>
  <si>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</si>
  <si>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</si>
  <si>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</si>
  <si>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</si>
  <si>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</si>
  <si>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</si>
  <si>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</si>
  <si>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</si>
  <si>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</si>
  <si>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</si>
  <si>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</si>
  <si>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</si>
  <si>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</si>
  <si>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</si>
  <si>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</si>
  <si>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</si>
  <si>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</si>
  <si>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</si>
  <si>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</si>
  <si>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</si>
  <si>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</si>
  <si>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</si>
  <si>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</si>
  <si>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</si>
  <si>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</si>
  <si>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</si>
  <si>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</si>
  <si>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</si>
  <si>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</si>
  <si>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</si>
  <si>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</si>
  <si>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</si>
  <si>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</si>
  <si>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</si>
  <si>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</si>
  <si>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</si>
  <si>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</si>
  <si>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</si>
  <si>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</si>
  <si>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</si>
  <si>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</si>
  <si>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</si>
  <si>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</si>
  <si>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</si>
  <si>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</si>
  <si>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</si>
  <si>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</si>
  <si>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</si>
  <si>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</si>
  <si>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</si>
  <si>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</si>
  <si>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</si>
  <si>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</si>
  <si>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</si>
  <si>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</si>
  <si>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</si>
  <si>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</si>
  <si>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</si>
  <si>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</si>
  <si>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</si>
  <si>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</si>
  <si>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</si>
  <si>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</si>
  <si>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</si>
  <si>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</si>
  <si>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</si>
  <si>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</si>
  <si>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</si>
  <si>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</si>
  <si>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</si>
  <si>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</si>
  <si>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</si>
  <si>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</si>
  <si>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</si>
  <si>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</si>
  <si>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</si>
  <si>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</si>
  <si>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</si>
  <si>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</si>
  <si>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</si>
  <si>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</si>
  <si>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</si>
  <si>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</si>
  <si>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</si>
  <si>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</si>
  <si>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</si>
  <si>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</si>
  <si>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</si>
  <si>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</si>
  <si>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</si>
  <si>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</si>
  <si>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</si>
  <si>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</si>
  <si>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</si>
  <si>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</si>
  <si>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</si>
  <si>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</si>
  <si>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</si>
  <si>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</si>
  <si>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</si>
  <si>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</si>
  <si>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</si>
  <si>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</si>
  <si>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</si>
  <si>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</si>
  <si>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</si>
  <si>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</si>
  <si>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</si>
  <si>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</si>
  <si>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</si>
  <si>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</si>
  <si>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</si>
  <si>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</si>
  <si>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</si>
  <si>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</si>
  <si>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</si>
  <si>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</si>
  <si>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</si>
  <si>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</si>
  <si>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</si>
  <si>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</si>
  <si>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</si>
  <si>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</si>
  <si>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</si>
  <si>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</si>
  <si>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</si>
  <si>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</si>
  <si>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</si>
  <si>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</si>
  <si>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</si>
  <si>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</si>
  <si>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</si>
  <si>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</si>
  <si>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</si>
  <si>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</si>
  <si>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</si>
  <si>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</si>
  <si>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</si>
  <si>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</si>
  <si>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</si>
  <si>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</si>
  <si>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</si>
  <si>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</si>
  <si>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</si>
  <si>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</si>
  <si>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</si>
  <si>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</si>
  <si>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37214</t>
  </si>
  <si>
    <t>GROBOGAN</t>
  </si>
  <si>
    <t>37514</t>
  </si>
  <si>
    <t>BLORA</t>
  </si>
  <si>
    <t>37826</t>
  </si>
  <si>
    <t>REMBANG</t>
  </si>
  <si>
    <t>38136</t>
  </si>
  <si>
    <t>PATI</t>
  </si>
  <si>
    <t>JUMLAH AKHIR</t>
  </si>
  <si>
    <t>Partai Kebangkitan Bangsa</t>
  </si>
  <si>
    <t>MARWAN JAFAR</t>
  </si>
  <si>
    <t>ARVIN HAKIM THOHA</t>
  </si>
  <si>
    <t>3</t>
  </si>
  <si>
    <t>FARIDA FARICHAH, M.Si</t>
  </si>
  <si>
    <t>4</t>
  </si>
  <si>
    <t>NUR BUDI HARIYANTO, M.Si</t>
  </si>
  <si>
    <t>5</t>
  </si>
  <si>
    <t>ANWAR ARIF WIBOWO, S.Sos.I</t>
  </si>
  <si>
    <t>6</t>
  </si>
  <si>
    <t>SOLICHAH</t>
  </si>
  <si>
    <t>7</t>
  </si>
  <si>
    <t>ANDI SUTOMO</t>
  </si>
  <si>
    <t>8</t>
  </si>
  <si>
    <t>HADI MUSTAFA, S.Sos., M.AP.</t>
  </si>
  <si>
    <t>9</t>
  </si>
  <si>
    <t>ETY LUSIANA</t>
  </si>
  <si>
    <t xml:space="preserve">   </t>
  </si>
  <si>
    <t>Partai Gerakan Indonesia Raya</t>
  </si>
  <si>
    <t>Dr. SUMARJATI ARJOSO, SKM</t>
  </si>
  <si>
    <t>SUDEWO, ST., MT</t>
  </si>
  <si>
    <t>SUGIARTO, ST., SH</t>
  </si>
  <si>
    <t>AZIS SUBEKTI, ST., MT</t>
  </si>
  <si>
    <t>SITI AISYAH</t>
  </si>
  <si>
    <t>R. AGUNG SURYANTO, SE</t>
  </si>
  <si>
    <t>ANNA PRAGASTI</t>
  </si>
  <si>
    <t>DR. KRISTIAWANTO, S.H.I., MH</t>
  </si>
  <si>
    <t>BHAYU INDRA SETIAWAN</t>
  </si>
  <si>
    <t>Partai Demokrasi Indonesia Perjuangan</t>
  </si>
  <si>
    <t>Dr. EVITA NURSANTY, M.Sc</t>
  </si>
  <si>
    <t>Dr. Drs. HR. PERMADI MULAJAYA, M.Si., M.Pd</t>
  </si>
  <si>
    <t>Dr. H. EDY WURYANTO, S.KP., M.Kep</t>
  </si>
  <si>
    <t>RIYANTA, S.H.</t>
  </si>
  <si>
    <t>MAYJEN TNI (PURN) BAMBANG HARYANTO</t>
  </si>
  <si>
    <t>ASRIZIA SHAVILLA</t>
  </si>
  <si>
    <t>H. IMAM SUROSO, S.H. S.Sos. M.M.</t>
  </si>
  <si>
    <t>RIYANTO WUJARSO</t>
  </si>
  <si>
    <t>EMA PRATNYA PARAMITA, S.T.</t>
  </si>
  <si>
    <t>Partai Golongan Karya</t>
  </si>
  <si>
    <t>H. FIRMAN SOEBAGYO</t>
  </si>
  <si>
    <t>HJ. RATIH WIDYAWATI, S.E.</t>
  </si>
  <si>
    <t>SIRAJUDDIN, S.H.</t>
  </si>
  <si>
    <t>NURIKASARI, S.E</t>
  </si>
  <si>
    <t>EKANANTA NIKKY INDRAGIRI, S.H</t>
  </si>
  <si>
    <t>AHMAD A’INUT TAUFIQ</t>
  </si>
  <si>
    <t>RENGGA KRISTIANTO</t>
  </si>
  <si>
    <t>YANI SITI JUANDANI</t>
  </si>
  <si>
    <t>MOHAMAD WAHYUDI PUTRA, S.T</t>
  </si>
  <si>
    <t>Partai Nasdem</t>
  </si>
  <si>
    <t>HJ. SRI WULAN, S.E.</t>
  </si>
  <si>
    <t>Drs. H. DESMON HASTIONO, MM</t>
  </si>
  <si>
    <t>ACHMAD DJOEMALI</t>
  </si>
  <si>
    <t>AHMAD FAELASUF</t>
  </si>
  <si>
    <t>DR. SRI MULYANI</t>
  </si>
  <si>
    <t>RADEN SUJARTO, SE, MBA, MM</t>
  </si>
  <si>
    <t>WIDJA ANI SETYAWATI, ST</t>
  </si>
  <si>
    <t>SRI WITYARKO PURUSATAMA, S.FARM., APT</t>
  </si>
  <si>
    <t>DONNY IMAM PRIAMBODO, ST, MM</t>
  </si>
  <si>
    <t>Partai Gerakan Perubahan Indonesia</t>
  </si>
  <si>
    <t>ABDULLAH MANSURI</t>
  </si>
  <si>
    <t>PUTRI CHOIRUNNISYA</t>
  </si>
  <si>
    <t>SITI ULIN NIKMAH</t>
  </si>
  <si>
    <t>TATANG WAHYU JATMIKO PUJI SIGIT PRAYOGO</t>
  </si>
  <si>
    <t>Partai Berkarya</t>
  </si>
  <si>
    <t>H. SUWITO, SH</t>
  </si>
  <si>
    <t>Dr. WULAN WAHYUNING, M.Pd.</t>
  </si>
  <si>
    <t>FAIZAL HANIF</t>
  </si>
  <si>
    <t>ADITYA RUDI HERMAWAN, S.E.</t>
  </si>
  <si>
    <t>GALUH KARTIKA</t>
  </si>
  <si>
    <t>MAWARDI</t>
  </si>
  <si>
    <t>NURAINI TASRIFANTI, S.T</t>
  </si>
  <si>
    <t>BAYU SAKTIAWAN, S.Si.</t>
  </si>
  <si>
    <t>SYAFIRA ZALZA BELLA GUPITA</t>
  </si>
  <si>
    <t>Partai Keadilan Sejahtera</t>
  </si>
  <si>
    <t>H. NAJIB SUBROTO, S E</t>
  </si>
  <si>
    <t>Dr. MARSUDI BUDI UTOMO, B.Eng., M.Eng.</t>
  </si>
  <si>
    <t>ENDAH ETNAWATI, S.Hut</t>
  </si>
  <si>
    <t>AHMAD NIZAR, S.IP</t>
  </si>
  <si>
    <t>NURYATI, SE</t>
  </si>
  <si>
    <t>SUTRISNO</t>
  </si>
  <si>
    <t>SITI RUSMIYATI</t>
  </si>
  <si>
    <t>H. DIPO NOTARIANTO, S.H., S.E., M.M., M.B.A., M.Kn.</t>
  </si>
  <si>
    <t>Partai Persatuan Indonesia</t>
  </si>
  <si>
    <t>KUNTUM KHAIRU BASA, S.E.I., M.E.</t>
  </si>
  <si>
    <t>ABDUL KHAKIM, S.HI</t>
  </si>
  <si>
    <t>AGES STYANING PRATIWI S</t>
  </si>
  <si>
    <t>EKO AGUNG SUGIYARTO</t>
  </si>
  <si>
    <t>RASID, S.Sos.I., M.Ud</t>
  </si>
  <si>
    <t>JAYANTI KUSUMANDARI, S.E.</t>
  </si>
  <si>
    <t>Ir. SUDARSONO HADI PRANANTO, Bsc</t>
  </si>
  <si>
    <t>YOHANES KHRISTOFORUS TIWU, SH</t>
  </si>
  <si>
    <t>WAHYUNINGSIH</t>
  </si>
  <si>
    <t>10</t>
  </si>
  <si>
    <t>Partai Persatuan Pembangunan</t>
  </si>
  <si>
    <t>MOH. ARWANI THOMAFI</t>
  </si>
  <si>
    <t>MAHBUB ROSYIDI, S.AG, SH</t>
  </si>
  <si>
    <t>SULISMINI</t>
  </si>
  <si>
    <t>AHMAD ROHMATULLOH</t>
  </si>
  <si>
    <t>AHMAD KHOLID SUYONO, S.H</t>
  </si>
  <si>
    <t>AINAUL MARDLIYYAH</t>
  </si>
  <si>
    <t>MUHAMMAD AMINUDDIN, S. Pd.i, M. Si</t>
  </si>
  <si>
    <t>MASRUKHAH</t>
  </si>
  <si>
    <t>ANISSA GEMALA, SE</t>
  </si>
  <si>
    <t>11</t>
  </si>
  <si>
    <t>Partai Solidaritas Indonesia</t>
  </si>
  <si>
    <t>FARIZ UTAMA PUTRA, BS, M.BA</t>
  </si>
  <si>
    <t>HERIYANTO, SH</t>
  </si>
  <si>
    <t>ADE MEILIA NOVITA</t>
  </si>
  <si>
    <t>M. WAHYUDI, SE MSi</t>
  </si>
  <si>
    <t>Ir. BAMBANG S.W. DJATMIKO</t>
  </si>
  <si>
    <t>MUBAYANAH</t>
  </si>
  <si>
    <t>NADIA PUSPITASARI</t>
  </si>
  <si>
    <t>GALUH SUNDISIAH</t>
  </si>
  <si>
    <t>SUYOTO PRADIPTO, SE</t>
  </si>
  <si>
    <t>12</t>
  </si>
  <si>
    <t>Partai Amanat Nasional</t>
  </si>
  <si>
    <t>H. M. GAMARI SUTRISNO</t>
  </si>
  <si>
    <t>Ir. ALI HERMAN IBRAHIM, MM</t>
  </si>
  <si>
    <t>SITI ROMLAH, S.Th.I</t>
  </si>
  <si>
    <t>Ir. MUJTAHID HASHEM</t>
  </si>
  <si>
    <t>CHOIRUL IHSAN, SE</t>
  </si>
  <si>
    <t>OLIVIA FEBRIYANA ANGGRAINI, M.Si</t>
  </si>
  <si>
    <t>NUR CHOLIFAH</t>
  </si>
  <si>
    <t>ANIS IZZATILLAH, S. Pd.I</t>
  </si>
  <si>
    <t>MOCHAMMAD ZAENAL ABIDIN</t>
  </si>
  <si>
    <t>13</t>
  </si>
  <si>
    <t>Partai Hati Nurani Rakyat</t>
  </si>
  <si>
    <t>H. SUNARWI, S.E, MM</t>
  </si>
  <si>
    <t>ILYAS, S.Pd.I</t>
  </si>
  <si>
    <t>NADHIRAH DWI ARFAH</t>
  </si>
  <si>
    <t>SANUSI</t>
  </si>
  <si>
    <t>SUHARSI</t>
  </si>
  <si>
    <t>HINDARTO</t>
  </si>
  <si>
    <t>14</t>
  </si>
  <si>
    <t>Partai Demokrat</t>
  </si>
  <si>
    <t>DR. Ir. H. DJOKO UDJIANTO, MM</t>
  </si>
  <si>
    <t>HARMUSA OKTAVIANI</t>
  </si>
  <si>
    <t>DYAH SHINTAWATI, SE</t>
  </si>
  <si>
    <t>Ir. H. WIDJANARKO, M.Sc</t>
  </si>
  <si>
    <t>LYDIA ANDARINI</t>
  </si>
  <si>
    <t>MARGONO CAHYO PURNOMO</t>
  </si>
  <si>
    <t>DIAJENG WIKAN PARAMASTRI</t>
  </si>
  <si>
    <t>SRI DYATMOKO, SE</t>
  </si>
  <si>
    <t>TEGUH ISTIAWAN</t>
  </si>
  <si>
    <t>19</t>
  </si>
  <si>
    <t>Partai Bulan Bintang</t>
  </si>
  <si>
    <t>AKHMAD NASTAIN RADITYA, SE</t>
  </si>
  <si>
    <t>Ir. H. MOCH. PRAMONO, M.M</t>
  </si>
  <si>
    <t>Sri Yuliani, S.Ag</t>
  </si>
  <si>
    <t>FARID MOH SYAWAL</t>
  </si>
  <si>
    <t>AHMAD ROHIM, S.Pd.I., MA</t>
  </si>
  <si>
    <t>SUFTI HUSNAFIYAH</t>
  </si>
  <si>
    <t>SHOLIKHAH HAMDANI, S.Kom.I</t>
  </si>
  <si>
    <t>ROY SETIA BASHARA, S.H., MKn</t>
  </si>
  <si>
    <t>H. Ir. ARWANSYAH</t>
  </si>
  <si>
    <t>20</t>
  </si>
  <si>
    <t>Partai Keadilan dan Persatuan Indonesia</t>
  </si>
  <si>
    <t>SAPTO PUTRI EDHY RATNANINGRUM</t>
  </si>
  <si>
    <t>: JAWA TENGAH</t>
  </si>
  <si>
    <t>: JAWA TENGAH III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</si>
  <si>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</si>
  <si>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</si>
  <si>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</si>
  <si>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</si>
  <si>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</si>
  <si>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</si>
  <si>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</si>
  <si>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</si>
  <si>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</si>
  <si>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</si>
  <si>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</si>
  <si>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</si>
  <si>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</si>
  <si>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</si>
  <si>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</si>
  <si>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</si>
  <si>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</si>
  <si>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</si>
  <si>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</si>
  <si>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</si>
  <si>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</si>
  <si>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</si>
  <si>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pdpr,dd,32676,3303</t>
  </si>
  <si>
    <t>f66bd267b0452cf1ba3538f81a56fe040073b2dd91a9c1b1f0731f777f18dd05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</si>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</sst>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1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D407" zoomScale="85" zoomScaleSheetLayoutView="85" zoomScalePageLayoutView="60" workbookViewId="0">
      <selection activeCell="P406" sqref="P406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81" t="s">
        <v>0</v>
      </c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1" t="s">
        <v>381</v>
      </c>
      <c r="Z1" s="1"/>
      <c r="AA1" s="2" t="s">
        <v>374</v>
      </c>
      <c r="AB1" t="s">
        <v>375</v>
      </c>
      <c r="AD1" t="s">
        <v>352</v>
      </c>
      <c r="AH1" s="93" t="s">
        <v>380</v>
      </c>
    </row>
    <row r="2" spans="1:34" ht="21" customHeight="1" thickBot="1" x14ac:dyDescent="0.3">
      <c r="A2" s="1"/>
      <c r="B2" s="1"/>
      <c r="C2" s="1"/>
      <c r="D2" s="281" t="s">
        <v>97</v>
      </c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2" t="s">
        <v>94</v>
      </c>
      <c r="Z2" s="282"/>
      <c r="AC2"/>
      <c r="AH2" s="93" t="s">
        <v>379</v>
      </c>
    </row>
    <row r="3" spans="1:34" ht="21" customHeight="1" thickBot="1" x14ac:dyDescent="0.3">
      <c r="A3" s="1"/>
      <c r="B3" s="5"/>
      <c r="C3" s="1"/>
      <c r="D3" s="281" t="s">
        <v>1</v>
      </c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2"/>
      <c r="Z3" s="282"/>
      <c r="AC3"/>
    </row>
    <row r="4" spans="1:34" ht="16.5" customHeight="1" x14ac:dyDescent="0.25">
      <c r="B4" s="5"/>
      <c r="C4" s="5"/>
      <c r="D4" s="283" t="s">
        <v>95</v>
      </c>
      <c r="E4" s="283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0" t="s">
        <v>352</v>
      </c>
      <c r="Z4" s="280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48"/>
      <c r="X5" s="248"/>
      <c r="Y5" s="248"/>
      <c r="Z5" s="248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47" t="s">
        <v>96</v>
      </c>
      <c r="J6" s="247"/>
      <c r="K6" s="247"/>
      <c r="L6" s="247"/>
      <c r="M6" s="8" t="s">
        <v>350</v>
      </c>
      <c r="N6" s="8"/>
      <c r="O6" s="8"/>
      <c r="P6" s="8"/>
      <c r="Q6" s="8"/>
      <c r="R6" s="8"/>
      <c r="S6" s="8"/>
      <c r="T6" s="8"/>
      <c r="U6" s="8"/>
      <c r="V6" s="8"/>
      <c r="W6" s="248"/>
      <c r="X6" s="248"/>
      <c r="Y6" s="248"/>
      <c r="Z6" s="248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47" t="s">
        <v>2</v>
      </c>
      <c r="J7" s="247"/>
      <c r="K7" s="247"/>
      <c r="L7" s="247"/>
      <c r="M7" s="8" t="s">
        <v>351</v>
      </c>
      <c r="N7" s="8"/>
      <c r="O7" s="8"/>
      <c r="P7" s="8"/>
      <c r="Q7" s="8"/>
      <c r="R7" s="8"/>
      <c r="S7" s="8"/>
      <c r="T7" s="8"/>
      <c r="U7" s="8"/>
      <c r="V7" s="8"/>
      <c r="W7" s="249" t="s">
        <v>353</v>
      </c>
      <c r="X7" s="249"/>
      <c r="Y7" s="249"/>
      <c r="Z7" s="249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184</v>
      </c>
      <c r="L11" s="10" t="s">
        <v>186</v>
      </c>
      <c r="M11" s="10" t="s">
        <v>188</v>
      </c>
      <c r="N11" s="10" t="s">
        <v>190</v>
      </c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 x14ac:dyDescent="0.25">
      <c r="A14" s="261"/>
      <c r="B14" s="258" t="s">
        <v>99</v>
      </c>
      <c r="C14" s="258"/>
      <c r="D14" s="258"/>
      <c r="E14" s="258"/>
      <c r="F14" s="258"/>
      <c r="G14" s="258"/>
      <c r="H14" s="258"/>
      <c r="I14" s="258"/>
      <c r="J14" s="24" t="s">
        <v>27</v>
      </c>
      <c r="K14" s="95">
        <v>557711</v>
      </c>
      <c r="L14" s="95">
        <v>348985</v>
      </c>
      <c r="M14" s="95">
        <v>242801</v>
      </c>
      <c r="N14" s="95">
        <v>508799</v>
      </c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1658296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57"/>
      <c r="B15" s="258"/>
      <c r="C15" s="258"/>
      <c r="D15" s="258"/>
      <c r="E15" s="258"/>
      <c r="F15" s="258"/>
      <c r="G15" s="258"/>
      <c r="H15" s="258"/>
      <c r="I15" s="258"/>
      <c r="J15" s="24" t="s">
        <v>28</v>
      </c>
      <c r="K15" s="95">
        <v>564558</v>
      </c>
      <c r="L15" s="95">
        <v>357955</v>
      </c>
      <c r="M15" s="95">
        <v>245241</v>
      </c>
      <c r="N15" s="95">
        <v>525992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1693746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57"/>
      <c r="B16" s="258"/>
      <c r="C16" s="258"/>
      <c r="D16" s="258"/>
      <c r="E16" s="258"/>
      <c r="F16" s="258"/>
      <c r="G16" s="258"/>
      <c r="H16" s="258"/>
      <c r="I16" s="258"/>
      <c r="J16" s="24" t="s">
        <v>29</v>
      </c>
      <c r="K16" s="68">
        <f>SUM(K14:K15)</f>
        <v>1122269</v>
      </c>
      <c r="L16" s="68">
        <f t="shared" ref="L16:N16" si="1">SUM(L14:L15)</f>
        <v>706940</v>
      </c>
      <c r="M16" s="68">
        <f t="shared" si="1"/>
        <v>488042</v>
      </c>
      <c r="N16" s="68">
        <f t="shared" si="1"/>
        <v>1034791</v>
      </c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3352042</v>
      </c>
      <c r="AA16" s="25"/>
      <c r="AB16" s="26"/>
      <c r="AC16" s="27"/>
      <c r="AD16" s="57" t="s">
        <v>142</v>
      </c>
    </row>
    <row r="17" spans="1:30" ht="22.5" customHeight="1" x14ac:dyDescent="0.25">
      <c r="A17" s="257"/>
      <c r="B17" s="258" t="s">
        <v>100</v>
      </c>
      <c r="C17" s="258"/>
      <c r="D17" s="258"/>
      <c r="E17" s="258"/>
      <c r="F17" s="258"/>
      <c r="G17" s="258"/>
      <c r="H17" s="258"/>
      <c r="I17" s="258"/>
      <c r="J17" s="24" t="s">
        <v>27</v>
      </c>
      <c r="K17" s="95">
        <v>484</v>
      </c>
      <c r="L17" s="95">
        <v>633</v>
      </c>
      <c r="M17" s="95">
        <v>689</v>
      </c>
      <c r="N17" s="95">
        <v>1035</v>
      </c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2841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57"/>
      <c r="B18" s="258"/>
      <c r="C18" s="258"/>
      <c r="D18" s="258"/>
      <c r="E18" s="258"/>
      <c r="F18" s="258"/>
      <c r="G18" s="258"/>
      <c r="H18" s="258"/>
      <c r="I18" s="258"/>
      <c r="J18" s="24" t="s">
        <v>28</v>
      </c>
      <c r="K18" s="95">
        <v>600</v>
      </c>
      <c r="L18" s="95">
        <v>529</v>
      </c>
      <c r="M18" s="95">
        <v>609</v>
      </c>
      <c r="N18" s="95">
        <v>1266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3004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57"/>
      <c r="B19" s="258"/>
      <c r="C19" s="258"/>
      <c r="D19" s="258"/>
      <c r="E19" s="258"/>
      <c r="F19" s="258"/>
      <c r="G19" s="258"/>
      <c r="H19" s="258"/>
      <c r="I19" s="258"/>
      <c r="J19" s="24" t="s">
        <v>29</v>
      </c>
      <c r="K19" s="68">
        <f>SUM(K17:K18)</f>
        <v>1084</v>
      </c>
      <c r="L19" s="68">
        <f t="shared" ref="L19:N19" si="2">SUM(L17:L18)</f>
        <v>1162</v>
      </c>
      <c r="M19" s="68">
        <f t="shared" si="2"/>
        <v>1298</v>
      </c>
      <c r="N19" s="68">
        <f t="shared" si="2"/>
        <v>2301</v>
      </c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5845</v>
      </c>
      <c r="AA19" s="25"/>
      <c r="AB19" s="26"/>
      <c r="AC19" s="27"/>
      <c r="AD19" s="57" t="s">
        <v>145</v>
      </c>
    </row>
    <row r="20" spans="1:30" ht="22.5" customHeight="1" x14ac:dyDescent="0.25">
      <c r="A20" s="257"/>
      <c r="B20" s="258" t="s">
        <v>101</v>
      </c>
      <c r="C20" s="258"/>
      <c r="D20" s="258"/>
      <c r="E20" s="258"/>
      <c r="F20" s="258"/>
      <c r="G20" s="258"/>
      <c r="H20" s="258"/>
      <c r="I20" s="258"/>
      <c r="J20" s="24" t="s">
        <v>27</v>
      </c>
      <c r="K20" s="95">
        <v>2122</v>
      </c>
      <c r="L20" s="95">
        <v>2543</v>
      </c>
      <c r="M20" s="95">
        <v>1986</v>
      </c>
      <c r="N20" s="95">
        <v>3730</v>
      </c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10381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57"/>
      <c r="B21" s="258"/>
      <c r="C21" s="258"/>
      <c r="D21" s="258"/>
      <c r="E21" s="258"/>
      <c r="F21" s="258"/>
      <c r="G21" s="258"/>
      <c r="H21" s="258"/>
      <c r="I21" s="258"/>
      <c r="J21" s="24" t="s">
        <v>28</v>
      </c>
      <c r="K21" s="95">
        <v>2532</v>
      </c>
      <c r="L21" s="95">
        <v>2868</v>
      </c>
      <c r="M21" s="95">
        <v>2159</v>
      </c>
      <c r="N21" s="95">
        <v>4389</v>
      </c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11948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57"/>
      <c r="B22" s="258"/>
      <c r="C22" s="258"/>
      <c r="D22" s="258"/>
      <c r="E22" s="258"/>
      <c r="F22" s="258"/>
      <c r="G22" s="258"/>
      <c r="H22" s="258"/>
      <c r="I22" s="258"/>
      <c r="J22" s="24" t="s">
        <v>29</v>
      </c>
      <c r="K22" s="68">
        <f>SUM(K20:K21)</f>
        <v>4654</v>
      </c>
      <c r="L22" s="68">
        <f t="shared" ref="L22:N22" si="3">SUM(L20:L21)</f>
        <v>5411</v>
      </c>
      <c r="M22" s="68">
        <f t="shared" si="3"/>
        <v>4145</v>
      </c>
      <c r="N22" s="68">
        <f t="shared" si="3"/>
        <v>8119</v>
      </c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22329</v>
      </c>
      <c r="AA22" s="25"/>
      <c r="AB22" s="26"/>
      <c r="AC22" s="27"/>
      <c r="AD22" s="57" t="s">
        <v>148</v>
      </c>
    </row>
    <row r="23" spans="1:30" ht="22.5" customHeight="1" x14ac:dyDescent="0.25">
      <c r="A23" s="257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560317</v>
      </c>
      <c r="L23" s="68">
        <f t="shared" ref="L23:N25" si="4">L14+L17+L20</f>
        <v>352161</v>
      </c>
      <c r="M23" s="68">
        <f t="shared" si="4"/>
        <v>245476</v>
      </c>
      <c r="N23" s="68">
        <f t="shared" si="4"/>
        <v>513564</v>
      </c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1671518</v>
      </c>
      <c r="AA23" s="25"/>
      <c r="AB23" s="26"/>
      <c r="AC23" s="27"/>
      <c r="AD23" s="57" t="s">
        <v>149</v>
      </c>
    </row>
    <row r="24" spans="1:30" ht="22.5" customHeight="1" x14ac:dyDescent="0.25">
      <c r="A24" s="257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567690</v>
      </c>
      <c r="L24" s="68">
        <f t="shared" si="4"/>
        <v>361352</v>
      </c>
      <c r="M24" s="68">
        <f t="shared" si="4"/>
        <v>248009</v>
      </c>
      <c r="N24" s="68">
        <f t="shared" si="4"/>
        <v>531647</v>
      </c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1708698</v>
      </c>
      <c r="AA24" s="25"/>
      <c r="AB24" s="26"/>
      <c r="AC24" s="27"/>
      <c r="AD24" s="57" t="s">
        <v>150</v>
      </c>
    </row>
    <row r="25" spans="1:30" ht="22.5" customHeight="1" x14ac:dyDescent="0.25">
      <c r="A25" s="259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1128007</v>
      </c>
      <c r="L25" s="68">
        <f t="shared" si="4"/>
        <v>713513</v>
      </c>
      <c r="M25" s="68">
        <f t="shared" si="4"/>
        <v>493485</v>
      </c>
      <c r="N25" s="68">
        <f t="shared" si="4"/>
        <v>1045211</v>
      </c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3380216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 x14ac:dyDescent="0.25">
      <c r="A27" s="261"/>
      <c r="B27" s="258" t="s">
        <v>102</v>
      </c>
      <c r="C27" s="258"/>
      <c r="D27" s="258"/>
      <c r="E27" s="258"/>
      <c r="F27" s="258"/>
      <c r="G27" s="258"/>
      <c r="H27" s="258"/>
      <c r="I27" s="258"/>
      <c r="J27" s="24" t="s">
        <v>27</v>
      </c>
      <c r="K27" s="95">
        <v>410017</v>
      </c>
      <c r="L27" s="95">
        <v>270474</v>
      </c>
      <c r="M27" s="95">
        <v>205133</v>
      </c>
      <c r="N27" s="95">
        <v>385270</v>
      </c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1270894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57"/>
      <c r="B28" s="258"/>
      <c r="C28" s="258"/>
      <c r="D28" s="258"/>
      <c r="E28" s="258"/>
      <c r="F28" s="258"/>
      <c r="G28" s="258"/>
      <c r="H28" s="258"/>
      <c r="I28" s="258"/>
      <c r="J28" s="24" t="s">
        <v>28</v>
      </c>
      <c r="K28" s="95">
        <v>467181</v>
      </c>
      <c r="L28" s="95">
        <v>297086</v>
      </c>
      <c r="M28" s="95">
        <v>221114</v>
      </c>
      <c r="N28" s="95">
        <v>445142</v>
      </c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1430523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57"/>
      <c r="B29" s="258"/>
      <c r="C29" s="258"/>
      <c r="D29" s="258"/>
      <c r="E29" s="258"/>
      <c r="F29" s="258"/>
      <c r="G29" s="258"/>
      <c r="H29" s="258"/>
      <c r="I29" s="258"/>
      <c r="J29" s="24" t="s">
        <v>29</v>
      </c>
      <c r="K29" s="68">
        <f>SUM(K27:K28)</f>
        <v>877198</v>
      </c>
      <c r="L29" s="68">
        <f t="shared" ref="L29:N29" si="6">SUM(L27:L28)</f>
        <v>567560</v>
      </c>
      <c r="M29" s="68">
        <f t="shared" si="6"/>
        <v>426247</v>
      </c>
      <c r="N29" s="68">
        <f t="shared" si="6"/>
        <v>830412</v>
      </c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2701417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57"/>
      <c r="B30" s="258" t="s">
        <v>103</v>
      </c>
      <c r="C30" s="258"/>
      <c r="D30" s="258"/>
      <c r="E30" s="258"/>
      <c r="F30" s="258"/>
      <c r="G30" s="258"/>
      <c r="H30" s="258"/>
      <c r="I30" s="258"/>
      <c r="J30" s="24" t="s">
        <v>27</v>
      </c>
      <c r="K30" s="95">
        <v>225</v>
      </c>
      <c r="L30" s="95">
        <v>246</v>
      </c>
      <c r="M30" s="95">
        <v>270</v>
      </c>
      <c r="N30" s="95">
        <v>528</v>
      </c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1269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57"/>
      <c r="B31" s="258"/>
      <c r="C31" s="258"/>
      <c r="D31" s="258"/>
      <c r="E31" s="258"/>
      <c r="F31" s="258"/>
      <c r="G31" s="258"/>
      <c r="H31" s="258"/>
      <c r="I31" s="258"/>
      <c r="J31" s="24" t="s">
        <v>28</v>
      </c>
      <c r="K31" s="95">
        <v>264</v>
      </c>
      <c r="L31" s="95">
        <v>196</v>
      </c>
      <c r="M31" s="95">
        <v>236</v>
      </c>
      <c r="N31" s="95">
        <v>629</v>
      </c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1325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57"/>
      <c r="B32" s="258"/>
      <c r="C32" s="258"/>
      <c r="D32" s="258"/>
      <c r="E32" s="258"/>
      <c r="F32" s="258"/>
      <c r="G32" s="258"/>
      <c r="H32" s="258"/>
      <c r="I32" s="258"/>
      <c r="J32" s="24" t="s">
        <v>29</v>
      </c>
      <c r="K32" s="68">
        <f>SUM(K30:K31)</f>
        <v>489</v>
      </c>
      <c r="L32" s="68">
        <f t="shared" ref="L32:N32" si="7">SUM(L30:L31)</f>
        <v>442</v>
      </c>
      <c r="M32" s="68">
        <f t="shared" si="7"/>
        <v>506</v>
      </c>
      <c r="N32" s="68">
        <f t="shared" si="7"/>
        <v>1157</v>
      </c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2594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57"/>
      <c r="B33" s="258" t="s">
        <v>104</v>
      </c>
      <c r="C33" s="258"/>
      <c r="D33" s="258"/>
      <c r="E33" s="258"/>
      <c r="F33" s="258"/>
      <c r="G33" s="258"/>
      <c r="H33" s="258"/>
      <c r="I33" s="258"/>
      <c r="J33" s="24" t="s">
        <v>27</v>
      </c>
      <c r="K33" s="95">
        <v>2122</v>
      </c>
      <c r="L33" s="95">
        <v>2543</v>
      </c>
      <c r="M33" s="95">
        <v>1986</v>
      </c>
      <c r="N33" s="95">
        <v>3730</v>
      </c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10381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57"/>
      <c r="B34" s="258"/>
      <c r="C34" s="258"/>
      <c r="D34" s="258"/>
      <c r="E34" s="258"/>
      <c r="F34" s="258"/>
      <c r="G34" s="258"/>
      <c r="H34" s="258"/>
      <c r="I34" s="258"/>
      <c r="J34" s="24" t="s">
        <v>28</v>
      </c>
      <c r="K34" s="95">
        <v>2532</v>
      </c>
      <c r="L34" s="95">
        <v>2868</v>
      </c>
      <c r="M34" s="95">
        <v>2159</v>
      </c>
      <c r="N34" s="95">
        <v>4389</v>
      </c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11948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57"/>
      <c r="B35" s="258"/>
      <c r="C35" s="258"/>
      <c r="D35" s="258"/>
      <c r="E35" s="258"/>
      <c r="F35" s="258"/>
      <c r="G35" s="258"/>
      <c r="H35" s="258"/>
      <c r="I35" s="258"/>
      <c r="J35" s="24" t="s">
        <v>29</v>
      </c>
      <c r="K35" s="68">
        <f>SUM(K33:K34)</f>
        <v>4654</v>
      </c>
      <c r="L35" s="68">
        <f t="shared" ref="L35:N35" si="8">SUM(L33:L34)</f>
        <v>5411</v>
      </c>
      <c r="M35" s="68">
        <f t="shared" si="8"/>
        <v>4145</v>
      </c>
      <c r="N35" s="68">
        <f t="shared" si="8"/>
        <v>8119</v>
      </c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22329</v>
      </c>
      <c r="AB35" s="26"/>
      <c r="AC35" s="27" t="s">
        <v>174</v>
      </c>
      <c r="AD35" s="57" t="s">
        <v>160</v>
      </c>
    </row>
    <row r="36" spans="1:34" ht="22.5" customHeight="1" x14ac:dyDescent="0.25">
      <c r="A36" s="257"/>
      <c r="B36" s="260" t="s">
        <v>98</v>
      </c>
      <c r="C36" s="260"/>
      <c r="D36" s="260"/>
      <c r="E36" s="260"/>
      <c r="F36" s="260"/>
      <c r="G36" s="260"/>
      <c r="H36" s="260"/>
      <c r="I36" s="260"/>
      <c r="J36" s="24" t="s">
        <v>27</v>
      </c>
      <c r="K36" s="68">
        <f>K27+K30+K33</f>
        <v>412364</v>
      </c>
      <c r="L36" s="68">
        <f t="shared" ref="L36:N38" si="9">L27+L30+L33</f>
        <v>273263</v>
      </c>
      <c r="M36" s="68">
        <f t="shared" si="9"/>
        <v>207389</v>
      </c>
      <c r="N36" s="68">
        <f t="shared" si="9"/>
        <v>389528</v>
      </c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1282544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57"/>
      <c r="B37" s="260"/>
      <c r="C37" s="260"/>
      <c r="D37" s="260"/>
      <c r="E37" s="260"/>
      <c r="F37" s="260"/>
      <c r="G37" s="260"/>
      <c r="H37" s="260"/>
      <c r="I37" s="260"/>
      <c r="J37" s="24" t="s">
        <v>28</v>
      </c>
      <c r="K37" s="68">
        <f>K28+K31+K34</f>
        <v>469977</v>
      </c>
      <c r="L37" s="68">
        <f t="shared" si="9"/>
        <v>300150</v>
      </c>
      <c r="M37" s="68">
        <f t="shared" si="9"/>
        <v>223509</v>
      </c>
      <c r="N37" s="68">
        <f t="shared" si="9"/>
        <v>450160</v>
      </c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1443796</v>
      </c>
      <c r="AB37" s="26"/>
      <c r="AC37" s="27" t="s">
        <v>174</v>
      </c>
      <c r="AD37" s="57" t="s">
        <v>162</v>
      </c>
    </row>
    <row r="38" spans="1:34" ht="22.5" customHeight="1" x14ac:dyDescent="0.25">
      <c r="A38" s="259"/>
      <c r="B38" s="260"/>
      <c r="C38" s="260"/>
      <c r="D38" s="260"/>
      <c r="E38" s="260"/>
      <c r="F38" s="260"/>
      <c r="G38" s="260"/>
      <c r="H38" s="260"/>
      <c r="I38" s="260"/>
      <c r="J38" s="24" t="s">
        <v>29</v>
      </c>
      <c r="K38" s="68">
        <f t="shared" ref="K38" si="10">K29+K32+K35</f>
        <v>882341</v>
      </c>
      <c r="L38" s="68">
        <f t="shared" si="9"/>
        <v>573413</v>
      </c>
      <c r="M38" s="68">
        <f t="shared" si="9"/>
        <v>430898</v>
      </c>
      <c r="N38" s="68">
        <f t="shared" si="9"/>
        <v>839688</v>
      </c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2726340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 x14ac:dyDescent="0.25">
      <c r="A41" s="30"/>
      <c r="B41" s="31"/>
      <c r="C41" s="250" t="s">
        <v>32</v>
      </c>
      <c r="D41" s="250"/>
      <c r="E41" s="250"/>
      <c r="F41" s="250"/>
      <c r="G41" s="250" t="s">
        <v>33</v>
      </c>
      <c r="H41" s="250"/>
      <c r="I41" s="250"/>
      <c r="J41" s="250"/>
      <c r="K41" s="250" t="s">
        <v>34</v>
      </c>
      <c r="L41" s="250"/>
      <c r="M41" s="250"/>
      <c r="N41" s="250" t="s">
        <v>35</v>
      </c>
      <c r="O41" s="250"/>
      <c r="P41" s="250"/>
      <c r="Q41" s="250" t="s">
        <v>36</v>
      </c>
      <c r="R41" s="250"/>
      <c r="S41" s="250"/>
      <c r="T41" s="250" t="s">
        <v>91</v>
      </c>
      <c r="U41" s="250"/>
      <c r="V41" s="250"/>
      <c r="W41" s="250" t="s">
        <v>92</v>
      </c>
      <c r="X41" s="250"/>
      <c r="Y41" s="250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51" t="s">
        <v>382</v>
      </c>
      <c r="D42" s="252"/>
      <c r="E42" s="252"/>
      <c r="F42" s="252"/>
      <c r="G42" s="251" t="s">
        <v>382</v>
      </c>
      <c r="H42" s="252"/>
      <c r="I42" s="252"/>
      <c r="J42" s="252"/>
      <c r="K42" s="251" t="s">
        <v>382</v>
      </c>
      <c r="L42" s="252"/>
      <c r="M42" s="252"/>
      <c r="N42" s="251" t="s">
        <v>382</v>
      </c>
      <c r="O42" s="252"/>
      <c r="P42" s="252"/>
      <c r="Q42" s="251" t="s">
        <v>382</v>
      </c>
      <c r="R42" s="252"/>
      <c r="S42" s="252"/>
      <c r="T42" s="251" t="s">
        <v>382</v>
      </c>
      <c r="U42" s="252"/>
      <c r="V42" s="252"/>
      <c r="W42" s="251" t="s">
        <v>382</v>
      </c>
      <c r="X42" s="252"/>
      <c r="Y42" s="252"/>
      <c r="AA42" s="36"/>
      <c r="AB42" s="26"/>
      <c r="AC42" s="26"/>
    </row>
    <row r="43" spans="1:34" ht="16.5" thickBot="1" x14ac:dyDescent="0.3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91" t="s">
        <v>383</v>
      </c>
      <c r="D44" s="292"/>
      <c r="E44" s="292"/>
      <c r="F44" s="292"/>
      <c r="G44" s="253" t="s">
        <v>384</v>
      </c>
      <c r="H44" s="254"/>
      <c r="I44" s="254"/>
      <c r="J44" s="254"/>
      <c r="K44" s="255" t="s">
        <v>385</v>
      </c>
      <c r="L44" s="256"/>
      <c r="M44" s="256"/>
      <c r="N44" s="253" t="s">
        <v>386</v>
      </c>
      <c r="O44" s="254"/>
      <c r="P44" s="254"/>
      <c r="Q44" s="255" t="s">
        <v>387</v>
      </c>
      <c r="R44" s="256"/>
      <c r="S44" s="256"/>
      <c r="T44" s="253" t="s">
        <v>388</v>
      </c>
      <c r="U44" s="254"/>
      <c r="V44" s="255" t="s">
        <v>389</v>
      </c>
      <c r="W44" s="256"/>
      <c r="X44" s="255" t="s">
        <v>390</v>
      </c>
      <c r="Y44" s="256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53" t="s">
        <v>391</v>
      </c>
      <c r="D45" s="254"/>
      <c r="E45" s="254"/>
      <c r="F45" s="254"/>
      <c r="G45" s="253" t="s">
        <v>392</v>
      </c>
      <c r="H45" s="254"/>
      <c r="I45" s="254"/>
      <c r="J45" s="254"/>
      <c r="K45" s="255" t="s">
        <v>393</v>
      </c>
      <c r="L45" s="256"/>
      <c r="M45" s="256"/>
      <c r="N45" s="253" t="s">
        <v>394</v>
      </c>
      <c r="O45" s="254"/>
      <c r="P45" s="254"/>
      <c r="Q45" s="255" t="s">
        <v>395</v>
      </c>
      <c r="R45" s="256"/>
      <c r="S45" s="256"/>
      <c r="T45" s="253" t="s">
        <v>396</v>
      </c>
      <c r="U45" s="254"/>
      <c r="V45" s="255" t="s">
        <v>397</v>
      </c>
      <c r="W45" s="256"/>
      <c r="X45" s="255" t="s">
        <v>398</v>
      </c>
      <c r="Y45" s="256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31"/>
      <c r="Y47" s="31"/>
      <c r="Z47" s="3"/>
      <c r="AA47" s="2"/>
      <c r="AC47"/>
      <c r="AD47" t="s">
        <v>354</v>
      </c>
      <c r="AH47" s="93" t="s">
        <v>380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47" t="s">
        <v>96</v>
      </c>
      <c r="J48" s="247"/>
      <c r="K48" s="247"/>
      <c r="L48" s="247"/>
      <c r="M48" s="8" t="s">
        <v>350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2" t="s">
        <v>94</v>
      </c>
      <c r="Z48" s="282"/>
      <c r="AC48"/>
      <c r="AH48" s="93" t="s">
        <v>379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47" t="s">
        <v>2</v>
      </c>
      <c r="J49" s="247"/>
      <c r="K49" s="247"/>
      <c r="L49" s="247"/>
      <c r="M49" s="8" t="s">
        <v>351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2"/>
      <c r="Z49" s="282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94"/>
      <c r="K50" s="294"/>
      <c r="L50" s="294"/>
      <c r="M50" s="294"/>
      <c r="N50" s="8"/>
      <c r="O50" s="8"/>
      <c r="P50" s="8"/>
      <c r="Q50" s="8"/>
      <c r="R50" s="247"/>
      <c r="S50" s="247"/>
      <c r="T50" s="247"/>
      <c r="U50" s="247"/>
      <c r="V50" s="8"/>
      <c r="W50" s="8"/>
      <c r="Y50" s="280" t="s">
        <v>354</v>
      </c>
      <c r="Z50" s="280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95"/>
      <c r="X51" s="295"/>
      <c r="Y51" s="295"/>
      <c r="Z51" s="295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95"/>
      <c r="X52" s="295"/>
      <c r="Y52" s="295"/>
      <c r="Z52" s="295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96" t="s">
        <v>355</v>
      </c>
      <c r="X53" s="296"/>
      <c r="Y53" s="296"/>
      <c r="Z53" s="296"/>
      <c r="AC53"/>
    </row>
    <row r="54" spans="1:30" ht="24.95" customHeight="1" x14ac:dyDescent="0.25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 x14ac:dyDescent="0.25">
      <c r="A55" s="15" t="s">
        <v>81</v>
      </c>
      <c r="B55" s="297" t="s">
        <v>38</v>
      </c>
      <c r="C55" s="297"/>
      <c r="D55" s="297"/>
      <c r="E55" s="297"/>
      <c r="F55" s="297"/>
      <c r="G55" s="297"/>
      <c r="H55" s="297"/>
      <c r="I55" s="297"/>
      <c r="J55" s="297"/>
      <c r="K55" s="10" t="s">
        <v>184</v>
      </c>
      <c r="L55" s="10" t="s">
        <v>186</v>
      </c>
      <c r="M55" s="10" t="s">
        <v>188</v>
      </c>
      <c r="N55" s="10" t="s">
        <v>190</v>
      </c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98" t="s">
        <v>8</v>
      </c>
      <c r="C56" s="298"/>
      <c r="D56" s="298"/>
      <c r="E56" s="298"/>
      <c r="F56" s="298"/>
      <c r="G56" s="298"/>
      <c r="H56" s="298"/>
      <c r="I56" s="298"/>
      <c r="J56" s="29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99" t="s">
        <v>39</v>
      </c>
      <c r="B57" s="300" t="s">
        <v>40</v>
      </c>
      <c r="C57" s="301"/>
      <c r="D57" s="301"/>
      <c r="E57" s="301"/>
      <c r="F57" s="301"/>
      <c r="G57" s="301"/>
      <c r="H57" s="301"/>
      <c r="I57" s="302"/>
      <c r="J57" s="24" t="s">
        <v>27</v>
      </c>
      <c r="K57" s="95">
        <v>835</v>
      </c>
      <c r="L57" s="95">
        <v>422</v>
      </c>
      <c r="M57" s="95">
        <v>569</v>
      </c>
      <c r="N57" s="95">
        <v>1257</v>
      </c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3083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99"/>
      <c r="B58" s="303"/>
      <c r="C58" s="304"/>
      <c r="D58" s="304"/>
      <c r="E58" s="304"/>
      <c r="F58" s="304"/>
      <c r="G58" s="304"/>
      <c r="H58" s="304"/>
      <c r="I58" s="305"/>
      <c r="J58" s="24" t="s">
        <v>28</v>
      </c>
      <c r="K58" s="95">
        <v>734</v>
      </c>
      <c r="L58" s="95">
        <v>441</v>
      </c>
      <c r="M58" s="95">
        <v>448</v>
      </c>
      <c r="N58" s="95">
        <v>1129</v>
      </c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2752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99"/>
      <c r="B59" s="306"/>
      <c r="C59" s="307"/>
      <c r="D59" s="307"/>
      <c r="E59" s="307"/>
      <c r="F59" s="307"/>
      <c r="G59" s="307"/>
      <c r="H59" s="307"/>
      <c r="I59" s="308"/>
      <c r="J59" s="24" t="s">
        <v>29</v>
      </c>
      <c r="K59" s="68">
        <f>SUM(K57:K58)</f>
        <v>1569</v>
      </c>
      <c r="L59" s="68">
        <f>SUM(L57:L58)</f>
        <v>863</v>
      </c>
      <c r="M59" s="68">
        <f>SUM(M57:M58)</f>
        <v>1017</v>
      </c>
      <c r="N59" s="68">
        <f>SUM(N57:N58)</f>
        <v>2386</v>
      </c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5835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99" t="s">
        <v>41</v>
      </c>
      <c r="B60" s="300" t="s">
        <v>42</v>
      </c>
      <c r="C60" s="301"/>
      <c r="D60" s="301"/>
      <c r="E60" s="301"/>
      <c r="F60" s="301"/>
      <c r="G60" s="301"/>
      <c r="H60" s="301"/>
      <c r="I60" s="302"/>
      <c r="J60" s="24" t="s">
        <v>27</v>
      </c>
      <c r="K60" s="95">
        <v>215</v>
      </c>
      <c r="L60" s="95">
        <v>166</v>
      </c>
      <c r="M60" s="95">
        <v>222</v>
      </c>
      <c r="N60" s="95">
        <v>617</v>
      </c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1220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99"/>
      <c r="B61" s="303"/>
      <c r="C61" s="304"/>
      <c r="D61" s="304"/>
      <c r="E61" s="304"/>
      <c r="F61" s="304"/>
      <c r="G61" s="304"/>
      <c r="H61" s="304"/>
      <c r="I61" s="305"/>
      <c r="J61" s="24" t="s">
        <v>28</v>
      </c>
      <c r="K61" s="95">
        <v>177</v>
      </c>
      <c r="L61" s="95">
        <v>134</v>
      </c>
      <c r="M61" s="95">
        <v>169</v>
      </c>
      <c r="N61" s="95">
        <v>435</v>
      </c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915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99"/>
      <c r="B62" s="306"/>
      <c r="C62" s="307"/>
      <c r="D62" s="307"/>
      <c r="E62" s="307"/>
      <c r="F62" s="307"/>
      <c r="G62" s="307"/>
      <c r="H62" s="307"/>
      <c r="I62" s="308"/>
      <c r="J62" s="24" t="s">
        <v>29</v>
      </c>
      <c r="K62" s="68">
        <f>SUM(K60:K61)</f>
        <v>392</v>
      </c>
      <c r="L62" s="68">
        <f>SUM(L60:L61)</f>
        <v>300</v>
      </c>
      <c r="M62" s="68">
        <f>SUM(M60:M61)</f>
        <v>391</v>
      </c>
      <c r="N62" s="68">
        <f>SUM(N60:N61)</f>
        <v>1052</v>
      </c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2135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97" t="s">
        <v>44</v>
      </c>
      <c r="C63" s="297"/>
      <c r="D63" s="297"/>
      <c r="E63" s="297"/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S63" s="297"/>
      <c r="T63" s="297"/>
      <c r="U63" s="297"/>
      <c r="V63" s="297"/>
      <c r="W63" s="297"/>
      <c r="X63" s="297"/>
      <c r="Y63" s="297"/>
      <c r="Z63" s="297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1148941</v>
      </c>
      <c r="L64" s="95">
        <v>722088</v>
      </c>
      <c r="M64" s="95">
        <v>498055</v>
      </c>
      <c r="N64" s="95">
        <v>1057737</v>
      </c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3426821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738</v>
      </c>
      <c r="L65" s="95">
        <v>599</v>
      </c>
      <c r="M65" s="95">
        <v>493</v>
      </c>
      <c r="N65" s="95">
        <v>1165</v>
      </c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2995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265862</v>
      </c>
      <c r="L66" s="95">
        <v>148076</v>
      </c>
      <c r="M66" s="95">
        <v>66664</v>
      </c>
      <c r="N66" s="95">
        <v>216884</v>
      </c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697486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882341</v>
      </c>
      <c r="L67" s="233">
        <f>L64-L65-L66</f>
        <v>573413</v>
      </c>
      <c r="M67" s="234">
        <f>M64-M65-M66</f>
        <v>430898</v>
      </c>
      <c r="N67" s="235">
        <f>N64-N65-N66</f>
        <v>839688</v>
      </c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2726340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25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 x14ac:dyDescent="0.25">
      <c r="A70" s="30"/>
      <c r="B70" s="31"/>
      <c r="C70" s="250" t="s">
        <v>32</v>
      </c>
      <c r="D70" s="250"/>
      <c r="E70" s="250"/>
      <c r="F70" s="250"/>
      <c r="G70" s="250" t="s">
        <v>33</v>
      </c>
      <c r="H70" s="250"/>
      <c r="I70" s="250"/>
      <c r="J70" s="250"/>
      <c r="K70" s="250" t="s">
        <v>34</v>
      </c>
      <c r="L70" s="250"/>
      <c r="M70" s="250"/>
      <c r="N70" s="250" t="s">
        <v>35</v>
      </c>
      <c r="O70" s="250"/>
      <c r="P70" s="250"/>
      <c r="Q70" s="250" t="s">
        <v>36</v>
      </c>
      <c r="R70" s="250"/>
      <c r="S70" s="250"/>
      <c r="T70" s="250" t="s">
        <v>91</v>
      </c>
      <c r="U70" s="250"/>
      <c r="V70" s="250"/>
      <c r="W70" s="250" t="s">
        <v>92</v>
      </c>
      <c r="X70" s="250"/>
      <c r="Y70" s="250"/>
      <c r="Z70" s="3"/>
      <c r="AC70"/>
    </row>
    <row r="71" spans="1:34" ht="42.75" customHeight="1" x14ac:dyDescent="0.25">
      <c r="A71" s="34"/>
      <c r="B71" s="35"/>
      <c r="C71" s="251" t="s">
        <v>382</v>
      </c>
      <c r="D71" s="252"/>
      <c r="E71" s="252"/>
      <c r="F71" s="252"/>
      <c r="G71" s="251" t="s">
        <v>382</v>
      </c>
      <c r="H71" s="252"/>
      <c r="I71" s="252"/>
      <c r="J71" s="252"/>
      <c r="K71" s="251" t="s">
        <v>382</v>
      </c>
      <c r="L71" s="252"/>
      <c r="M71" s="252"/>
      <c r="N71" s="251" t="s">
        <v>382</v>
      </c>
      <c r="O71" s="252"/>
      <c r="P71" s="252"/>
      <c r="Q71" s="251" t="s">
        <v>382</v>
      </c>
      <c r="R71" s="252"/>
      <c r="S71" s="252"/>
      <c r="T71" s="251" t="s">
        <v>382</v>
      </c>
      <c r="U71" s="252"/>
      <c r="V71" s="252"/>
      <c r="W71" s="251" t="s">
        <v>382</v>
      </c>
      <c r="X71" s="252"/>
      <c r="Y71" s="252"/>
      <c r="AA71" s="36"/>
      <c r="AC71"/>
    </row>
    <row r="72" spans="1:34" ht="16.5" customHeight="1" x14ac:dyDescent="0.25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 x14ac:dyDescent="0.25">
      <c r="A73" s="34"/>
      <c r="B73" s="35"/>
      <c r="C73" s="291" t="s">
        <v>383</v>
      </c>
      <c r="D73" s="292"/>
      <c r="E73" s="292"/>
      <c r="F73" s="292"/>
      <c r="G73" s="253" t="s">
        <v>384</v>
      </c>
      <c r="H73" s="254"/>
      <c r="I73" s="254"/>
      <c r="J73" s="254"/>
      <c r="K73" s="255" t="s">
        <v>385</v>
      </c>
      <c r="L73" s="256"/>
      <c r="M73" s="256"/>
      <c r="N73" s="253" t="s">
        <v>386</v>
      </c>
      <c r="O73" s="254"/>
      <c r="P73" s="254"/>
      <c r="Q73" s="255" t="s">
        <v>387</v>
      </c>
      <c r="R73" s="256"/>
      <c r="S73" s="256"/>
      <c r="T73" s="253" t="s">
        <v>388</v>
      </c>
      <c r="U73" s="254"/>
      <c r="V73" s="255" t="s">
        <v>389</v>
      </c>
      <c r="W73" s="256"/>
      <c r="X73" s="255" t="s">
        <v>390</v>
      </c>
      <c r="Y73" s="256"/>
      <c r="AA73" s="36"/>
      <c r="AC73"/>
    </row>
    <row r="74" spans="1:34" ht="41.25" customHeight="1" x14ac:dyDescent="0.25">
      <c r="A74" s="34"/>
      <c r="B74" s="35"/>
      <c r="C74" s="253" t="s">
        <v>391</v>
      </c>
      <c r="D74" s="254"/>
      <c r="E74" s="254"/>
      <c r="F74" s="254"/>
      <c r="G74" s="253" t="s">
        <v>392</v>
      </c>
      <c r="H74" s="254"/>
      <c r="I74" s="254"/>
      <c r="J74" s="254"/>
      <c r="K74" s="255" t="s">
        <v>393</v>
      </c>
      <c r="L74" s="256"/>
      <c r="M74" s="256"/>
      <c r="N74" s="253" t="s">
        <v>394</v>
      </c>
      <c r="O74" s="254"/>
      <c r="P74" s="254"/>
      <c r="Q74" s="255" t="s">
        <v>395</v>
      </c>
      <c r="R74" s="256"/>
      <c r="S74" s="256"/>
      <c r="T74" s="253" t="s">
        <v>396</v>
      </c>
      <c r="U74" s="254"/>
      <c r="V74" s="255" t="s">
        <v>397</v>
      </c>
      <c r="W74" s="256"/>
      <c r="X74" s="255" t="s">
        <v>398</v>
      </c>
      <c r="Y74" s="256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  <c r="X76" s="3"/>
      <c r="Y76" s="31"/>
      <c r="Z76" s="3"/>
      <c r="AA76" s="2"/>
      <c r="AC76"/>
      <c r="AD76" t="s">
        <v>356</v>
      </c>
      <c r="AH76" s="93" t="s">
        <v>380</v>
      </c>
    </row>
    <row r="77" spans="1:34" ht="22.5" customHeight="1" x14ac:dyDescent="0.25">
      <c r="I77" s="247" t="s">
        <v>96</v>
      </c>
      <c r="J77" s="247"/>
      <c r="K77" s="247"/>
      <c r="L77" s="247"/>
      <c r="M77" s="8" t="s">
        <v>350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2" t="s">
        <v>94</v>
      </c>
      <c r="Z77" s="282"/>
      <c r="AC77"/>
      <c r="AH77" s="93" t="s">
        <v>379</v>
      </c>
    </row>
    <row r="78" spans="1:34" ht="22.5" customHeight="1" x14ac:dyDescent="0.25">
      <c r="I78" s="247" t="s">
        <v>2</v>
      </c>
      <c r="J78" s="247"/>
      <c r="K78" s="247"/>
      <c r="L78" s="247"/>
      <c r="M78" s="8" t="s">
        <v>351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2"/>
      <c r="Z78" s="282"/>
      <c r="AC78"/>
    </row>
    <row r="79" spans="1:34" ht="22.5" customHeight="1" x14ac:dyDescent="0.25">
      <c r="J79" s="294"/>
      <c r="K79" s="294"/>
      <c r="L79" s="294"/>
      <c r="M79" s="294"/>
      <c r="N79" s="8"/>
      <c r="O79" s="8"/>
      <c r="P79" s="8"/>
      <c r="Q79" s="8"/>
      <c r="R79" s="247"/>
      <c r="S79" s="247"/>
      <c r="T79" s="247"/>
      <c r="U79" s="247"/>
      <c r="V79" s="8"/>
      <c r="W79" s="8"/>
      <c r="X79" s="3"/>
      <c r="Y79" s="280" t="s">
        <v>356</v>
      </c>
      <c r="Z79" s="280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95"/>
      <c r="X80" s="295"/>
      <c r="Y80" s="295"/>
      <c r="Z80" s="295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95"/>
      <c r="X81" s="295"/>
      <c r="Y81" s="295"/>
      <c r="Z81" s="295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96" t="s">
        <v>357</v>
      </c>
      <c r="X82" s="296"/>
      <c r="Y82" s="296"/>
      <c r="Z82" s="296"/>
      <c r="AC82"/>
    </row>
    <row r="83" spans="1:30" ht="24.95" customHeight="1" x14ac:dyDescent="0.25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 x14ac:dyDescent="0.25">
      <c r="A84" s="15" t="s">
        <v>50</v>
      </c>
      <c r="B84" s="297" t="s">
        <v>51</v>
      </c>
      <c r="C84" s="297"/>
      <c r="D84" s="297"/>
      <c r="E84" s="297"/>
      <c r="F84" s="297"/>
      <c r="G84" s="297"/>
      <c r="H84" s="297"/>
      <c r="I84" s="297"/>
      <c r="J84" s="297"/>
      <c r="K84" s="10" t="s">
        <v>184</v>
      </c>
      <c r="L84" s="10" t="s">
        <v>186</v>
      </c>
      <c r="M84" s="10" t="s">
        <v>188</v>
      </c>
      <c r="N84" s="10" t="s">
        <v>190</v>
      </c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98" t="s">
        <v>8</v>
      </c>
      <c r="C85" s="298"/>
      <c r="D85" s="298"/>
      <c r="E85" s="298"/>
      <c r="F85" s="298"/>
      <c r="G85" s="298"/>
      <c r="H85" s="298"/>
      <c r="I85" s="298"/>
      <c r="J85" s="29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15" t="s">
        <v>192</v>
      </c>
      <c r="D87" s="315"/>
      <c r="E87" s="315"/>
      <c r="F87" s="315"/>
      <c r="G87" s="315"/>
      <c r="H87" s="315"/>
      <c r="I87" s="315"/>
      <c r="J87" s="316"/>
      <c r="K87" s="95">
        <v>39308</v>
      </c>
      <c r="L87" s="95">
        <v>22287</v>
      </c>
      <c r="M87" s="95">
        <v>11718</v>
      </c>
      <c r="N87" s="95">
        <v>21835</v>
      </c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6" si="12">SUM(K87:Y87)</f>
        <v>95148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17" t="s">
        <v>193</v>
      </c>
      <c r="D88" s="317"/>
      <c r="E88" s="317"/>
      <c r="F88" s="317"/>
      <c r="G88" s="317"/>
      <c r="H88" s="317"/>
      <c r="I88" s="317"/>
      <c r="J88" s="317"/>
      <c r="K88" s="95">
        <v>32655</v>
      </c>
      <c r="L88" s="95">
        <v>25650</v>
      </c>
      <c r="M88" s="95">
        <v>19684</v>
      </c>
      <c r="N88" s="95">
        <v>41427</v>
      </c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119416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17" t="s">
        <v>194</v>
      </c>
      <c r="D89" s="317"/>
      <c r="E89" s="317"/>
      <c r="F89" s="317"/>
      <c r="G89" s="317"/>
      <c r="H89" s="317"/>
      <c r="I89" s="317"/>
      <c r="J89" s="317"/>
      <c r="K89" s="95">
        <v>6665</v>
      </c>
      <c r="L89" s="95">
        <v>10621</v>
      </c>
      <c r="M89" s="95">
        <v>16397</v>
      </c>
      <c r="N89" s="95">
        <v>12594</v>
      </c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46277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317" t="s">
        <v>196</v>
      </c>
      <c r="D90" s="317"/>
      <c r="E90" s="317"/>
      <c r="F90" s="317"/>
      <c r="G90" s="317"/>
      <c r="H90" s="317"/>
      <c r="I90" s="317"/>
      <c r="J90" s="317"/>
      <c r="K90" s="95">
        <v>4992</v>
      </c>
      <c r="L90" s="95">
        <v>1953</v>
      </c>
      <c r="M90" s="95">
        <v>1054</v>
      </c>
      <c r="N90" s="95">
        <v>1349</v>
      </c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9348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317" t="s">
        <v>198</v>
      </c>
      <c r="D91" s="317"/>
      <c r="E91" s="317"/>
      <c r="F91" s="317"/>
      <c r="G91" s="317"/>
      <c r="H91" s="317"/>
      <c r="I91" s="317"/>
      <c r="J91" s="317"/>
      <c r="K91" s="95">
        <v>2500</v>
      </c>
      <c r="L91" s="95">
        <v>1666</v>
      </c>
      <c r="M91" s="95">
        <v>634</v>
      </c>
      <c r="N91" s="95">
        <v>1370</v>
      </c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6170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317" t="s">
        <v>200</v>
      </c>
      <c r="D92" s="317"/>
      <c r="E92" s="317"/>
      <c r="F92" s="317"/>
      <c r="G92" s="317"/>
      <c r="H92" s="317"/>
      <c r="I92" s="317"/>
      <c r="J92" s="317"/>
      <c r="K92" s="95">
        <v>2394</v>
      </c>
      <c r="L92" s="95">
        <v>1360</v>
      </c>
      <c r="M92" s="95">
        <v>593</v>
      </c>
      <c r="N92" s="95">
        <v>878</v>
      </c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5225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317" t="s">
        <v>202</v>
      </c>
      <c r="D93" s="317"/>
      <c r="E93" s="317"/>
      <c r="F93" s="317"/>
      <c r="G93" s="317"/>
      <c r="H93" s="317"/>
      <c r="I93" s="317"/>
      <c r="J93" s="317"/>
      <c r="K93" s="95">
        <v>989</v>
      </c>
      <c r="L93" s="95">
        <v>560</v>
      </c>
      <c r="M93" s="95">
        <v>736</v>
      </c>
      <c r="N93" s="95">
        <v>546</v>
      </c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2831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317" t="s">
        <v>204</v>
      </c>
      <c r="D94" s="317"/>
      <c r="E94" s="317"/>
      <c r="F94" s="317"/>
      <c r="G94" s="317"/>
      <c r="H94" s="317"/>
      <c r="I94" s="317"/>
      <c r="J94" s="317"/>
      <c r="K94" s="95">
        <v>456</v>
      </c>
      <c r="L94" s="95">
        <v>266</v>
      </c>
      <c r="M94" s="95">
        <v>184</v>
      </c>
      <c r="N94" s="95">
        <v>232</v>
      </c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1138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205</v>
      </c>
      <c r="C95" s="317" t="s">
        <v>206</v>
      </c>
      <c r="D95" s="317"/>
      <c r="E95" s="317"/>
      <c r="F95" s="317"/>
      <c r="G95" s="317"/>
      <c r="H95" s="317"/>
      <c r="I95" s="317"/>
      <c r="J95" s="317"/>
      <c r="K95" s="95">
        <v>1122</v>
      </c>
      <c r="L95" s="95">
        <v>1152</v>
      </c>
      <c r="M95" s="95">
        <v>555</v>
      </c>
      <c r="N95" s="95">
        <v>385</v>
      </c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69">
        <f t="shared" si="12"/>
        <v>3214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207</v>
      </c>
      <c r="C96" s="317" t="s">
        <v>208</v>
      </c>
      <c r="D96" s="317"/>
      <c r="E96" s="317"/>
      <c r="F96" s="317"/>
      <c r="G96" s="317"/>
      <c r="H96" s="317"/>
      <c r="I96" s="317"/>
      <c r="J96" s="317"/>
      <c r="K96" s="95">
        <v>616</v>
      </c>
      <c r="L96" s="95">
        <v>724</v>
      </c>
      <c r="M96" s="95">
        <v>226</v>
      </c>
      <c r="N96" s="95">
        <v>298</v>
      </c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69">
        <f t="shared" si="12"/>
        <v>1864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209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97" t="s">
        <v>376</v>
      </c>
      <c r="C98" s="297"/>
      <c r="D98" s="297"/>
      <c r="E98" s="297"/>
      <c r="F98" s="297"/>
      <c r="G98" s="297"/>
      <c r="H98" s="297"/>
      <c r="I98" s="297"/>
      <c r="J98" s="297"/>
      <c r="K98" s="70">
        <f>SUM(K87:K97)</f>
        <v>91697</v>
      </c>
      <c r="L98" s="70">
        <f>SUM(L87:L97)</f>
        <v>66239</v>
      </c>
      <c r="M98" s="70">
        <f>SUM(M87:M97)</f>
        <v>51781</v>
      </c>
      <c r="N98" s="70">
        <f>SUM(N87:N97)</f>
        <v>80914</v>
      </c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8" si="13">SUM(K98:Y98)</f>
        <v>290631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15" t="s">
        <v>210</v>
      </c>
      <c r="D99" s="315"/>
      <c r="E99" s="315"/>
      <c r="F99" s="315"/>
      <c r="G99" s="315"/>
      <c r="H99" s="315"/>
      <c r="I99" s="315"/>
      <c r="J99" s="316"/>
      <c r="K99" s="95">
        <v>20859</v>
      </c>
      <c r="L99" s="95">
        <v>11633</v>
      </c>
      <c r="M99" s="95">
        <v>6809</v>
      </c>
      <c r="N99" s="95">
        <v>13540</v>
      </c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52841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17" t="s">
        <v>211</v>
      </c>
      <c r="D100" s="317"/>
      <c r="E100" s="317"/>
      <c r="F100" s="317"/>
      <c r="G100" s="317"/>
      <c r="H100" s="317"/>
      <c r="I100" s="317"/>
      <c r="J100" s="317"/>
      <c r="K100" s="95">
        <v>13233</v>
      </c>
      <c r="L100" s="95">
        <v>7877</v>
      </c>
      <c r="M100" s="95">
        <v>4837</v>
      </c>
      <c r="N100" s="95">
        <v>11749</v>
      </c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37696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17" t="s">
        <v>212</v>
      </c>
      <c r="D101" s="317"/>
      <c r="E101" s="317"/>
      <c r="F101" s="317"/>
      <c r="G101" s="317"/>
      <c r="H101" s="317"/>
      <c r="I101" s="317"/>
      <c r="J101" s="317"/>
      <c r="K101" s="95">
        <v>20958</v>
      </c>
      <c r="L101" s="95">
        <v>8448</v>
      </c>
      <c r="M101" s="95">
        <v>4521</v>
      </c>
      <c r="N101" s="95">
        <v>18168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52095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317" t="s">
        <v>213</v>
      </c>
      <c r="D102" s="317"/>
      <c r="E102" s="317"/>
      <c r="F102" s="317"/>
      <c r="G102" s="317"/>
      <c r="H102" s="317"/>
      <c r="I102" s="317"/>
      <c r="J102" s="317"/>
      <c r="K102" s="95">
        <v>5283</v>
      </c>
      <c r="L102" s="95">
        <v>3342</v>
      </c>
      <c r="M102" s="95">
        <v>2338</v>
      </c>
      <c r="N102" s="95">
        <v>20297</v>
      </c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31260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317" t="s">
        <v>214</v>
      </c>
      <c r="D103" s="317"/>
      <c r="E103" s="317"/>
      <c r="F103" s="317"/>
      <c r="G103" s="317"/>
      <c r="H103" s="317"/>
      <c r="I103" s="317"/>
      <c r="J103" s="317"/>
      <c r="K103" s="95">
        <v>1285</v>
      </c>
      <c r="L103" s="95">
        <v>638</v>
      </c>
      <c r="M103" s="95">
        <v>459</v>
      </c>
      <c r="N103" s="95">
        <v>968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3350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317" t="s">
        <v>215</v>
      </c>
      <c r="D104" s="317"/>
      <c r="E104" s="317"/>
      <c r="F104" s="317"/>
      <c r="G104" s="317"/>
      <c r="H104" s="317"/>
      <c r="I104" s="317"/>
      <c r="J104" s="317"/>
      <c r="K104" s="95">
        <v>1765</v>
      </c>
      <c r="L104" s="95">
        <v>1067</v>
      </c>
      <c r="M104" s="95">
        <v>606</v>
      </c>
      <c r="N104" s="95">
        <v>1334</v>
      </c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4772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317" t="s">
        <v>216</v>
      </c>
      <c r="D105" s="317"/>
      <c r="E105" s="317"/>
      <c r="F105" s="317"/>
      <c r="G105" s="317"/>
      <c r="H105" s="317"/>
      <c r="I105" s="317"/>
      <c r="J105" s="317"/>
      <c r="K105" s="95">
        <v>587</v>
      </c>
      <c r="L105" s="95">
        <v>358</v>
      </c>
      <c r="M105" s="95">
        <v>294</v>
      </c>
      <c r="N105" s="95">
        <v>463</v>
      </c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1702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317" t="s">
        <v>217</v>
      </c>
      <c r="D106" s="317"/>
      <c r="E106" s="317"/>
      <c r="F106" s="317"/>
      <c r="G106" s="317"/>
      <c r="H106" s="317"/>
      <c r="I106" s="317"/>
      <c r="J106" s="317"/>
      <c r="K106" s="95">
        <v>615</v>
      </c>
      <c r="L106" s="95">
        <v>333</v>
      </c>
      <c r="M106" s="95">
        <v>136</v>
      </c>
      <c r="N106" s="95">
        <v>353</v>
      </c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1437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205</v>
      </c>
      <c r="C107" s="317" t="s">
        <v>218</v>
      </c>
      <c r="D107" s="317"/>
      <c r="E107" s="317"/>
      <c r="F107" s="317"/>
      <c r="G107" s="317"/>
      <c r="H107" s="317"/>
      <c r="I107" s="317"/>
      <c r="J107" s="317"/>
      <c r="K107" s="95">
        <v>9026</v>
      </c>
      <c r="L107" s="95">
        <v>540</v>
      </c>
      <c r="M107" s="95">
        <v>917</v>
      </c>
      <c r="N107" s="95">
        <v>879</v>
      </c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69">
        <f t="shared" si="13"/>
        <v>11362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207</v>
      </c>
      <c r="C108" s="317" t="s">
        <v>219</v>
      </c>
      <c r="D108" s="317"/>
      <c r="E108" s="317"/>
      <c r="F108" s="317"/>
      <c r="G108" s="317"/>
      <c r="H108" s="317"/>
      <c r="I108" s="317"/>
      <c r="J108" s="317"/>
      <c r="K108" s="95">
        <v>1456</v>
      </c>
      <c r="L108" s="95">
        <v>2289</v>
      </c>
      <c r="M108" s="95">
        <v>3379</v>
      </c>
      <c r="N108" s="95">
        <v>1716</v>
      </c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69">
        <f t="shared" si="13"/>
        <v>8840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209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97" t="s">
        <v>376</v>
      </c>
      <c r="C110" s="297"/>
      <c r="D110" s="297"/>
      <c r="E110" s="297"/>
      <c r="F110" s="297"/>
      <c r="G110" s="297"/>
      <c r="H110" s="297"/>
      <c r="I110" s="297"/>
      <c r="J110" s="297"/>
      <c r="K110" s="70">
        <f>SUM(K99:K109)</f>
        <v>75067</v>
      </c>
      <c r="L110" s="70">
        <f>SUM(L99:L109)</f>
        <v>36525</v>
      </c>
      <c r="M110" s="70">
        <f>SUM(M99:M109)</f>
        <v>24296</v>
      </c>
      <c r="N110" s="70">
        <f>SUM(N99:N109)</f>
        <v>69467</v>
      </c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205355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 x14ac:dyDescent="0.25">
      <c r="A113" s="30"/>
      <c r="B113" s="320" t="s">
        <v>383</v>
      </c>
      <c r="C113" s="321"/>
      <c r="D113" s="322"/>
      <c r="E113" s="320" t="s">
        <v>384</v>
      </c>
      <c r="F113" s="321"/>
      <c r="G113" s="322"/>
      <c r="H113" s="320" t="s">
        <v>385</v>
      </c>
      <c r="I113" s="321"/>
      <c r="J113" s="322"/>
      <c r="K113" s="326" t="s">
        <v>386</v>
      </c>
      <c r="L113" s="328" t="s">
        <v>387</v>
      </c>
      <c r="M113" s="328" t="s">
        <v>388</v>
      </c>
      <c r="N113" s="330" t="s">
        <v>389</v>
      </c>
      <c r="O113" s="96" t="s">
        <v>383</v>
      </c>
      <c r="P113" s="97" t="s">
        <v>384</v>
      </c>
      <c r="Q113" s="98" t="s">
        <v>385</v>
      </c>
      <c r="R113" s="99" t="s">
        <v>386</v>
      </c>
      <c r="S113" s="62"/>
      <c r="T113" s="100" t="s">
        <v>387</v>
      </c>
      <c r="U113" s="62"/>
      <c r="V113" s="101" t="s">
        <v>388</v>
      </c>
      <c r="W113" s="62"/>
      <c r="X113" s="102" t="s">
        <v>389</v>
      </c>
      <c r="Y113" s="103" t="s">
        <v>390</v>
      </c>
      <c r="Z113" s="3"/>
      <c r="AC113"/>
    </row>
    <row r="114" spans="1:34" ht="22.5" customHeight="1" x14ac:dyDescent="0.2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391</v>
      </c>
      <c r="P114" s="105" t="s">
        <v>392</v>
      </c>
      <c r="Q114" s="106" t="s">
        <v>393</v>
      </c>
      <c r="R114" s="107" t="s">
        <v>394</v>
      </c>
      <c r="S114" s="63"/>
      <c r="T114" s="108" t="s">
        <v>395</v>
      </c>
      <c r="U114" s="63"/>
      <c r="V114" s="109" t="s">
        <v>396</v>
      </c>
      <c r="W114" s="63"/>
      <c r="X114" s="110" t="s">
        <v>397</v>
      </c>
      <c r="Y114" s="111" t="s">
        <v>398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  <c r="X116" s="3"/>
      <c r="Y116" s="31"/>
      <c r="Z116" s="3"/>
      <c r="AA116" s="2"/>
      <c r="AC116"/>
      <c r="AD116" t="s">
        <v>358</v>
      </c>
      <c r="AH116" s="93" t="s">
        <v>380</v>
      </c>
    </row>
    <row r="117" spans="1:34" ht="22.5" customHeight="1" x14ac:dyDescent="0.25">
      <c r="I117" s="247" t="s">
        <v>96</v>
      </c>
      <c r="J117" s="247"/>
      <c r="K117" s="247"/>
      <c r="L117" s="247"/>
      <c r="M117" s="8" t="s">
        <v>350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2" t="s">
        <v>94</v>
      </c>
      <c r="Z117" s="282"/>
      <c r="AC117"/>
      <c r="AH117" s="93" t="s">
        <v>379</v>
      </c>
    </row>
    <row r="118" spans="1:34" ht="22.5" customHeight="1" x14ac:dyDescent="0.25">
      <c r="I118" s="247" t="s">
        <v>2</v>
      </c>
      <c r="J118" s="247"/>
      <c r="K118" s="247"/>
      <c r="L118" s="247"/>
      <c r="M118" s="8" t="s">
        <v>351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2"/>
      <c r="Z118" s="282"/>
      <c r="AC118"/>
    </row>
    <row r="119" spans="1:34" ht="22.5" customHeight="1" x14ac:dyDescent="0.25">
      <c r="J119" s="294"/>
      <c r="K119" s="294"/>
      <c r="L119" s="294"/>
      <c r="M119" s="294"/>
      <c r="N119" s="8"/>
      <c r="O119" s="8"/>
      <c r="P119" s="8"/>
      <c r="Q119" s="8"/>
      <c r="R119" s="247"/>
      <c r="S119" s="247"/>
      <c r="T119" s="247"/>
      <c r="U119" s="247"/>
      <c r="V119" s="8"/>
      <c r="W119" s="8"/>
      <c r="X119" s="3"/>
      <c r="Y119" s="280" t="s">
        <v>358</v>
      </c>
      <c r="Z119" s="280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95"/>
      <c r="X120" s="295"/>
      <c r="Y120" s="295"/>
      <c r="Z120" s="295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95"/>
      <c r="X121" s="295"/>
      <c r="Y121" s="295"/>
      <c r="Z121" s="295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96" t="s">
        <v>359</v>
      </c>
      <c r="X122" s="296"/>
      <c r="Y122" s="296"/>
      <c r="Z122" s="296"/>
      <c r="AC122"/>
    </row>
    <row r="123" spans="1:34" ht="24.95" customHeight="1" x14ac:dyDescent="0.25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 x14ac:dyDescent="0.25">
      <c r="A124" s="15" t="s">
        <v>50</v>
      </c>
      <c r="B124" s="297" t="s">
        <v>51</v>
      </c>
      <c r="C124" s="297"/>
      <c r="D124" s="297"/>
      <c r="E124" s="297"/>
      <c r="F124" s="297"/>
      <c r="G124" s="297"/>
      <c r="H124" s="297"/>
      <c r="I124" s="297"/>
      <c r="J124" s="297"/>
      <c r="K124" s="10" t="s">
        <v>184</v>
      </c>
      <c r="L124" s="10" t="s">
        <v>186</v>
      </c>
      <c r="M124" s="10" t="s">
        <v>188</v>
      </c>
      <c r="N124" s="10" t="s">
        <v>190</v>
      </c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98" t="s">
        <v>8</v>
      </c>
      <c r="C125" s="298"/>
      <c r="D125" s="298"/>
      <c r="E125" s="298"/>
      <c r="F125" s="298"/>
      <c r="G125" s="298"/>
      <c r="H125" s="298"/>
      <c r="I125" s="298"/>
      <c r="J125" s="29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15" t="s">
        <v>220</v>
      </c>
      <c r="D127" s="315"/>
      <c r="E127" s="315"/>
      <c r="F127" s="315"/>
      <c r="G127" s="315"/>
      <c r="H127" s="315"/>
      <c r="I127" s="315"/>
      <c r="J127" s="316"/>
      <c r="K127" s="95">
        <v>81182</v>
      </c>
      <c r="L127" s="95">
        <v>28952</v>
      </c>
      <c r="M127" s="95">
        <v>15284</v>
      </c>
      <c r="N127" s="95">
        <v>39471</v>
      </c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6" si="14">SUM(K127:Y127)</f>
        <v>164889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17" t="s">
        <v>221</v>
      </c>
      <c r="D128" s="317"/>
      <c r="E128" s="317"/>
      <c r="F128" s="317"/>
      <c r="G128" s="317"/>
      <c r="H128" s="317"/>
      <c r="I128" s="317"/>
      <c r="J128" s="317"/>
      <c r="K128" s="95">
        <v>69989</v>
      </c>
      <c r="L128" s="95">
        <v>24441</v>
      </c>
      <c r="M128" s="95">
        <v>10995</v>
      </c>
      <c r="N128" s="95">
        <v>25558</v>
      </c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130983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17" t="s">
        <v>222</v>
      </c>
      <c r="D129" s="317"/>
      <c r="E129" s="317"/>
      <c r="F129" s="317"/>
      <c r="G129" s="317"/>
      <c r="H129" s="317"/>
      <c r="I129" s="317"/>
      <c r="J129" s="317"/>
      <c r="K129" s="95">
        <v>12195</v>
      </c>
      <c r="L129" s="95">
        <v>9342</v>
      </c>
      <c r="M129" s="95">
        <v>2283</v>
      </c>
      <c r="N129" s="95">
        <v>5568</v>
      </c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29388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317" t="s">
        <v>223</v>
      </c>
      <c r="D130" s="317"/>
      <c r="E130" s="317"/>
      <c r="F130" s="317"/>
      <c r="G130" s="317"/>
      <c r="H130" s="317"/>
      <c r="I130" s="317"/>
      <c r="J130" s="317"/>
      <c r="K130" s="95">
        <v>63042</v>
      </c>
      <c r="L130" s="95">
        <v>18823</v>
      </c>
      <c r="M130" s="95">
        <v>10606</v>
      </c>
      <c r="N130" s="95">
        <v>8530</v>
      </c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101001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317" t="s">
        <v>224</v>
      </c>
      <c r="D131" s="317"/>
      <c r="E131" s="317"/>
      <c r="F131" s="317"/>
      <c r="G131" s="317"/>
      <c r="H131" s="317"/>
      <c r="I131" s="317"/>
      <c r="J131" s="317"/>
      <c r="K131" s="95">
        <v>11902</v>
      </c>
      <c r="L131" s="95">
        <v>4893</v>
      </c>
      <c r="M131" s="95">
        <v>3335</v>
      </c>
      <c r="N131" s="95">
        <v>16440</v>
      </c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36570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317" t="s">
        <v>225</v>
      </c>
      <c r="D132" s="317"/>
      <c r="E132" s="317"/>
      <c r="F132" s="317"/>
      <c r="G132" s="317"/>
      <c r="H132" s="317"/>
      <c r="I132" s="317"/>
      <c r="J132" s="317"/>
      <c r="K132" s="95">
        <v>6684</v>
      </c>
      <c r="L132" s="95">
        <v>4828</v>
      </c>
      <c r="M132" s="95">
        <v>3724</v>
      </c>
      <c r="N132" s="95">
        <v>10905</v>
      </c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26141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317" t="s">
        <v>226</v>
      </c>
      <c r="D133" s="317"/>
      <c r="E133" s="317"/>
      <c r="F133" s="317"/>
      <c r="G133" s="317"/>
      <c r="H133" s="317"/>
      <c r="I133" s="317"/>
      <c r="J133" s="317"/>
      <c r="K133" s="95">
        <v>2750</v>
      </c>
      <c r="L133" s="95">
        <v>959</v>
      </c>
      <c r="M133" s="95">
        <v>779</v>
      </c>
      <c r="N133" s="95">
        <v>1793</v>
      </c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6281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317" t="s">
        <v>227</v>
      </c>
      <c r="D134" s="317"/>
      <c r="E134" s="317"/>
      <c r="F134" s="317"/>
      <c r="G134" s="317"/>
      <c r="H134" s="317"/>
      <c r="I134" s="317"/>
      <c r="J134" s="317"/>
      <c r="K134" s="95">
        <v>12623</v>
      </c>
      <c r="L134" s="95">
        <v>8196</v>
      </c>
      <c r="M134" s="95">
        <v>7554</v>
      </c>
      <c r="N134" s="95">
        <v>71676</v>
      </c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100049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205</v>
      </c>
      <c r="C135" s="317" t="s">
        <v>228</v>
      </c>
      <c r="D135" s="317"/>
      <c r="E135" s="317"/>
      <c r="F135" s="317"/>
      <c r="G135" s="317"/>
      <c r="H135" s="317"/>
      <c r="I135" s="317"/>
      <c r="J135" s="317"/>
      <c r="K135" s="95">
        <v>5871</v>
      </c>
      <c r="L135" s="95">
        <v>1018</v>
      </c>
      <c r="M135" s="95">
        <v>329</v>
      </c>
      <c r="N135" s="95">
        <v>2958</v>
      </c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69">
        <f t="shared" si="14"/>
        <v>10176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207</v>
      </c>
      <c r="C136" s="317" t="s">
        <v>229</v>
      </c>
      <c r="D136" s="317"/>
      <c r="E136" s="317"/>
      <c r="F136" s="317"/>
      <c r="G136" s="317"/>
      <c r="H136" s="317"/>
      <c r="I136" s="317"/>
      <c r="J136" s="317"/>
      <c r="K136" s="95">
        <v>3414</v>
      </c>
      <c r="L136" s="95">
        <v>1164</v>
      </c>
      <c r="M136" s="95">
        <v>309</v>
      </c>
      <c r="N136" s="95">
        <v>1086</v>
      </c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69">
        <f t="shared" si="14"/>
        <v>5973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209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97" t="s">
        <v>376</v>
      </c>
      <c r="C138" s="297"/>
      <c r="D138" s="297"/>
      <c r="E138" s="297"/>
      <c r="F138" s="297"/>
      <c r="G138" s="297"/>
      <c r="H138" s="297"/>
      <c r="I138" s="297"/>
      <c r="J138" s="297"/>
      <c r="K138" s="70">
        <f>SUM(K127:K137)</f>
        <v>269652</v>
      </c>
      <c r="L138" s="70">
        <f>SUM(L127:L137)</f>
        <v>102616</v>
      </c>
      <c r="M138" s="70">
        <f>SUM(M127:M137)</f>
        <v>55198</v>
      </c>
      <c r="N138" s="70">
        <f>SUM(N127:N137)</f>
        <v>183985</v>
      </c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8" si="15">SUM(K138:Y138)</f>
        <v>611451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15" t="s">
        <v>230</v>
      </c>
      <c r="D139" s="315"/>
      <c r="E139" s="315"/>
      <c r="F139" s="315"/>
      <c r="G139" s="315"/>
      <c r="H139" s="315"/>
      <c r="I139" s="315"/>
      <c r="J139" s="316"/>
      <c r="K139" s="95">
        <v>14959</v>
      </c>
      <c r="L139" s="95">
        <v>9976</v>
      </c>
      <c r="M139" s="95">
        <v>4241</v>
      </c>
      <c r="N139" s="95">
        <v>15324</v>
      </c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44500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17" t="s">
        <v>231</v>
      </c>
      <c r="D140" s="317"/>
      <c r="E140" s="317"/>
      <c r="F140" s="317"/>
      <c r="G140" s="317"/>
      <c r="H140" s="317"/>
      <c r="I140" s="317"/>
      <c r="J140" s="317"/>
      <c r="K140" s="95">
        <v>16736</v>
      </c>
      <c r="L140" s="95">
        <v>12307</v>
      </c>
      <c r="M140" s="95">
        <v>10101</v>
      </c>
      <c r="N140" s="95">
        <v>70953</v>
      </c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110097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17" t="s">
        <v>232</v>
      </c>
      <c r="D141" s="317"/>
      <c r="E141" s="317"/>
      <c r="F141" s="317"/>
      <c r="G141" s="317"/>
      <c r="H141" s="317"/>
      <c r="I141" s="317"/>
      <c r="J141" s="317"/>
      <c r="K141" s="95">
        <v>3864</v>
      </c>
      <c r="L141" s="95">
        <v>2953</v>
      </c>
      <c r="M141" s="95">
        <v>891</v>
      </c>
      <c r="N141" s="95">
        <v>2976</v>
      </c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10684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317" t="s">
        <v>233</v>
      </c>
      <c r="D142" s="317"/>
      <c r="E142" s="317"/>
      <c r="F142" s="317"/>
      <c r="G142" s="317"/>
      <c r="H142" s="317"/>
      <c r="I142" s="317"/>
      <c r="J142" s="317"/>
      <c r="K142" s="95">
        <v>1754</v>
      </c>
      <c r="L142" s="95">
        <v>1351</v>
      </c>
      <c r="M142" s="95">
        <v>375</v>
      </c>
      <c r="N142" s="95">
        <v>1088</v>
      </c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4568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317" t="s">
        <v>234</v>
      </c>
      <c r="D143" s="317"/>
      <c r="E143" s="317"/>
      <c r="F143" s="317"/>
      <c r="G143" s="317"/>
      <c r="H143" s="317"/>
      <c r="I143" s="317"/>
      <c r="J143" s="317"/>
      <c r="K143" s="95">
        <v>2265</v>
      </c>
      <c r="L143" s="95">
        <v>2071</v>
      </c>
      <c r="M143" s="95">
        <v>650</v>
      </c>
      <c r="N143" s="95">
        <v>3205</v>
      </c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8191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317" t="s">
        <v>235</v>
      </c>
      <c r="D144" s="317"/>
      <c r="E144" s="317"/>
      <c r="F144" s="317"/>
      <c r="G144" s="317"/>
      <c r="H144" s="317"/>
      <c r="I144" s="317"/>
      <c r="J144" s="317"/>
      <c r="K144" s="95">
        <v>877</v>
      </c>
      <c r="L144" s="95">
        <v>491</v>
      </c>
      <c r="M144" s="95">
        <v>230</v>
      </c>
      <c r="N144" s="95">
        <v>1043</v>
      </c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2641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317" t="s">
        <v>236</v>
      </c>
      <c r="D145" s="317"/>
      <c r="E145" s="317"/>
      <c r="F145" s="317"/>
      <c r="G145" s="317"/>
      <c r="H145" s="317"/>
      <c r="I145" s="317"/>
      <c r="J145" s="317"/>
      <c r="K145" s="95">
        <v>402</v>
      </c>
      <c r="L145" s="95">
        <v>242</v>
      </c>
      <c r="M145" s="95">
        <v>228</v>
      </c>
      <c r="N145" s="95">
        <v>542</v>
      </c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1414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317" t="s">
        <v>237</v>
      </c>
      <c r="D146" s="317"/>
      <c r="E146" s="317"/>
      <c r="F146" s="317"/>
      <c r="G146" s="317"/>
      <c r="H146" s="317"/>
      <c r="I146" s="317"/>
      <c r="J146" s="317"/>
      <c r="K146" s="95">
        <v>477</v>
      </c>
      <c r="L146" s="95">
        <v>203</v>
      </c>
      <c r="M146" s="95">
        <v>94</v>
      </c>
      <c r="N146" s="95">
        <v>913</v>
      </c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1687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205</v>
      </c>
      <c r="C147" s="317" t="s">
        <v>238</v>
      </c>
      <c r="D147" s="317"/>
      <c r="E147" s="317"/>
      <c r="F147" s="317"/>
      <c r="G147" s="317"/>
      <c r="H147" s="317"/>
      <c r="I147" s="317"/>
      <c r="J147" s="317"/>
      <c r="K147" s="95">
        <v>475</v>
      </c>
      <c r="L147" s="95">
        <v>230</v>
      </c>
      <c r="M147" s="95">
        <v>122</v>
      </c>
      <c r="N147" s="95">
        <v>394</v>
      </c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69">
        <f t="shared" si="15"/>
        <v>1221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207</v>
      </c>
      <c r="C148" s="317" t="s">
        <v>239</v>
      </c>
      <c r="D148" s="317"/>
      <c r="E148" s="317"/>
      <c r="F148" s="317"/>
      <c r="G148" s="317"/>
      <c r="H148" s="317"/>
      <c r="I148" s="317"/>
      <c r="J148" s="317"/>
      <c r="K148" s="95">
        <v>598</v>
      </c>
      <c r="L148" s="95">
        <v>499</v>
      </c>
      <c r="M148" s="95">
        <v>441</v>
      </c>
      <c r="N148" s="95">
        <v>4815</v>
      </c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69">
        <f t="shared" si="15"/>
        <v>6353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209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97" t="s">
        <v>376</v>
      </c>
      <c r="C150" s="297"/>
      <c r="D150" s="297"/>
      <c r="E150" s="297"/>
      <c r="F150" s="297"/>
      <c r="G150" s="297"/>
      <c r="H150" s="297"/>
      <c r="I150" s="297"/>
      <c r="J150" s="297"/>
      <c r="K150" s="70">
        <f>SUM(K139:K149)</f>
        <v>42407</v>
      </c>
      <c r="L150" s="70">
        <f>SUM(L139:L149)</f>
        <v>30323</v>
      </c>
      <c r="M150" s="70">
        <f>SUM(M139:M149)</f>
        <v>17373</v>
      </c>
      <c r="N150" s="70">
        <f>SUM(N139:N149)</f>
        <v>101253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191356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 x14ac:dyDescent="0.25">
      <c r="A153" s="30"/>
      <c r="B153" s="320" t="s">
        <v>383</v>
      </c>
      <c r="C153" s="321"/>
      <c r="D153" s="322"/>
      <c r="E153" s="320" t="s">
        <v>384</v>
      </c>
      <c r="F153" s="321"/>
      <c r="G153" s="322"/>
      <c r="H153" s="320" t="s">
        <v>385</v>
      </c>
      <c r="I153" s="321"/>
      <c r="J153" s="322"/>
      <c r="K153" s="326" t="s">
        <v>386</v>
      </c>
      <c r="L153" s="328" t="s">
        <v>387</v>
      </c>
      <c r="M153" s="328" t="s">
        <v>388</v>
      </c>
      <c r="N153" s="330" t="s">
        <v>389</v>
      </c>
      <c r="O153" s="112" t="s">
        <v>383</v>
      </c>
      <c r="P153" s="113" t="s">
        <v>384</v>
      </c>
      <c r="Q153" s="114" t="s">
        <v>385</v>
      </c>
      <c r="R153" s="115" t="s">
        <v>386</v>
      </c>
      <c r="S153" s="62"/>
      <c r="T153" s="116" t="s">
        <v>387</v>
      </c>
      <c r="U153" s="62"/>
      <c r="V153" s="117" t="s">
        <v>388</v>
      </c>
      <c r="W153" s="62"/>
      <c r="X153" s="118" t="s">
        <v>389</v>
      </c>
      <c r="Y153" s="119" t="s">
        <v>390</v>
      </c>
      <c r="Z153" s="3"/>
      <c r="AC153"/>
    </row>
    <row r="154" spans="1:34" ht="22.5" customHeight="1" x14ac:dyDescent="0.2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391</v>
      </c>
      <c r="P154" s="121" t="s">
        <v>392</v>
      </c>
      <c r="Q154" s="122" t="s">
        <v>393</v>
      </c>
      <c r="R154" s="123" t="s">
        <v>394</v>
      </c>
      <c r="S154" s="63"/>
      <c r="T154" s="124" t="s">
        <v>395</v>
      </c>
      <c r="U154" s="63"/>
      <c r="V154" s="125" t="s">
        <v>396</v>
      </c>
      <c r="W154" s="63"/>
      <c r="X154" s="126" t="s">
        <v>397</v>
      </c>
      <c r="Y154" s="127" t="s">
        <v>398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  <c r="X156" s="3"/>
      <c r="Y156" s="31"/>
      <c r="Z156" s="3"/>
      <c r="AA156" s="2"/>
      <c r="AC156"/>
      <c r="AD156" t="s">
        <v>360</v>
      </c>
      <c r="AH156" s="93" t="s">
        <v>380</v>
      </c>
    </row>
    <row r="157" spans="1:34" ht="22.5" customHeight="1" x14ac:dyDescent="0.25">
      <c r="I157" s="247" t="s">
        <v>96</v>
      </c>
      <c r="J157" s="247"/>
      <c r="K157" s="247"/>
      <c r="L157" s="247"/>
      <c r="M157" s="8" t="s">
        <v>350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2" t="s">
        <v>94</v>
      </c>
      <c r="Z157" s="282"/>
      <c r="AC157"/>
      <c r="AH157" s="93" t="s">
        <v>379</v>
      </c>
    </row>
    <row r="158" spans="1:34" ht="22.5" customHeight="1" x14ac:dyDescent="0.25">
      <c r="I158" s="247" t="s">
        <v>2</v>
      </c>
      <c r="J158" s="247"/>
      <c r="K158" s="247"/>
      <c r="L158" s="247"/>
      <c r="M158" s="8" t="s">
        <v>351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2"/>
      <c r="Z158" s="282"/>
      <c r="AC158"/>
    </row>
    <row r="159" spans="1:34" ht="22.5" customHeight="1" x14ac:dyDescent="0.25">
      <c r="J159" s="294"/>
      <c r="K159" s="294"/>
      <c r="L159" s="294"/>
      <c r="M159" s="294"/>
      <c r="N159" s="8"/>
      <c r="O159" s="8"/>
      <c r="P159" s="8"/>
      <c r="Q159" s="8"/>
      <c r="R159" s="247"/>
      <c r="S159" s="247"/>
      <c r="T159" s="247"/>
      <c r="U159" s="247"/>
      <c r="V159" s="8"/>
      <c r="W159" s="8"/>
      <c r="X159" s="3"/>
      <c r="Y159" s="280" t="s">
        <v>360</v>
      </c>
      <c r="Z159" s="280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95"/>
      <c r="X160" s="295"/>
      <c r="Y160" s="295"/>
      <c r="Z160" s="295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95"/>
      <c r="X161" s="295"/>
      <c r="Y161" s="295"/>
      <c r="Z161" s="295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96" t="s">
        <v>361</v>
      </c>
      <c r="X162" s="296"/>
      <c r="Y162" s="296"/>
      <c r="Z162" s="296"/>
      <c r="AC162"/>
    </row>
    <row r="163" spans="1:30" ht="24.95" customHeight="1" x14ac:dyDescent="0.25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 x14ac:dyDescent="0.25">
      <c r="A164" s="15" t="s">
        <v>50</v>
      </c>
      <c r="B164" s="297" t="s">
        <v>51</v>
      </c>
      <c r="C164" s="297"/>
      <c r="D164" s="297"/>
      <c r="E164" s="297"/>
      <c r="F164" s="297"/>
      <c r="G164" s="297"/>
      <c r="H164" s="297"/>
      <c r="I164" s="297"/>
      <c r="J164" s="297"/>
      <c r="K164" s="10" t="s">
        <v>184</v>
      </c>
      <c r="L164" s="10" t="s">
        <v>186</v>
      </c>
      <c r="M164" s="10" t="s">
        <v>188</v>
      </c>
      <c r="N164" s="10" t="s">
        <v>190</v>
      </c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98" t="s">
        <v>8</v>
      </c>
      <c r="C165" s="298"/>
      <c r="D165" s="298"/>
      <c r="E165" s="298"/>
      <c r="F165" s="298"/>
      <c r="G165" s="298"/>
      <c r="H165" s="298"/>
      <c r="I165" s="298"/>
      <c r="J165" s="29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15" t="s">
        <v>240</v>
      </c>
      <c r="D167" s="315"/>
      <c r="E167" s="315"/>
      <c r="F167" s="315"/>
      <c r="G167" s="315"/>
      <c r="H167" s="315"/>
      <c r="I167" s="315"/>
      <c r="J167" s="316"/>
      <c r="K167" s="95">
        <v>7402</v>
      </c>
      <c r="L167" s="95">
        <v>13898</v>
      </c>
      <c r="M167" s="95">
        <v>6136</v>
      </c>
      <c r="N167" s="95">
        <v>8976</v>
      </c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6" si="16">SUM(K167:Y167)</f>
        <v>36412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17" t="s">
        <v>241</v>
      </c>
      <c r="D168" s="317"/>
      <c r="E168" s="317"/>
      <c r="F168" s="317"/>
      <c r="G168" s="317"/>
      <c r="H168" s="317"/>
      <c r="I168" s="317"/>
      <c r="J168" s="317"/>
      <c r="K168" s="95">
        <v>15017</v>
      </c>
      <c r="L168" s="95">
        <v>20485</v>
      </c>
      <c r="M168" s="95">
        <v>5484</v>
      </c>
      <c r="N168" s="95">
        <v>47037</v>
      </c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88023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17" t="s">
        <v>242</v>
      </c>
      <c r="D169" s="317"/>
      <c r="E169" s="317"/>
      <c r="F169" s="317"/>
      <c r="G169" s="317"/>
      <c r="H169" s="317"/>
      <c r="I169" s="317"/>
      <c r="J169" s="317"/>
      <c r="K169" s="95">
        <v>1610</v>
      </c>
      <c r="L169" s="95">
        <v>3110</v>
      </c>
      <c r="M169" s="95">
        <v>1655</v>
      </c>
      <c r="N169" s="95">
        <v>4070</v>
      </c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10445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317" t="s">
        <v>243</v>
      </c>
      <c r="D170" s="317"/>
      <c r="E170" s="317"/>
      <c r="F170" s="317"/>
      <c r="G170" s="317"/>
      <c r="H170" s="317"/>
      <c r="I170" s="317"/>
      <c r="J170" s="317"/>
      <c r="K170" s="95">
        <v>761</v>
      </c>
      <c r="L170" s="95">
        <v>1639</v>
      </c>
      <c r="M170" s="95">
        <v>12195</v>
      </c>
      <c r="N170" s="95">
        <v>860</v>
      </c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15455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317" t="s">
        <v>244</v>
      </c>
      <c r="D171" s="317"/>
      <c r="E171" s="317"/>
      <c r="F171" s="317"/>
      <c r="G171" s="317"/>
      <c r="H171" s="317"/>
      <c r="I171" s="317"/>
      <c r="J171" s="317"/>
      <c r="K171" s="95">
        <v>528</v>
      </c>
      <c r="L171" s="95">
        <v>1123</v>
      </c>
      <c r="M171" s="95">
        <v>616</v>
      </c>
      <c r="N171" s="95">
        <v>586</v>
      </c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2853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317" t="s">
        <v>245</v>
      </c>
      <c r="D172" s="317"/>
      <c r="E172" s="317"/>
      <c r="F172" s="317"/>
      <c r="G172" s="317"/>
      <c r="H172" s="317"/>
      <c r="I172" s="317"/>
      <c r="J172" s="317"/>
      <c r="K172" s="95">
        <v>2070</v>
      </c>
      <c r="L172" s="95">
        <v>12938</v>
      </c>
      <c r="M172" s="95">
        <v>3592</v>
      </c>
      <c r="N172" s="95">
        <v>8836</v>
      </c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27436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317" t="s">
        <v>246</v>
      </c>
      <c r="D173" s="317"/>
      <c r="E173" s="317"/>
      <c r="F173" s="317"/>
      <c r="G173" s="317"/>
      <c r="H173" s="317"/>
      <c r="I173" s="317"/>
      <c r="J173" s="317"/>
      <c r="K173" s="95">
        <v>255</v>
      </c>
      <c r="L173" s="95">
        <v>567</v>
      </c>
      <c r="M173" s="95">
        <v>503</v>
      </c>
      <c r="N173" s="95">
        <v>322</v>
      </c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1647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317" t="s">
        <v>247</v>
      </c>
      <c r="D174" s="317"/>
      <c r="E174" s="317"/>
      <c r="F174" s="317"/>
      <c r="G174" s="317"/>
      <c r="H174" s="317"/>
      <c r="I174" s="317"/>
      <c r="J174" s="317"/>
      <c r="K174" s="95">
        <v>5598</v>
      </c>
      <c r="L174" s="95">
        <v>811</v>
      </c>
      <c r="M174" s="95">
        <v>531</v>
      </c>
      <c r="N174" s="95">
        <v>614</v>
      </c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7554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205</v>
      </c>
      <c r="C175" s="317" t="s">
        <v>248</v>
      </c>
      <c r="D175" s="317"/>
      <c r="E175" s="317"/>
      <c r="F175" s="317"/>
      <c r="G175" s="317"/>
      <c r="H175" s="317"/>
      <c r="I175" s="317"/>
      <c r="J175" s="317"/>
      <c r="K175" s="95">
        <v>525</v>
      </c>
      <c r="L175" s="95">
        <v>655</v>
      </c>
      <c r="M175" s="95">
        <v>230</v>
      </c>
      <c r="N175" s="95">
        <v>451</v>
      </c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69">
        <f t="shared" si="16"/>
        <v>1861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207</v>
      </c>
      <c r="C176" s="317" t="s">
        <v>249</v>
      </c>
      <c r="D176" s="317"/>
      <c r="E176" s="317"/>
      <c r="F176" s="317"/>
      <c r="G176" s="317"/>
      <c r="H176" s="317"/>
      <c r="I176" s="317"/>
      <c r="J176" s="317"/>
      <c r="K176" s="95">
        <v>12296</v>
      </c>
      <c r="L176" s="95">
        <v>9691</v>
      </c>
      <c r="M176" s="95">
        <v>8246</v>
      </c>
      <c r="N176" s="95">
        <v>15400</v>
      </c>
      <c r="O176" s="94"/>
      <c r="P176" s="94"/>
      <c r="Q176" s="94"/>
      <c r="R176" s="94"/>
      <c r="S176" s="94"/>
      <c r="T176" s="94"/>
      <c r="U176" s="94"/>
      <c r="V176" s="94"/>
      <c r="W176" s="94"/>
      <c r="X176" s="94"/>
      <c r="Y176" s="94"/>
      <c r="Z176" s="69">
        <f t="shared" si="16"/>
        <v>45633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209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97" t="s">
        <v>376</v>
      </c>
      <c r="C178" s="297"/>
      <c r="D178" s="297"/>
      <c r="E178" s="297"/>
      <c r="F178" s="297"/>
      <c r="G178" s="297"/>
      <c r="H178" s="297"/>
      <c r="I178" s="297"/>
      <c r="J178" s="297"/>
      <c r="K178" s="70">
        <f>SUM(K167:K177)</f>
        <v>46062</v>
      </c>
      <c r="L178" s="70">
        <f>SUM(L167:L177)</f>
        <v>64917</v>
      </c>
      <c r="M178" s="70">
        <f>SUM(M167:M177)</f>
        <v>39188</v>
      </c>
      <c r="N178" s="70">
        <f>SUM(N167:N177)</f>
        <v>87152</v>
      </c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3" si="17">SUM(K178:Y178)</f>
        <v>237319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15" t="s">
        <v>250</v>
      </c>
      <c r="D179" s="315"/>
      <c r="E179" s="315"/>
      <c r="F179" s="315"/>
      <c r="G179" s="315"/>
      <c r="H179" s="315"/>
      <c r="I179" s="315"/>
      <c r="J179" s="316"/>
      <c r="K179" s="95">
        <v>1495</v>
      </c>
      <c r="L179" s="95">
        <v>1212</v>
      </c>
      <c r="M179" s="95">
        <v>1787</v>
      </c>
      <c r="N179" s="95">
        <v>1128</v>
      </c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17"/>
        <v>5622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17" t="s">
        <v>251</v>
      </c>
      <c r="D180" s="317"/>
      <c r="E180" s="317"/>
      <c r="F180" s="317"/>
      <c r="G180" s="317"/>
      <c r="H180" s="317"/>
      <c r="I180" s="317"/>
      <c r="J180" s="317"/>
      <c r="K180" s="95">
        <v>435</v>
      </c>
      <c r="L180" s="95">
        <v>410</v>
      </c>
      <c r="M180" s="95">
        <v>5138</v>
      </c>
      <c r="N180" s="95">
        <v>383</v>
      </c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17"/>
        <v>6366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17" t="s">
        <v>252</v>
      </c>
      <c r="D181" s="317"/>
      <c r="E181" s="317"/>
      <c r="F181" s="317"/>
      <c r="G181" s="317"/>
      <c r="H181" s="317"/>
      <c r="I181" s="317"/>
      <c r="J181" s="317"/>
      <c r="K181" s="95">
        <v>210</v>
      </c>
      <c r="L181" s="95">
        <v>200</v>
      </c>
      <c r="M181" s="95">
        <v>182</v>
      </c>
      <c r="N181" s="95">
        <v>142</v>
      </c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17"/>
        <v>734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195</v>
      </c>
      <c r="C182" s="317" t="s">
        <v>253</v>
      </c>
      <c r="D182" s="317"/>
      <c r="E182" s="317"/>
      <c r="F182" s="317"/>
      <c r="G182" s="317"/>
      <c r="H182" s="317"/>
      <c r="I182" s="317"/>
      <c r="J182" s="317"/>
      <c r="K182" s="95">
        <v>111</v>
      </c>
      <c r="L182" s="95">
        <v>102</v>
      </c>
      <c r="M182" s="95">
        <v>110</v>
      </c>
      <c r="N182" s="95">
        <v>176</v>
      </c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17"/>
        <v>499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24" t="s">
        <v>197</v>
      </c>
      <c r="C183" s="317" t="s">
        <v>254</v>
      </c>
      <c r="D183" s="317"/>
      <c r="E183" s="317"/>
      <c r="F183" s="317"/>
      <c r="G183" s="317"/>
      <c r="H183" s="317"/>
      <c r="I183" s="317"/>
      <c r="J183" s="317"/>
      <c r="K183" s="95">
        <v>582</v>
      </c>
      <c r="L183" s="95">
        <v>171</v>
      </c>
      <c r="M183" s="95">
        <v>119</v>
      </c>
      <c r="N183" s="95">
        <v>142</v>
      </c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17"/>
        <v>1014</v>
      </c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209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209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209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209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209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209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97" t="s">
        <v>376</v>
      </c>
      <c r="C190" s="297"/>
      <c r="D190" s="297"/>
      <c r="E190" s="297"/>
      <c r="F190" s="297"/>
      <c r="G190" s="297"/>
      <c r="H190" s="297"/>
      <c r="I190" s="297"/>
      <c r="J190" s="297"/>
      <c r="K190" s="70">
        <f>SUM(K179:K189)</f>
        <v>2833</v>
      </c>
      <c r="L190" s="70">
        <f>SUM(L179:L189)</f>
        <v>2095</v>
      </c>
      <c r="M190" s="70">
        <f>SUM(M179:M189)</f>
        <v>7336</v>
      </c>
      <c r="N190" s="70">
        <f>SUM(N179:N189)</f>
        <v>1971</v>
      </c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14235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 x14ac:dyDescent="0.25">
      <c r="A193" s="30"/>
      <c r="B193" s="320" t="s">
        <v>383</v>
      </c>
      <c r="C193" s="321"/>
      <c r="D193" s="322"/>
      <c r="E193" s="320" t="s">
        <v>384</v>
      </c>
      <c r="F193" s="321"/>
      <c r="G193" s="322"/>
      <c r="H193" s="320" t="s">
        <v>385</v>
      </c>
      <c r="I193" s="321"/>
      <c r="J193" s="322"/>
      <c r="K193" s="326" t="s">
        <v>386</v>
      </c>
      <c r="L193" s="328" t="s">
        <v>387</v>
      </c>
      <c r="M193" s="328" t="s">
        <v>388</v>
      </c>
      <c r="N193" s="330" t="s">
        <v>389</v>
      </c>
      <c r="O193" s="128" t="s">
        <v>383</v>
      </c>
      <c r="P193" s="129" t="s">
        <v>384</v>
      </c>
      <c r="Q193" s="130" t="s">
        <v>385</v>
      </c>
      <c r="R193" s="131" t="s">
        <v>386</v>
      </c>
      <c r="S193" s="62"/>
      <c r="T193" s="132" t="s">
        <v>387</v>
      </c>
      <c r="U193" s="62"/>
      <c r="V193" s="133" t="s">
        <v>388</v>
      </c>
      <c r="W193" s="62"/>
      <c r="X193" s="134" t="s">
        <v>389</v>
      </c>
      <c r="Y193" s="135" t="s">
        <v>390</v>
      </c>
      <c r="Z193" s="3"/>
      <c r="AC193"/>
    </row>
    <row r="194" spans="1:34" ht="22.5" customHeight="1" x14ac:dyDescent="0.2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391</v>
      </c>
      <c r="P194" s="137" t="s">
        <v>392</v>
      </c>
      <c r="Q194" s="138" t="s">
        <v>393</v>
      </c>
      <c r="R194" s="139" t="s">
        <v>394</v>
      </c>
      <c r="S194" s="63"/>
      <c r="T194" s="140" t="s">
        <v>395</v>
      </c>
      <c r="U194" s="63"/>
      <c r="V194" s="141" t="s">
        <v>396</v>
      </c>
      <c r="W194" s="63"/>
      <c r="X194" s="142" t="s">
        <v>397</v>
      </c>
      <c r="Y194" s="143" t="s">
        <v>398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  <c r="X196" s="3"/>
      <c r="Y196" s="31"/>
      <c r="Z196" s="3"/>
      <c r="AA196" s="2"/>
      <c r="AC196"/>
      <c r="AD196" t="s">
        <v>362</v>
      </c>
      <c r="AH196" s="93" t="s">
        <v>380</v>
      </c>
    </row>
    <row r="197" spans="1:34" ht="22.5" customHeight="1" x14ac:dyDescent="0.25">
      <c r="I197" s="247" t="s">
        <v>96</v>
      </c>
      <c r="J197" s="247"/>
      <c r="K197" s="247"/>
      <c r="L197" s="247"/>
      <c r="M197" s="8" t="s">
        <v>350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2" t="s">
        <v>94</v>
      </c>
      <c r="Z197" s="282"/>
      <c r="AC197"/>
      <c r="AH197" s="93" t="s">
        <v>379</v>
      </c>
    </row>
    <row r="198" spans="1:34" ht="22.5" customHeight="1" x14ac:dyDescent="0.25">
      <c r="I198" s="247" t="s">
        <v>2</v>
      </c>
      <c r="J198" s="247"/>
      <c r="K198" s="247"/>
      <c r="L198" s="247"/>
      <c r="M198" s="8" t="s">
        <v>351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2"/>
      <c r="Z198" s="282"/>
      <c r="AC198"/>
    </row>
    <row r="199" spans="1:34" ht="22.5" customHeight="1" x14ac:dyDescent="0.25">
      <c r="J199" s="294"/>
      <c r="K199" s="294"/>
      <c r="L199" s="294"/>
      <c r="M199" s="294"/>
      <c r="N199" s="8"/>
      <c r="O199" s="8"/>
      <c r="P199" s="8"/>
      <c r="Q199" s="8"/>
      <c r="R199" s="247"/>
      <c r="S199" s="247"/>
      <c r="T199" s="247"/>
      <c r="U199" s="247"/>
      <c r="V199" s="8"/>
      <c r="W199" s="8"/>
      <c r="X199" s="3"/>
      <c r="Y199" s="280" t="s">
        <v>362</v>
      </c>
      <c r="Z199" s="280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95"/>
      <c r="X200" s="295"/>
      <c r="Y200" s="295"/>
      <c r="Z200" s="295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95"/>
      <c r="X201" s="295"/>
      <c r="Y201" s="295"/>
      <c r="Z201" s="295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96" t="s">
        <v>363</v>
      </c>
      <c r="X202" s="296"/>
      <c r="Y202" s="296"/>
      <c r="Z202" s="296"/>
      <c r="AC202"/>
    </row>
    <row r="203" spans="1:34" ht="24.95" customHeight="1" x14ac:dyDescent="0.25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 x14ac:dyDescent="0.25">
      <c r="A204" s="15" t="s">
        <v>50</v>
      </c>
      <c r="B204" s="297" t="s">
        <v>51</v>
      </c>
      <c r="C204" s="297"/>
      <c r="D204" s="297"/>
      <c r="E204" s="297"/>
      <c r="F204" s="297"/>
      <c r="G204" s="297"/>
      <c r="H204" s="297"/>
      <c r="I204" s="297"/>
      <c r="J204" s="297"/>
      <c r="K204" s="10" t="s">
        <v>184</v>
      </c>
      <c r="L204" s="10" t="s">
        <v>186</v>
      </c>
      <c r="M204" s="10" t="s">
        <v>188</v>
      </c>
      <c r="N204" s="10" t="s">
        <v>190</v>
      </c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98" t="s">
        <v>8</v>
      </c>
      <c r="C205" s="298"/>
      <c r="D205" s="298"/>
      <c r="E205" s="298"/>
      <c r="F205" s="298"/>
      <c r="G205" s="298"/>
      <c r="H205" s="298"/>
      <c r="I205" s="298"/>
      <c r="J205" s="29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15" t="s">
        <v>255</v>
      </c>
      <c r="D207" s="315"/>
      <c r="E207" s="315"/>
      <c r="F207" s="315"/>
      <c r="G207" s="315"/>
      <c r="H207" s="315"/>
      <c r="I207" s="315"/>
      <c r="J207" s="316"/>
      <c r="K207" s="95">
        <v>10232</v>
      </c>
      <c r="L207" s="95">
        <v>3439</v>
      </c>
      <c r="M207" s="95">
        <v>1493</v>
      </c>
      <c r="N207" s="95">
        <v>6730</v>
      </c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6" si="18">SUM(K207:Y207)</f>
        <v>21894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17" t="s">
        <v>256</v>
      </c>
      <c r="D208" s="317"/>
      <c r="E208" s="317"/>
      <c r="F208" s="317"/>
      <c r="G208" s="317"/>
      <c r="H208" s="317"/>
      <c r="I208" s="317"/>
      <c r="J208" s="317"/>
      <c r="K208" s="95">
        <v>17391</v>
      </c>
      <c r="L208" s="95">
        <v>1288</v>
      </c>
      <c r="M208" s="95">
        <v>692</v>
      </c>
      <c r="N208" s="95">
        <v>2862</v>
      </c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8"/>
        <v>22233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17" t="s">
        <v>257</v>
      </c>
      <c r="D209" s="317"/>
      <c r="E209" s="317"/>
      <c r="F209" s="317"/>
      <c r="G209" s="317"/>
      <c r="H209" s="317"/>
      <c r="I209" s="317"/>
      <c r="J209" s="317"/>
      <c r="K209" s="95">
        <v>1188</v>
      </c>
      <c r="L209" s="95">
        <v>643</v>
      </c>
      <c r="M209" s="95">
        <v>286</v>
      </c>
      <c r="N209" s="95">
        <v>1313</v>
      </c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8"/>
        <v>3430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317" t="s">
        <v>258</v>
      </c>
      <c r="D210" s="317"/>
      <c r="E210" s="317"/>
      <c r="F210" s="317"/>
      <c r="G210" s="317"/>
      <c r="H210" s="317"/>
      <c r="I210" s="317"/>
      <c r="J210" s="317"/>
      <c r="K210" s="95">
        <v>679</v>
      </c>
      <c r="L210" s="95">
        <v>327</v>
      </c>
      <c r="M210" s="95">
        <v>153</v>
      </c>
      <c r="N210" s="95">
        <v>403</v>
      </c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8"/>
        <v>1562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317" t="s">
        <v>259</v>
      </c>
      <c r="D211" s="317"/>
      <c r="E211" s="317"/>
      <c r="F211" s="317"/>
      <c r="G211" s="317"/>
      <c r="H211" s="317"/>
      <c r="I211" s="317"/>
      <c r="J211" s="317"/>
      <c r="K211" s="95">
        <v>612</v>
      </c>
      <c r="L211" s="95">
        <v>266</v>
      </c>
      <c r="M211" s="95">
        <v>125</v>
      </c>
      <c r="N211" s="95">
        <v>470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8"/>
        <v>1473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317" t="s">
        <v>260</v>
      </c>
      <c r="D212" s="317"/>
      <c r="E212" s="317"/>
      <c r="F212" s="317"/>
      <c r="G212" s="317"/>
      <c r="H212" s="317"/>
      <c r="I212" s="317"/>
      <c r="J212" s="317"/>
      <c r="K212" s="95">
        <v>316</v>
      </c>
      <c r="L212" s="95">
        <v>178</v>
      </c>
      <c r="M212" s="95">
        <v>86</v>
      </c>
      <c r="N212" s="95">
        <v>262</v>
      </c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8"/>
        <v>842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317" t="s">
        <v>261</v>
      </c>
      <c r="D213" s="317"/>
      <c r="E213" s="317"/>
      <c r="F213" s="317"/>
      <c r="G213" s="317"/>
      <c r="H213" s="317"/>
      <c r="I213" s="317"/>
      <c r="J213" s="317"/>
      <c r="K213" s="95">
        <v>148</v>
      </c>
      <c r="L213" s="95">
        <v>68</v>
      </c>
      <c r="M213" s="95">
        <v>75</v>
      </c>
      <c r="N213" s="95">
        <v>150</v>
      </c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8"/>
        <v>441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203</v>
      </c>
      <c r="C214" s="317" t="s">
        <v>262</v>
      </c>
      <c r="D214" s="317"/>
      <c r="E214" s="317"/>
      <c r="F214" s="317"/>
      <c r="G214" s="317"/>
      <c r="H214" s="317"/>
      <c r="I214" s="317"/>
      <c r="J214" s="317"/>
      <c r="K214" s="95">
        <v>1130</v>
      </c>
      <c r="L214" s="95">
        <v>233</v>
      </c>
      <c r="M214" s="95">
        <v>125</v>
      </c>
      <c r="N214" s="95">
        <v>741</v>
      </c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8"/>
        <v>2229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205</v>
      </c>
      <c r="C215" s="317" t="s">
        <v>263</v>
      </c>
      <c r="D215" s="317"/>
      <c r="E215" s="317"/>
      <c r="F215" s="317"/>
      <c r="G215" s="317"/>
      <c r="H215" s="317"/>
      <c r="I215" s="317"/>
      <c r="J215" s="317"/>
      <c r="K215" s="95">
        <v>245</v>
      </c>
      <c r="L215" s="95">
        <v>69</v>
      </c>
      <c r="M215" s="95">
        <v>58</v>
      </c>
      <c r="N215" s="95">
        <v>129</v>
      </c>
      <c r="O215" s="94"/>
      <c r="P215" s="94"/>
      <c r="Q215" s="94"/>
      <c r="R215" s="94"/>
      <c r="S215" s="94"/>
      <c r="T215" s="94"/>
      <c r="U215" s="94"/>
      <c r="V215" s="94"/>
      <c r="W215" s="94"/>
      <c r="X215" s="94"/>
      <c r="Y215" s="94"/>
      <c r="Z215" s="69">
        <f t="shared" si="18"/>
        <v>501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207</v>
      </c>
      <c r="C216" s="317" t="s">
        <v>264</v>
      </c>
      <c r="D216" s="317"/>
      <c r="E216" s="317"/>
      <c r="F216" s="317"/>
      <c r="G216" s="317"/>
      <c r="H216" s="317"/>
      <c r="I216" s="317"/>
      <c r="J216" s="317"/>
      <c r="K216" s="95">
        <v>194</v>
      </c>
      <c r="L216" s="95">
        <v>63</v>
      </c>
      <c r="M216" s="95">
        <v>42</v>
      </c>
      <c r="N216" s="95">
        <v>200</v>
      </c>
      <c r="O216" s="94"/>
      <c r="P216" s="94"/>
      <c r="Q216" s="94"/>
      <c r="R216" s="94"/>
      <c r="S216" s="94"/>
      <c r="T216" s="94"/>
      <c r="U216" s="94"/>
      <c r="V216" s="94"/>
      <c r="W216" s="94"/>
      <c r="X216" s="94"/>
      <c r="Y216" s="94"/>
      <c r="Z216" s="69">
        <f t="shared" si="18"/>
        <v>499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209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97" t="s">
        <v>376</v>
      </c>
      <c r="C218" s="297"/>
      <c r="D218" s="297"/>
      <c r="E218" s="297"/>
      <c r="F218" s="297"/>
      <c r="G218" s="297"/>
      <c r="H218" s="297"/>
      <c r="I218" s="297"/>
      <c r="J218" s="297"/>
      <c r="K218" s="70">
        <f>SUM(K207:K217)</f>
        <v>32135</v>
      </c>
      <c r="L218" s="70">
        <f>SUM(L207:L217)</f>
        <v>6574</v>
      </c>
      <c r="M218" s="70">
        <f>SUM(M207:M217)</f>
        <v>3135</v>
      </c>
      <c r="N218" s="70">
        <f>SUM(N207:N217)</f>
        <v>13260</v>
      </c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7" si="19">SUM(K218:Y218)</f>
        <v>55104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205</v>
      </c>
      <c r="C219" s="315" t="s">
        <v>265</v>
      </c>
      <c r="D219" s="315"/>
      <c r="E219" s="315"/>
      <c r="F219" s="315"/>
      <c r="G219" s="315"/>
      <c r="H219" s="315"/>
      <c r="I219" s="315"/>
      <c r="J219" s="316"/>
      <c r="K219" s="95">
        <v>9426</v>
      </c>
      <c r="L219" s="95">
        <v>5845</v>
      </c>
      <c r="M219" s="95">
        <v>3001</v>
      </c>
      <c r="N219" s="95">
        <v>5882</v>
      </c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9"/>
        <v>24154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17" t="s">
        <v>266</v>
      </c>
      <c r="D220" s="317"/>
      <c r="E220" s="317"/>
      <c r="F220" s="317"/>
      <c r="G220" s="317"/>
      <c r="H220" s="317"/>
      <c r="I220" s="317"/>
      <c r="J220" s="317"/>
      <c r="K220" s="95">
        <v>5900</v>
      </c>
      <c r="L220" s="95">
        <v>5506</v>
      </c>
      <c r="M220" s="95">
        <v>2127</v>
      </c>
      <c r="N220" s="95">
        <v>2862</v>
      </c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9"/>
        <v>16395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17" t="s">
        <v>267</v>
      </c>
      <c r="D221" s="317"/>
      <c r="E221" s="317"/>
      <c r="F221" s="317"/>
      <c r="G221" s="317"/>
      <c r="H221" s="317"/>
      <c r="I221" s="317"/>
      <c r="J221" s="317"/>
      <c r="K221" s="95">
        <v>3546</v>
      </c>
      <c r="L221" s="95">
        <v>3341</v>
      </c>
      <c r="M221" s="95">
        <v>1352</v>
      </c>
      <c r="N221" s="95">
        <v>7358</v>
      </c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9"/>
        <v>15597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317" t="s">
        <v>268</v>
      </c>
      <c r="D222" s="317"/>
      <c r="E222" s="317"/>
      <c r="F222" s="317"/>
      <c r="G222" s="317"/>
      <c r="H222" s="317"/>
      <c r="I222" s="317"/>
      <c r="J222" s="317"/>
      <c r="K222" s="95">
        <v>986</v>
      </c>
      <c r="L222" s="95">
        <v>1217</v>
      </c>
      <c r="M222" s="95">
        <v>268</v>
      </c>
      <c r="N222" s="95">
        <v>655</v>
      </c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9"/>
        <v>3126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317" t="s">
        <v>269</v>
      </c>
      <c r="D223" s="317"/>
      <c r="E223" s="317"/>
      <c r="F223" s="317"/>
      <c r="G223" s="317"/>
      <c r="H223" s="317"/>
      <c r="I223" s="317"/>
      <c r="J223" s="317"/>
      <c r="K223" s="95">
        <v>597</v>
      </c>
      <c r="L223" s="95">
        <v>385</v>
      </c>
      <c r="M223" s="95">
        <v>277</v>
      </c>
      <c r="N223" s="95">
        <v>473</v>
      </c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9"/>
        <v>1732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317" t="s">
        <v>270</v>
      </c>
      <c r="D224" s="317"/>
      <c r="E224" s="317"/>
      <c r="F224" s="317"/>
      <c r="G224" s="317"/>
      <c r="H224" s="317"/>
      <c r="I224" s="317"/>
      <c r="J224" s="317"/>
      <c r="K224" s="95">
        <v>321</v>
      </c>
      <c r="L224" s="95">
        <v>651</v>
      </c>
      <c r="M224" s="95">
        <v>147</v>
      </c>
      <c r="N224" s="95">
        <v>299</v>
      </c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9"/>
        <v>1418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317" t="s">
        <v>271</v>
      </c>
      <c r="D225" s="317"/>
      <c r="E225" s="317"/>
      <c r="F225" s="317"/>
      <c r="G225" s="317"/>
      <c r="H225" s="317"/>
      <c r="I225" s="317"/>
      <c r="J225" s="317"/>
      <c r="K225" s="95">
        <v>433</v>
      </c>
      <c r="L225" s="95">
        <v>321</v>
      </c>
      <c r="M225" s="95">
        <v>518</v>
      </c>
      <c r="N225" s="95">
        <v>899</v>
      </c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9"/>
        <v>2171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317" t="s">
        <v>272</v>
      </c>
      <c r="D226" s="317"/>
      <c r="E226" s="317"/>
      <c r="F226" s="317"/>
      <c r="G226" s="317"/>
      <c r="H226" s="317"/>
      <c r="I226" s="317"/>
      <c r="J226" s="317"/>
      <c r="K226" s="95">
        <v>305</v>
      </c>
      <c r="L226" s="95">
        <v>203</v>
      </c>
      <c r="M226" s="95">
        <v>461</v>
      </c>
      <c r="N226" s="95">
        <v>221</v>
      </c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9"/>
        <v>1190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205</v>
      </c>
      <c r="C227" s="317" t="s">
        <v>273</v>
      </c>
      <c r="D227" s="317"/>
      <c r="E227" s="317"/>
      <c r="F227" s="317"/>
      <c r="G227" s="317"/>
      <c r="H227" s="317"/>
      <c r="I227" s="317"/>
      <c r="J227" s="317"/>
      <c r="K227" s="95">
        <v>1992</v>
      </c>
      <c r="L227" s="95">
        <v>822</v>
      </c>
      <c r="M227" s="95">
        <v>771</v>
      </c>
      <c r="N227" s="95">
        <v>6187</v>
      </c>
      <c r="O227" s="94"/>
      <c r="P227" s="94"/>
      <c r="Q227" s="94"/>
      <c r="R227" s="94"/>
      <c r="S227" s="94"/>
      <c r="T227" s="94"/>
      <c r="U227" s="94"/>
      <c r="V227" s="94"/>
      <c r="W227" s="94"/>
      <c r="X227" s="94"/>
      <c r="Y227" s="94"/>
      <c r="Z227" s="69">
        <f t="shared" si="19"/>
        <v>9772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209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209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97" t="s">
        <v>376</v>
      </c>
      <c r="C230" s="297"/>
      <c r="D230" s="297"/>
      <c r="E230" s="297"/>
      <c r="F230" s="297"/>
      <c r="G230" s="297"/>
      <c r="H230" s="297"/>
      <c r="I230" s="297"/>
      <c r="J230" s="297"/>
      <c r="K230" s="70">
        <f>SUM(K219:K229)</f>
        <v>23506</v>
      </c>
      <c r="L230" s="70">
        <f>SUM(L219:L229)</f>
        <v>18291</v>
      </c>
      <c r="M230" s="70">
        <f>SUM(M219:M229)</f>
        <v>8922</v>
      </c>
      <c r="N230" s="70">
        <f>SUM(N219:N229)</f>
        <v>24836</v>
      </c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75555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 x14ac:dyDescent="0.25">
      <c r="A233" s="30"/>
      <c r="B233" s="320" t="s">
        <v>383</v>
      </c>
      <c r="C233" s="321"/>
      <c r="D233" s="322"/>
      <c r="E233" s="320" t="s">
        <v>384</v>
      </c>
      <c r="F233" s="321"/>
      <c r="G233" s="322"/>
      <c r="H233" s="320" t="s">
        <v>385</v>
      </c>
      <c r="I233" s="321"/>
      <c r="J233" s="322"/>
      <c r="K233" s="326" t="s">
        <v>386</v>
      </c>
      <c r="L233" s="328" t="s">
        <v>387</v>
      </c>
      <c r="M233" s="328" t="s">
        <v>388</v>
      </c>
      <c r="N233" s="330" t="s">
        <v>389</v>
      </c>
      <c r="O233" s="144" t="s">
        <v>383</v>
      </c>
      <c r="P233" s="145" t="s">
        <v>384</v>
      </c>
      <c r="Q233" s="146" t="s">
        <v>385</v>
      </c>
      <c r="R233" s="147" t="s">
        <v>386</v>
      </c>
      <c r="S233" s="62"/>
      <c r="T233" s="148" t="s">
        <v>387</v>
      </c>
      <c r="U233" s="62"/>
      <c r="V233" s="149" t="s">
        <v>388</v>
      </c>
      <c r="W233" s="62"/>
      <c r="X233" s="150" t="s">
        <v>389</v>
      </c>
      <c r="Y233" s="151" t="s">
        <v>390</v>
      </c>
      <c r="Z233" s="3"/>
      <c r="AC233"/>
    </row>
    <row r="234" spans="1:34" ht="22.5" customHeight="1" x14ac:dyDescent="0.2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391</v>
      </c>
      <c r="P234" s="153" t="s">
        <v>392</v>
      </c>
      <c r="Q234" s="154" t="s">
        <v>393</v>
      </c>
      <c r="R234" s="155" t="s">
        <v>394</v>
      </c>
      <c r="S234" s="63"/>
      <c r="T234" s="156" t="s">
        <v>395</v>
      </c>
      <c r="U234" s="63"/>
      <c r="V234" s="157" t="s">
        <v>396</v>
      </c>
      <c r="W234" s="63"/>
      <c r="X234" s="158" t="s">
        <v>397</v>
      </c>
      <c r="Y234" s="159" t="s">
        <v>398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93"/>
      <c r="K236" s="293"/>
      <c r="L236" s="293"/>
      <c r="M236" s="293"/>
      <c r="N236" s="293"/>
      <c r="O236" s="293"/>
      <c r="P236" s="293"/>
      <c r="Q236" s="293"/>
      <c r="R236" s="293"/>
      <c r="S236" s="293"/>
      <c r="T236" s="293"/>
      <c r="U236" s="293"/>
      <c r="V236" s="293"/>
      <c r="W236" s="293"/>
      <c r="X236" s="3"/>
      <c r="Y236" s="31"/>
      <c r="Z236" s="3"/>
      <c r="AA236" s="2"/>
      <c r="AC236"/>
      <c r="AD236" t="s">
        <v>364</v>
      </c>
      <c r="AH236" s="93" t="s">
        <v>380</v>
      </c>
    </row>
    <row r="237" spans="1:34" ht="22.5" customHeight="1" x14ac:dyDescent="0.25">
      <c r="I237" s="247" t="s">
        <v>96</v>
      </c>
      <c r="J237" s="247"/>
      <c r="K237" s="247"/>
      <c r="L237" s="247"/>
      <c r="M237" s="8" t="s">
        <v>350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2" t="s">
        <v>94</v>
      </c>
      <c r="Z237" s="282"/>
      <c r="AC237"/>
      <c r="AH237" s="93" t="s">
        <v>379</v>
      </c>
    </row>
    <row r="238" spans="1:34" ht="22.5" customHeight="1" x14ac:dyDescent="0.25">
      <c r="I238" s="247" t="s">
        <v>2</v>
      </c>
      <c r="J238" s="247"/>
      <c r="K238" s="247"/>
      <c r="L238" s="247"/>
      <c r="M238" s="8" t="s">
        <v>351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2"/>
      <c r="Z238" s="282"/>
      <c r="AC238"/>
    </row>
    <row r="239" spans="1:34" ht="22.5" customHeight="1" x14ac:dyDescent="0.25">
      <c r="J239" s="294"/>
      <c r="K239" s="294"/>
      <c r="L239" s="294"/>
      <c r="M239" s="294"/>
      <c r="N239" s="8"/>
      <c r="O239" s="8"/>
      <c r="P239" s="8"/>
      <c r="Q239" s="8"/>
      <c r="R239" s="247"/>
      <c r="S239" s="247"/>
      <c r="T239" s="247"/>
      <c r="U239" s="247"/>
      <c r="V239" s="8"/>
      <c r="W239" s="8"/>
      <c r="X239" s="3"/>
      <c r="Y239" s="280" t="s">
        <v>364</v>
      </c>
      <c r="Z239" s="280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95"/>
      <c r="X240" s="295"/>
      <c r="Y240" s="295"/>
      <c r="Z240" s="295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95"/>
      <c r="X241" s="295"/>
      <c r="Y241" s="295"/>
      <c r="Z241" s="295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96" t="s">
        <v>365</v>
      </c>
      <c r="X242" s="296"/>
      <c r="Y242" s="296"/>
      <c r="Z242" s="296"/>
      <c r="AC242"/>
    </row>
    <row r="243" spans="1:30" ht="24.95" customHeight="1" x14ac:dyDescent="0.25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 x14ac:dyDescent="0.25">
      <c r="A244" s="15" t="s">
        <v>50</v>
      </c>
      <c r="B244" s="297" t="s">
        <v>51</v>
      </c>
      <c r="C244" s="297"/>
      <c r="D244" s="297"/>
      <c r="E244" s="297"/>
      <c r="F244" s="297"/>
      <c r="G244" s="297"/>
      <c r="H244" s="297"/>
      <c r="I244" s="297"/>
      <c r="J244" s="297"/>
      <c r="K244" s="10" t="s">
        <v>184</v>
      </c>
      <c r="L244" s="10" t="s">
        <v>186</v>
      </c>
      <c r="M244" s="10" t="s">
        <v>188</v>
      </c>
      <c r="N244" s="10" t="s">
        <v>190</v>
      </c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98" t="s">
        <v>8</v>
      </c>
      <c r="C245" s="298"/>
      <c r="D245" s="298"/>
      <c r="E245" s="298"/>
      <c r="F245" s="298"/>
      <c r="G245" s="298"/>
      <c r="H245" s="298"/>
      <c r="I245" s="298"/>
      <c r="J245" s="29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25">
      <c r="A247" s="47" t="s">
        <v>53</v>
      </c>
      <c r="B247" s="48" t="s">
        <v>207</v>
      </c>
      <c r="C247" s="315" t="s">
        <v>274</v>
      </c>
      <c r="D247" s="315"/>
      <c r="E247" s="315"/>
      <c r="F247" s="315"/>
      <c r="G247" s="315"/>
      <c r="H247" s="315"/>
      <c r="I247" s="315"/>
      <c r="J247" s="316"/>
      <c r="K247" s="95">
        <v>8071</v>
      </c>
      <c r="L247" s="95">
        <v>5345</v>
      </c>
      <c r="M247" s="95">
        <v>1862</v>
      </c>
      <c r="N247" s="95">
        <v>4947</v>
      </c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6" si="20">SUM(K247:Y247)</f>
        <v>20225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17" t="s">
        <v>275</v>
      </c>
      <c r="D248" s="317"/>
      <c r="E248" s="317"/>
      <c r="F248" s="317"/>
      <c r="G248" s="317"/>
      <c r="H248" s="317"/>
      <c r="I248" s="317"/>
      <c r="J248" s="317"/>
      <c r="K248" s="95">
        <v>3310</v>
      </c>
      <c r="L248" s="95">
        <v>2879</v>
      </c>
      <c r="M248" s="95">
        <v>2960</v>
      </c>
      <c r="N248" s="95">
        <v>3330</v>
      </c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20"/>
        <v>12479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17" t="s">
        <v>276</v>
      </c>
      <c r="D249" s="317"/>
      <c r="E249" s="317"/>
      <c r="F249" s="317"/>
      <c r="G249" s="317"/>
      <c r="H249" s="317"/>
      <c r="I249" s="317"/>
      <c r="J249" s="317"/>
      <c r="K249" s="95">
        <v>1858</v>
      </c>
      <c r="L249" s="95">
        <v>885</v>
      </c>
      <c r="M249" s="95">
        <v>344</v>
      </c>
      <c r="N249" s="95">
        <v>934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20"/>
        <v>4021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317" t="s">
        <v>277</v>
      </c>
      <c r="D250" s="317"/>
      <c r="E250" s="317"/>
      <c r="F250" s="317"/>
      <c r="G250" s="317"/>
      <c r="H250" s="317"/>
      <c r="I250" s="317"/>
      <c r="J250" s="317"/>
      <c r="K250" s="95">
        <v>754</v>
      </c>
      <c r="L250" s="95">
        <v>448</v>
      </c>
      <c r="M250" s="95">
        <v>181</v>
      </c>
      <c r="N250" s="95">
        <v>493</v>
      </c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20"/>
        <v>1876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317" t="s">
        <v>278</v>
      </c>
      <c r="D251" s="317"/>
      <c r="E251" s="317"/>
      <c r="F251" s="317"/>
      <c r="G251" s="317"/>
      <c r="H251" s="317"/>
      <c r="I251" s="317"/>
      <c r="J251" s="317"/>
      <c r="K251" s="95">
        <v>974</v>
      </c>
      <c r="L251" s="95">
        <v>619</v>
      </c>
      <c r="M251" s="95">
        <v>148</v>
      </c>
      <c r="N251" s="95">
        <v>486</v>
      </c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20"/>
        <v>2227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317" t="s">
        <v>279</v>
      </c>
      <c r="D252" s="317"/>
      <c r="E252" s="317"/>
      <c r="F252" s="317"/>
      <c r="G252" s="317"/>
      <c r="H252" s="317"/>
      <c r="I252" s="317"/>
      <c r="J252" s="317"/>
      <c r="K252" s="95">
        <v>334</v>
      </c>
      <c r="L252" s="95">
        <v>449</v>
      </c>
      <c r="M252" s="95">
        <v>105</v>
      </c>
      <c r="N252" s="95">
        <v>215</v>
      </c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20"/>
        <v>1103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317" t="s">
        <v>280</v>
      </c>
      <c r="D253" s="317"/>
      <c r="E253" s="317"/>
      <c r="F253" s="317"/>
      <c r="G253" s="317"/>
      <c r="H253" s="317"/>
      <c r="I253" s="317"/>
      <c r="J253" s="317"/>
      <c r="K253" s="95">
        <v>319</v>
      </c>
      <c r="L253" s="95">
        <v>245</v>
      </c>
      <c r="M253" s="95">
        <v>94</v>
      </c>
      <c r="N253" s="95">
        <v>264</v>
      </c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20"/>
        <v>922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317" t="s">
        <v>281</v>
      </c>
      <c r="D254" s="317"/>
      <c r="E254" s="317"/>
      <c r="F254" s="317"/>
      <c r="G254" s="317"/>
      <c r="H254" s="317"/>
      <c r="I254" s="317"/>
      <c r="J254" s="317"/>
      <c r="K254" s="95">
        <v>540</v>
      </c>
      <c r="L254" s="95">
        <v>353</v>
      </c>
      <c r="M254" s="95">
        <v>145</v>
      </c>
      <c r="N254" s="95">
        <v>497</v>
      </c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20"/>
        <v>1535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205</v>
      </c>
      <c r="C255" s="317" t="s">
        <v>282</v>
      </c>
      <c r="D255" s="317"/>
      <c r="E255" s="317"/>
      <c r="F255" s="317"/>
      <c r="G255" s="317"/>
      <c r="H255" s="317"/>
      <c r="I255" s="317"/>
      <c r="J255" s="317"/>
      <c r="K255" s="95">
        <v>621</v>
      </c>
      <c r="L255" s="95">
        <v>303</v>
      </c>
      <c r="M255" s="95">
        <v>103</v>
      </c>
      <c r="N255" s="95">
        <v>285</v>
      </c>
      <c r="O255" s="94"/>
      <c r="P255" s="94"/>
      <c r="Q255" s="94"/>
      <c r="R255" s="94"/>
      <c r="S255" s="94"/>
      <c r="T255" s="94"/>
      <c r="U255" s="94"/>
      <c r="V255" s="94"/>
      <c r="W255" s="94"/>
      <c r="X255" s="94"/>
      <c r="Y255" s="94"/>
      <c r="Z255" s="69">
        <f t="shared" si="20"/>
        <v>1312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207</v>
      </c>
      <c r="C256" s="317" t="s">
        <v>283</v>
      </c>
      <c r="D256" s="317"/>
      <c r="E256" s="317"/>
      <c r="F256" s="317"/>
      <c r="G256" s="317"/>
      <c r="H256" s="317"/>
      <c r="I256" s="317"/>
      <c r="J256" s="317"/>
      <c r="K256" s="95">
        <v>1024</v>
      </c>
      <c r="L256" s="95">
        <v>666</v>
      </c>
      <c r="M256" s="95">
        <v>305</v>
      </c>
      <c r="N256" s="95">
        <v>681</v>
      </c>
      <c r="O256" s="94"/>
      <c r="P256" s="94"/>
      <c r="Q256" s="94"/>
      <c r="R256" s="94"/>
      <c r="S256" s="94"/>
      <c r="T256" s="94"/>
      <c r="U256" s="94"/>
      <c r="V256" s="94"/>
      <c r="W256" s="94"/>
      <c r="X256" s="94"/>
      <c r="Y256" s="94"/>
      <c r="Z256" s="69">
        <f t="shared" si="20"/>
        <v>2676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209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97" t="s">
        <v>376</v>
      </c>
      <c r="C258" s="297"/>
      <c r="D258" s="297"/>
      <c r="E258" s="297"/>
      <c r="F258" s="297"/>
      <c r="G258" s="297"/>
      <c r="H258" s="297"/>
      <c r="I258" s="297"/>
      <c r="J258" s="297"/>
      <c r="K258" s="70">
        <f>SUM(K247:K257)</f>
        <v>17805</v>
      </c>
      <c r="L258" s="70">
        <f>SUM(L247:L257)</f>
        <v>12192</v>
      </c>
      <c r="M258" s="70">
        <f>SUM(M247:M257)</f>
        <v>6247</v>
      </c>
      <c r="N258" s="70">
        <f>SUM(N247:N257)</f>
        <v>12132</v>
      </c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8" si="21">SUM(K258:Y258)</f>
        <v>48376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284</v>
      </c>
      <c r="C259" s="315" t="s">
        <v>285</v>
      </c>
      <c r="D259" s="315"/>
      <c r="E259" s="315"/>
      <c r="F259" s="315"/>
      <c r="G259" s="315"/>
      <c r="H259" s="315"/>
      <c r="I259" s="315"/>
      <c r="J259" s="316"/>
      <c r="K259" s="95">
        <v>15707</v>
      </c>
      <c r="L259" s="95">
        <v>9253</v>
      </c>
      <c r="M259" s="95">
        <v>12067</v>
      </c>
      <c r="N259" s="95">
        <v>8943</v>
      </c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1"/>
        <v>45970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17" t="s">
        <v>286</v>
      </c>
      <c r="D260" s="317"/>
      <c r="E260" s="317"/>
      <c r="F260" s="317"/>
      <c r="G260" s="317"/>
      <c r="H260" s="317"/>
      <c r="I260" s="317"/>
      <c r="J260" s="317"/>
      <c r="K260" s="95">
        <v>12596</v>
      </c>
      <c r="L260" s="95">
        <v>15080</v>
      </c>
      <c r="M260" s="95">
        <v>39044</v>
      </c>
      <c r="N260" s="95">
        <v>11004</v>
      </c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1"/>
        <v>77724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17" t="s">
        <v>287</v>
      </c>
      <c r="D261" s="317"/>
      <c r="E261" s="317"/>
      <c r="F261" s="317"/>
      <c r="G261" s="317"/>
      <c r="H261" s="317"/>
      <c r="I261" s="317"/>
      <c r="J261" s="317"/>
      <c r="K261" s="95">
        <v>4787</v>
      </c>
      <c r="L261" s="95">
        <v>1670</v>
      </c>
      <c r="M261" s="95">
        <v>2272</v>
      </c>
      <c r="N261" s="95">
        <v>1391</v>
      </c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1"/>
        <v>10120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317" t="s">
        <v>288</v>
      </c>
      <c r="D262" s="317"/>
      <c r="E262" s="317"/>
      <c r="F262" s="317"/>
      <c r="G262" s="317"/>
      <c r="H262" s="317"/>
      <c r="I262" s="317"/>
      <c r="J262" s="317"/>
      <c r="K262" s="95">
        <v>1034</v>
      </c>
      <c r="L262" s="95">
        <v>5498</v>
      </c>
      <c r="M262" s="95">
        <v>970</v>
      </c>
      <c r="N262" s="95">
        <v>864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1"/>
        <v>8366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317" t="s">
        <v>289</v>
      </c>
      <c r="D263" s="317"/>
      <c r="E263" s="317"/>
      <c r="F263" s="317"/>
      <c r="G263" s="317"/>
      <c r="H263" s="317"/>
      <c r="I263" s="317"/>
      <c r="J263" s="317"/>
      <c r="K263" s="95">
        <v>8518</v>
      </c>
      <c r="L263" s="95">
        <v>2144</v>
      </c>
      <c r="M263" s="95">
        <v>1330</v>
      </c>
      <c r="N263" s="95">
        <v>783</v>
      </c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1"/>
        <v>12775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317" t="s">
        <v>290</v>
      </c>
      <c r="D264" s="317"/>
      <c r="E264" s="317"/>
      <c r="F264" s="317"/>
      <c r="G264" s="317"/>
      <c r="H264" s="317"/>
      <c r="I264" s="317"/>
      <c r="J264" s="317"/>
      <c r="K264" s="95">
        <v>655</v>
      </c>
      <c r="L264" s="95">
        <v>510</v>
      </c>
      <c r="M264" s="95">
        <v>1175</v>
      </c>
      <c r="N264" s="95">
        <v>517</v>
      </c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1"/>
        <v>2857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317" t="s">
        <v>291</v>
      </c>
      <c r="D265" s="317"/>
      <c r="E265" s="317"/>
      <c r="F265" s="317"/>
      <c r="G265" s="317"/>
      <c r="H265" s="317"/>
      <c r="I265" s="317"/>
      <c r="J265" s="317"/>
      <c r="K265" s="95">
        <v>258</v>
      </c>
      <c r="L265" s="95">
        <v>226</v>
      </c>
      <c r="M265" s="95">
        <v>763</v>
      </c>
      <c r="N265" s="95">
        <v>412</v>
      </c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1"/>
        <v>1659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317" t="s">
        <v>292</v>
      </c>
      <c r="D266" s="317"/>
      <c r="E266" s="317"/>
      <c r="F266" s="317"/>
      <c r="G266" s="317"/>
      <c r="H266" s="317"/>
      <c r="I266" s="317"/>
      <c r="J266" s="317"/>
      <c r="K266" s="95">
        <v>830</v>
      </c>
      <c r="L266" s="95">
        <v>770</v>
      </c>
      <c r="M266" s="95">
        <v>498</v>
      </c>
      <c r="N266" s="95">
        <v>1309</v>
      </c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1"/>
        <v>3407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205</v>
      </c>
      <c r="C267" s="317" t="s">
        <v>293</v>
      </c>
      <c r="D267" s="317"/>
      <c r="E267" s="317"/>
      <c r="F267" s="317"/>
      <c r="G267" s="317"/>
      <c r="H267" s="317"/>
      <c r="I267" s="317"/>
      <c r="J267" s="317"/>
      <c r="K267" s="95">
        <v>271</v>
      </c>
      <c r="L267" s="95">
        <v>207</v>
      </c>
      <c r="M267" s="95">
        <v>281</v>
      </c>
      <c r="N267" s="95">
        <v>599</v>
      </c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69">
        <f t="shared" si="21"/>
        <v>1358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207</v>
      </c>
      <c r="C268" s="317" t="s">
        <v>294</v>
      </c>
      <c r="D268" s="317"/>
      <c r="E268" s="317"/>
      <c r="F268" s="317"/>
      <c r="G268" s="317"/>
      <c r="H268" s="317"/>
      <c r="I268" s="317"/>
      <c r="J268" s="317"/>
      <c r="K268" s="95">
        <v>398</v>
      </c>
      <c r="L268" s="95">
        <v>370</v>
      </c>
      <c r="M268" s="95">
        <v>271</v>
      </c>
      <c r="N268" s="95">
        <v>475</v>
      </c>
      <c r="O268" s="94"/>
      <c r="P268" s="94"/>
      <c r="Q268" s="94"/>
      <c r="R268" s="94"/>
      <c r="S268" s="94"/>
      <c r="T268" s="94"/>
      <c r="U268" s="94"/>
      <c r="V268" s="94"/>
      <c r="W268" s="94"/>
      <c r="X268" s="94"/>
      <c r="Y268" s="94"/>
      <c r="Z268" s="69">
        <f t="shared" si="21"/>
        <v>1514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209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97" t="s">
        <v>376</v>
      </c>
      <c r="C270" s="297"/>
      <c r="D270" s="297"/>
      <c r="E270" s="297"/>
      <c r="F270" s="297"/>
      <c r="G270" s="297"/>
      <c r="H270" s="297"/>
      <c r="I270" s="297"/>
      <c r="J270" s="297"/>
      <c r="K270" s="70">
        <f>SUM(K259:K269)</f>
        <v>45054</v>
      </c>
      <c r="L270" s="70">
        <f>SUM(L259:L269)</f>
        <v>35728</v>
      </c>
      <c r="M270" s="70">
        <f>SUM(M259:M269)</f>
        <v>58671</v>
      </c>
      <c r="N270" s="70">
        <f>SUM(N259:N269)</f>
        <v>26297</v>
      </c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165750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 x14ac:dyDescent="0.25">
      <c r="A273" s="30"/>
      <c r="B273" s="320" t="s">
        <v>383</v>
      </c>
      <c r="C273" s="321"/>
      <c r="D273" s="322"/>
      <c r="E273" s="320" t="s">
        <v>384</v>
      </c>
      <c r="F273" s="321"/>
      <c r="G273" s="322"/>
      <c r="H273" s="320" t="s">
        <v>385</v>
      </c>
      <c r="I273" s="321"/>
      <c r="J273" s="322"/>
      <c r="K273" s="326" t="s">
        <v>386</v>
      </c>
      <c r="L273" s="328" t="s">
        <v>387</v>
      </c>
      <c r="M273" s="328" t="s">
        <v>388</v>
      </c>
      <c r="N273" s="330" t="s">
        <v>389</v>
      </c>
      <c r="O273" s="160" t="s">
        <v>383</v>
      </c>
      <c r="P273" s="161" t="s">
        <v>384</v>
      </c>
      <c r="Q273" s="162" t="s">
        <v>385</v>
      </c>
      <c r="R273" s="163" t="s">
        <v>386</v>
      </c>
      <c r="S273" s="62"/>
      <c r="T273" s="164" t="s">
        <v>387</v>
      </c>
      <c r="U273" s="62"/>
      <c r="V273" s="165" t="s">
        <v>388</v>
      </c>
      <c r="W273" s="62"/>
      <c r="X273" s="166" t="s">
        <v>389</v>
      </c>
      <c r="Y273" s="167" t="s">
        <v>390</v>
      </c>
      <c r="Z273" s="3"/>
      <c r="AC273"/>
    </row>
    <row r="274" spans="1:34" ht="22.5" customHeight="1" x14ac:dyDescent="0.2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391</v>
      </c>
      <c r="P274" s="169" t="s">
        <v>392</v>
      </c>
      <c r="Q274" s="170" t="s">
        <v>393</v>
      </c>
      <c r="R274" s="171" t="s">
        <v>394</v>
      </c>
      <c r="S274" s="63"/>
      <c r="T274" s="172" t="s">
        <v>395</v>
      </c>
      <c r="U274" s="63"/>
      <c r="V274" s="173" t="s">
        <v>396</v>
      </c>
      <c r="W274" s="63"/>
      <c r="X274" s="174" t="s">
        <v>397</v>
      </c>
      <c r="Y274" s="175" t="s">
        <v>398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93"/>
      <c r="K276" s="293"/>
      <c r="L276" s="293"/>
      <c r="M276" s="293"/>
      <c r="N276" s="293"/>
      <c r="O276" s="293"/>
      <c r="P276" s="293"/>
      <c r="Q276" s="293"/>
      <c r="R276" s="293"/>
      <c r="S276" s="293"/>
      <c r="T276" s="293"/>
      <c r="U276" s="293"/>
      <c r="V276" s="293"/>
      <c r="W276" s="293"/>
      <c r="X276" s="3"/>
      <c r="Y276" s="31"/>
      <c r="Z276" s="3"/>
      <c r="AA276" s="2"/>
      <c r="AC276"/>
      <c r="AD276" t="s">
        <v>366</v>
      </c>
      <c r="AH276" s="93" t="s">
        <v>380</v>
      </c>
    </row>
    <row r="277" spans="1:34" ht="22.5" customHeight="1" x14ac:dyDescent="0.25">
      <c r="I277" s="247" t="s">
        <v>96</v>
      </c>
      <c r="J277" s="247"/>
      <c r="K277" s="247"/>
      <c r="L277" s="247"/>
      <c r="M277" s="8" t="s">
        <v>350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2" t="s">
        <v>94</v>
      </c>
      <c r="Z277" s="282"/>
      <c r="AC277"/>
      <c r="AH277" s="93" t="s">
        <v>379</v>
      </c>
    </row>
    <row r="278" spans="1:34" ht="22.5" customHeight="1" x14ac:dyDescent="0.25">
      <c r="I278" s="247" t="s">
        <v>2</v>
      </c>
      <c r="J278" s="247"/>
      <c r="K278" s="247"/>
      <c r="L278" s="247"/>
      <c r="M278" s="8" t="s">
        <v>351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2"/>
      <c r="Z278" s="282"/>
      <c r="AC278"/>
    </row>
    <row r="279" spans="1:34" ht="22.5" customHeight="1" x14ac:dyDescent="0.25">
      <c r="J279" s="294"/>
      <c r="K279" s="294"/>
      <c r="L279" s="294"/>
      <c r="M279" s="294"/>
      <c r="N279" s="8"/>
      <c r="O279" s="8"/>
      <c r="P279" s="8"/>
      <c r="Q279" s="8"/>
      <c r="R279" s="247"/>
      <c r="S279" s="247"/>
      <c r="T279" s="247"/>
      <c r="U279" s="247"/>
      <c r="V279" s="8"/>
      <c r="W279" s="8"/>
      <c r="X279" s="3"/>
      <c r="Y279" s="280" t="s">
        <v>366</v>
      </c>
      <c r="Z279" s="280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95"/>
      <c r="X280" s="295"/>
      <c r="Y280" s="295"/>
      <c r="Z280" s="295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95"/>
      <c r="X281" s="295"/>
      <c r="Y281" s="295"/>
      <c r="Z281" s="295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96" t="s">
        <v>367</v>
      </c>
      <c r="X282" s="296"/>
      <c r="Y282" s="296"/>
      <c r="Z282" s="296"/>
      <c r="AC282"/>
    </row>
    <row r="283" spans="1:34" ht="24.95" customHeight="1" x14ac:dyDescent="0.25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 x14ac:dyDescent="0.25">
      <c r="A284" s="15" t="s">
        <v>50</v>
      </c>
      <c r="B284" s="297" t="s">
        <v>51</v>
      </c>
      <c r="C284" s="297"/>
      <c r="D284" s="297"/>
      <c r="E284" s="297"/>
      <c r="F284" s="297"/>
      <c r="G284" s="297"/>
      <c r="H284" s="297"/>
      <c r="I284" s="297"/>
      <c r="J284" s="297"/>
      <c r="K284" s="10" t="s">
        <v>184</v>
      </c>
      <c r="L284" s="10" t="s">
        <v>186</v>
      </c>
      <c r="M284" s="10" t="s">
        <v>188</v>
      </c>
      <c r="N284" s="10" t="s">
        <v>190</v>
      </c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98" t="s">
        <v>8</v>
      </c>
      <c r="C285" s="298"/>
      <c r="D285" s="298"/>
      <c r="E285" s="298"/>
      <c r="F285" s="298"/>
      <c r="G285" s="298"/>
      <c r="H285" s="298"/>
      <c r="I285" s="298"/>
      <c r="J285" s="29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25">
      <c r="A287" s="47" t="s">
        <v>53</v>
      </c>
      <c r="B287" s="48" t="s">
        <v>295</v>
      </c>
      <c r="C287" s="315" t="s">
        <v>296</v>
      </c>
      <c r="D287" s="315"/>
      <c r="E287" s="315"/>
      <c r="F287" s="315"/>
      <c r="G287" s="315"/>
      <c r="H287" s="315"/>
      <c r="I287" s="315"/>
      <c r="J287" s="316"/>
      <c r="K287" s="95">
        <v>2507</v>
      </c>
      <c r="L287" s="95">
        <v>2674</v>
      </c>
      <c r="M287" s="95">
        <v>974</v>
      </c>
      <c r="N287" s="95">
        <v>3296</v>
      </c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6" si="22">SUM(K287:Y287)</f>
        <v>9451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17" t="s">
        <v>297</v>
      </c>
      <c r="D288" s="317"/>
      <c r="E288" s="317"/>
      <c r="F288" s="317"/>
      <c r="G288" s="317"/>
      <c r="H288" s="317"/>
      <c r="I288" s="317"/>
      <c r="J288" s="317"/>
      <c r="K288" s="95">
        <v>874</v>
      </c>
      <c r="L288" s="95">
        <v>713</v>
      </c>
      <c r="M288" s="95">
        <v>343</v>
      </c>
      <c r="N288" s="95">
        <v>872</v>
      </c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2"/>
        <v>2802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17" t="s">
        <v>298</v>
      </c>
      <c r="D289" s="317"/>
      <c r="E289" s="317"/>
      <c r="F289" s="317"/>
      <c r="G289" s="317"/>
      <c r="H289" s="317"/>
      <c r="I289" s="317"/>
      <c r="J289" s="317"/>
      <c r="K289" s="95">
        <v>356</v>
      </c>
      <c r="L289" s="95">
        <v>2003</v>
      </c>
      <c r="M289" s="95">
        <v>133</v>
      </c>
      <c r="N289" s="95">
        <v>344</v>
      </c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2"/>
        <v>2836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317" t="s">
        <v>299</v>
      </c>
      <c r="D290" s="317"/>
      <c r="E290" s="317"/>
      <c r="F290" s="317"/>
      <c r="G290" s="317"/>
      <c r="H290" s="317"/>
      <c r="I290" s="317"/>
      <c r="J290" s="317"/>
      <c r="K290" s="95">
        <v>482</v>
      </c>
      <c r="L290" s="95">
        <v>382</v>
      </c>
      <c r="M290" s="95">
        <v>183</v>
      </c>
      <c r="N290" s="95">
        <v>489</v>
      </c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2"/>
        <v>1536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317" t="s">
        <v>300</v>
      </c>
      <c r="D291" s="317"/>
      <c r="E291" s="317"/>
      <c r="F291" s="317"/>
      <c r="G291" s="317"/>
      <c r="H291" s="317"/>
      <c r="I291" s="317"/>
      <c r="J291" s="317"/>
      <c r="K291" s="95">
        <v>179</v>
      </c>
      <c r="L291" s="95">
        <v>122</v>
      </c>
      <c r="M291" s="95">
        <v>95</v>
      </c>
      <c r="N291" s="95">
        <v>136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2"/>
        <v>532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317" t="s">
        <v>301</v>
      </c>
      <c r="D292" s="317"/>
      <c r="E292" s="317"/>
      <c r="F292" s="317"/>
      <c r="G292" s="317"/>
      <c r="H292" s="317"/>
      <c r="I292" s="317"/>
      <c r="J292" s="317"/>
      <c r="K292" s="95">
        <v>312</v>
      </c>
      <c r="L292" s="95">
        <v>218</v>
      </c>
      <c r="M292" s="95">
        <v>103</v>
      </c>
      <c r="N292" s="95">
        <v>303</v>
      </c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2"/>
        <v>936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317" t="s">
        <v>302</v>
      </c>
      <c r="D293" s="317"/>
      <c r="E293" s="317"/>
      <c r="F293" s="317"/>
      <c r="G293" s="317"/>
      <c r="H293" s="317"/>
      <c r="I293" s="317"/>
      <c r="J293" s="317"/>
      <c r="K293" s="95">
        <v>54</v>
      </c>
      <c r="L293" s="95">
        <v>29</v>
      </c>
      <c r="M293" s="95">
        <v>13</v>
      </c>
      <c r="N293" s="95">
        <v>49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2"/>
        <v>145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317" t="s">
        <v>303</v>
      </c>
      <c r="D294" s="317"/>
      <c r="E294" s="317"/>
      <c r="F294" s="317"/>
      <c r="G294" s="317"/>
      <c r="H294" s="317"/>
      <c r="I294" s="317"/>
      <c r="J294" s="317"/>
      <c r="K294" s="95">
        <v>418</v>
      </c>
      <c r="L294" s="95">
        <v>226</v>
      </c>
      <c r="M294" s="95">
        <v>127</v>
      </c>
      <c r="N294" s="95">
        <v>355</v>
      </c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2"/>
        <v>1126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205</v>
      </c>
      <c r="C295" s="317" t="s">
        <v>304</v>
      </c>
      <c r="D295" s="317"/>
      <c r="E295" s="317"/>
      <c r="F295" s="317"/>
      <c r="G295" s="317"/>
      <c r="H295" s="317"/>
      <c r="I295" s="317"/>
      <c r="J295" s="317"/>
      <c r="K295" s="95">
        <v>91</v>
      </c>
      <c r="L295" s="95">
        <v>49</v>
      </c>
      <c r="M295" s="95">
        <v>24</v>
      </c>
      <c r="N295" s="95">
        <v>74</v>
      </c>
      <c r="O295" s="94"/>
      <c r="P295" s="94"/>
      <c r="Q295" s="94"/>
      <c r="R295" s="94"/>
      <c r="S295" s="94"/>
      <c r="T295" s="94"/>
      <c r="U295" s="94"/>
      <c r="V295" s="94"/>
      <c r="W295" s="94"/>
      <c r="X295" s="94"/>
      <c r="Y295" s="94"/>
      <c r="Z295" s="69">
        <f t="shared" si="22"/>
        <v>238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207</v>
      </c>
      <c r="C296" s="317" t="s">
        <v>305</v>
      </c>
      <c r="D296" s="317"/>
      <c r="E296" s="317"/>
      <c r="F296" s="317"/>
      <c r="G296" s="317"/>
      <c r="H296" s="317"/>
      <c r="I296" s="317"/>
      <c r="J296" s="317"/>
      <c r="K296" s="95">
        <v>62</v>
      </c>
      <c r="L296" s="95">
        <v>64</v>
      </c>
      <c r="M296" s="95">
        <v>217</v>
      </c>
      <c r="N296" s="95">
        <v>83</v>
      </c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69">
        <f t="shared" si="22"/>
        <v>426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209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97" t="s">
        <v>376</v>
      </c>
      <c r="C298" s="297"/>
      <c r="D298" s="297"/>
      <c r="E298" s="297"/>
      <c r="F298" s="297"/>
      <c r="G298" s="297"/>
      <c r="H298" s="297"/>
      <c r="I298" s="297"/>
      <c r="J298" s="297"/>
      <c r="K298" s="70">
        <f>SUM(K287:K297)</f>
        <v>5335</v>
      </c>
      <c r="L298" s="70">
        <f>SUM(L287:L297)</f>
        <v>6480</v>
      </c>
      <c r="M298" s="70">
        <f>SUM(M287:M297)</f>
        <v>2212</v>
      </c>
      <c r="N298" s="70">
        <f>SUM(N287:N297)</f>
        <v>6001</v>
      </c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8" si="23">SUM(K298:Y298)</f>
        <v>20028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306</v>
      </c>
      <c r="C299" s="315" t="s">
        <v>307</v>
      </c>
      <c r="D299" s="315"/>
      <c r="E299" s="315"/>
      <c r="F299" s="315"/>
      <c r="G299" s="315"/>
      <c r="H299" s="315"/>
      <c r="I299" s="315"/>
      <c r="J299" s="316"/>
      <c r="K299" s="95">
        <v>5378</v>
      </c>
      <c r="L299" s="95">
        <v>2286</v>
      </c>
      <c r="M299" s="95">
        <v>1450</v>
      </c>
      <c r="N299" s="95">
        <v>1093</v>
      </c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3"/>
        <v>10207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17" t="s">
        <v>308</v>
      </c>
      <c r="D300" s="317"/>
      <c r="E300" s="317"/>
      <c r="F300" s="317"/>
      <c r="G300" s="317"/>
      <c r="H300" s="317"/>
      <c r="I300" s="317"/>
      <c r="J300" s="317"/>
      <c r="K300" s="95">
        <v>4324</v>
      </c>
      <c r="L300" s="95">
        <v>6650</v>
      </c>
      <c r="M300" s="95">
        <v>1114</v>
      </c>
      <c r="N300" s="95">
        <v>979</v>
      </c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3"/>
        <v>13067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17" t="s">
        <v>309</v>
      </c>
      <c r="D301" s="317"/>
      <c r="E301" s="317"/>
      <c r="F301" s="317"/>
      <c r="G301" s="317"/>
      <c r="H301" s="317"/>
      <c r="I301" s="317"/>
      <c r="J301" s="317"/>
      <c r="K301" s="95">
        <v>721</v>
      </c>
      <c r="L301" s="95">
        <v>668</v>
      </c>
      <c r="M301" s="95">
        <v>345</v>
      </c>
      <c r="N301" s="95">
        <v>206</v>
      </c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3"/>
        <v>1940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317" t="s">
        <v>310</v>
      </c>
      <c r="D302" s="317"/>
      <c r="E302" s="317"/>
      <c r="F302" s="317"/>
      <c r="G302" s="317"/>
      <c r="H302" s="317"/>
      <c r="I302" s="317"/>
      <c r="J302" s="317"/>
      <c r="K302" s="95">
        <v>474</v>
      </c>
      <c r="L302" s="95">
        <v>282</v>
      </c>
      <c r="M302" s="95">
        <v>147</v>
      </c>
      <c r="N302" s="95">
        <v>468</v>
      </c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3"/>
        <v>1371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317" t="s">
        <v>311</v>
      </c>
      <c r="D303" s="317"/>
      <c r="E303" s="317"/>
      <c r="F303" s="317"/>
      <c r="G303" s="317"/>
      <c r="H303" s="317"/>
      <c r="I303" s="317"/>
      <c r="J303" s="317"/>
      <c r="K303" s="95">
        <v>240</v>
      </c>
      <c r="L303" s="95">
        <v>218</v>
      </c>
      <c r="M303" s="95">
        <v>75</v>
      </c>
      <c r="N303" s="95">
        <v>103</v>
      </c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3"/>
        <v>636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317" t="s">
        <v>312</v>
      </c>
      <c r="D304" s="317"/>
      <c r="E304" s="317"/>
      <c r="F304" s="317"/>
      <c r="G304" s="317"/>
      <c r="H304" s="317"/>
      <c r="I304" s="317"/>
      <c r="J304" s="317"/>
      <c r="K304" s="95">
        <v>1171</v>
      </c>
      <c r="L304" s="95">
        <v>4424</v>
      </c>
      <c r="M304" s="95">
        <v>178</v>
      </c>
      <c r="N304" s="95">
        <v>1990</v>
      </c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3"/>
        <v>7763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317" t="s">
        <v>313</v>
      </c>
      <c r="D305" s="317"/>
      <c r="E305" s="317"/>
      <c r="F305" s="317"/>
      <c r="G305" s="317"/>
      <c r="H305" s="317"/>
      <c r="I305" s="317"/>
      <c r="J305" s="317"/>
      <c r="K305" s="95">
        <v>195</v>
      </c>
      <c r="L305" s="95">
        <v>110</v>
      </c>
      <c r="M305" s="95">
        <v>62</v>
      </c>
      <c r="N305" s="95">
        <v>72</v>
      </c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3"/>
        <v>439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317" t="s">
        <v>314</v>
      </c>
      <c r="D306" s="317"/>
      <c r="E306" s="317"/>
      <c r="F306" s="317"/>
      <c r="G306" s="317"/>
      <c r="H306" s="317"/>
      <c r="I306" s="317"/>
      <c r="J306" s="317"/>
      <c r="K306" s="95">
        <v>159</v>
      </c>
      <c r="L306" s="95">
        <v>86</v>
      </c>
      <c r="M306" s="95">
        <v>87</v>
      </c>
      <c r="N306" s="95">
        <v>61</v>
      </c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3"/>
        <v>393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205</v>
      </c>
      <c r="C307" s="317" t="s">
        <v>315</v>
      </c>
      <c r="D307" s="317"/>
      <c r="E307" s="317"/>
      <c r="F307" s="317"/>
      <c r="G307" s="317"/>
      <c r="H307" s="317"/>
      <c r="I307" s="317"/>
      <c r="J307" s="317"/>
      <c r="K307" s="95">
        <v>194</v>
      </c>
      <c r="L307" s="95">
        <v>81</v>
      </c>
      <c r="M307" s="95">
        <v>49</v>
      </c>
      <c r="N307" s="95">
        <v>264</v>
      </c>
      <c r="O307" s="94"/>
      <c r="P307" s="94"/>
      <c r="Q307" s="94"/>
      <c r="R307" s="94"/>
      <c r="S307" s="94"/>
      <c r="T307" s="94"/>
      <c r="U307" s="94"/>
      <c r="V307" s="94"/>
      <c r="W307" s="94"/>
      <c r="X307" s="94"/>
      <c r="Y307" s="94"/>
      <c r="Z307" s="69">
        <f t="shared" si="23"/>
        <v>588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207</v>
      </c>
      <c r="C308" s="317" t="s">
        <v>316</v>
      </c>
      <c r="D308" s="317"/>
      <c r="E308" s="317"/>
      <c r="F308" s="317"/>
      <c r="G308" s="317"/>
      <c r="H308" s="317"/>
      <c r="I308" s="317"/>
      <c r="J308" s="317"/>
      <c r="K308" s="95">
        <v>214</v>
      </c>
      <c r="L308" s="95">
        <v>104</v>
      </c>
      <c r="M308" s="95">
        <v>700</v>
      </c>
      <c r="N308" s="95">
        <v>112</v>
      </c>
      <c r="O308" s="94"/>
      <c r="P308" s="94"/>
      <c r="Q308" s="94"/>
      <c r="R308" s="94"/>
      <c r="S308" s="94"/>
      <c r="T308" s="94"/>
      <c r="U308" s="94"/>
      <c r="V308" s="94"/>
      <c r="W308" s="94"/>
      <c r="X308" s="94"/>
      <c r="Y308" s="94"/>
      <c r="Z308" s="69">
        <f t="shared" si="23"/>
        <v>1130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209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97" t="s">
        <v>376</v>
      </c>
      <c r="C310" s="297"/>
      <c r="D310" s="297"/>
      <c r="E310" s="297"/>
      <c r="F310" s="297"/>
      <c r="G310" s="297"/>
      <c r="H310" s="297"/>
      <c r="I310" s="297"/>
      <c r="J310" s="297"/>
      <c r="K310" s="70">
        <f>SUM(K299:K309)</f>
        <v>13070</v>
      </c>
      <c r="L310" s="70">
        <f>SUM(L299:L309)</f>
        <v>14909</v>
      </c>
      <c r="M310" s="70">
        <f>SUM(M299:M309)</f>
        <v>4207</v>
      </c>
      <c r="N310" s="70">
        <f>SUM(N299:N309)</f>
        <v>5348</v>
      </c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37534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 x14ac:dyDescent="0.25">
      <c r="A313" s="30"/>
      <c r="B313" s="320" t="s">
        <v>383</v>
      </c>
      <c r="C313" s="321"/>
      <c r="D313" s="322"/>
      <c r="E313" s="320" t="s">
        <v>384</v>
      </c>
      <c r="F313" s="321"/>
      <c r="G313" s="322"/>
      <c r="H313" s="320" t="s">
        <v>385</v>
      </c>
      <c r="I313" s="321"/>
      <c r="J313" s="322"/>
      <c r="K313" s="326" t="s">
        <v>386</v>
      </c>
      <c r="L313" s="328" t="s">
        <v>387</v>
      </c>
      <c r="M313" s="328" t="s">
        <v>388</v>
      </c>
      <c r="N313" s="330" t="s">
        <v>389</v>
      </c>
      <c r="O313" s="176" t="s">
        <v>383</v>
      </c>
      <c r="P313" s="177" t="s">
        <v>384</v>
      </c>
      <c r="Q313" s="178" t="s">
        <v>385</v>
      </c>
      <c r="R313" s="179" t="s">
        <v>386</v>
      </c>
      <c r="S313" s="62"/>
      <c r="T313" s="180" t="s">
        <v>387</v>
      </c>
      <c r="U313" s="62"/>
      <c r="V313" s="181" t="s">
        <v>388</v>
      </c>
      <c r="W313" s="62"/>
      <c r="X313" s="182" t="s">
        <v>389</v>
      </c>
      <c r="Y313" s="183" t="s">
        <v>390</v>
      </c>
      <c r="Z313" s="3"/>
      <c r="AC313"/>
    </row>
    <row r="314" spans="1:34" ht="22.5" customHeight="1" x14ac:dyDescent="0.2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391</v>
      </c>
      <c r="P314" s="185" t="s">
        <v>392</v>
      </c>
      <c r="Q314" s="186" t="s">
        <v>393</v>
      </c>
      <c r="R314" s="187" t="s">
        <v>394</v>
      </c>
      <c r="S314" s="63"/>
      <c r="T314" s="188" t="s">
        <v>395</v>
      </c>
      <c r="U314" s="63"/>
      <c r="V314" s="189" t="s">
        <v>396</v>
      </c>
      <c r="W314" s="63"/>
      <c r="X314" s="190" t="s">
        <v>397</v>
      </c>
      <c r="Y314" s="191" t="s">
        <v>398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93"/>
      <c r="K316" s="293"/>
      <c r="L316" s="293"/>
      <c r="M316" s="293"/>
      <c r="N316" s="293"/>
      <c r="O316" s="293"/>
      <c r="P316" s="293"/>
      <c r="Q316" s="293"/>
      <c r="R316" s="293"/>
      <c r="S316" s="293"/>
      <c r="T316" s="293"/>
      <c r="U316" s="293"/>
      <c r="V316" s="293"/>
      <c r="W316" s="293"/>
      <c r="X316" s="3"/>
      <c r="Y316" s="31"/>
      <c r="Z316" s="3"/>
      <c r="AA316" s="2"/>
      <c r="AC316"/>
      <c r="AD316" t="s">
        <v>368</v>
      </c>
      <c r="AH316" s="93" t="s">
        <v>380</v>
      </c>
    </row>
    <row r="317" spans="1:34" ht="22.5" customHeight="1" x14ac:dyDescent="0.25">
      <c r="I317" s="247" t="s">
        <v>96</v>
      </c>
      <c r="J317" s="247"/>
      <c r="K317" s="247"/>
      <c r="L317" s="247"/>
      <c r="M317" s="8" t="s">
        <v>350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2" t="s">
        <v>94</v>
      </c>
      <c r="Z317" s="282"/>
      <c r="AC317"/>
      <c r="AH317" s="93" t="s">
        <v>379</v>
      </c>
    </row>
    <row r="318" spans="1:34" ht="22.5" customHeight="1" x14ac:dyDescent="0.25">
      <c r="I318" s="247" t="s">
        <v>2</v>
      </c>
      <c r="J318" s="247"/>
      <c r="K318" s="247"/>
      <c r="L318" s="247"/>
      <c r="M318" s="8" t="s">
        <v>351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2"/>
      <c r="Z318" s="282"/>
      <c r="AC318"/>
    </row>
    <row r="319" spans="1:34" ht="22.5" customHeight="1" x14ac:dyDescent="0.25">
      <c r="J319" s="294"/>
      <c r="K319" s="294"/>
      <c r="L319" s="294"/>
      <c r="M319" s="294"/>
      <c r="N319" s="8"/>
      <c r="O319" s="8"/>
      <c r="P319" s="8"/>
      <c r="Q319" s="8"/>
      <c r="R319" s="247"/>
      <c r="S319" s="247"/>
      <c r="T319" s="247"/>
      <c r="U319" s="247"/>
      <c r="V319" s="8"/>
      <c r="W319" s="8"/>
      <c r="X319" s="3"/>
      <c r="Y319" s="280" t="s">
        <v>368</v>
      </c>
      <c r="Z319" s="280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95"/>
      <c r="X320" s="295"/>
      <c r="Y320" s="295"/>
      <c r="Z320" s="295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95"/>
      <c r="X321" s="295"/>
      <c r="Y321" s="295"/>
      <c r="Z321" s="295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96" t="s">
        <v>369</v>
      </c>
      <c r="X322" s="296"/>
      <c r="Y322" s="296"/>
      <c r="Z322" s="296"/>
      <c r="AC322"/>
    </row>
    <row r="323" spans="1:30" ht="24.95" customHeight="1" x14ac:dyDescent="0.25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 x14ac:dyDescent="0.25">
      <c r="A324" s="15" t="s">
        <v>50</v>
      </c>
      <c r="B324" s="297" t="s">
        <v>51</v>
      </c>
      <c r="C324" s="297"/>
      <c r="D324" s="297"/>
      <c r="E324" s="297"/>
      <c r="F324" s="297"/>
      <c r="G324" s="297"/>
      <c r="H324" s="297"/>
      <c r="I324" s="297"/>
      <c r="J324" s="297"/>
      <c r="K324" s="10" t="s">
        <v>184</v>
      </c>
      <c r="L324" s="10" t="s">
        <v>186</v>
      </c>
      <c r="M324" s="10" t="s">
        <v>188</v>
      </c>
      <c r="N324" s="10" t="s">
        <v>190</v>
      </c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98" t="s">
        <v>8</v>
      </c>
      <c r="C325" s="298"/>
      <c r="D325" s="298"/>
      <c r="E325" s="298"/>
      <c r="F325" s="298"/>
      <c r="G325" s="298"/>
      <c r="H325" s="298"/>
      <c r="I325" s="298"/>
      <c r="J325" s="29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25">
      <c r="A327" s="47" t="s">
        <v>53</v>
      </c>
      <c r="B327" s="48" t="s">
        <v>317</v>
      </c>
      <c r="C327" s="315" t="s">
        <v>318</v>
      </c>
      <c r="D327" s="315"/>
      <c r="E327" s="315"/>
      <c r="F327" s="315"/>
      <c r="G327" s="315"/>
      <c r="H327" s="315"/>
      <c r="I327" s="315"/>
      <c r="J327" s="316"/>
      <c r="K327" s="95">
        <v>7322</v>
      </c>
      <c r="L327" s="95">
        <v>3012</v>
      </c>
      <c r="M327" s="95">
        <v>1844</v>
      </c>
      <c r="N327" s="95">
        <v>3245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4">SUM(K327:Y327)</f>
        <v>15423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17" t="s">
        <v>319</v>
      </c>
      <c r="D328" s="317"/>
      <c r="E328" s="317"/>
      <c r="F328" s="317"/>
      <c r="G328" s="317"/>
      <c r="H328" s="317"/>
      <c r="I328" s="317"/>
      <c r="J328" s="317"/>
      <c r="K328" s="95">
        <v>6662</v>
      </c>
      <c r="L328" s="95">
        <v>3507</v>
      </c>
      <c r="M328" s="95">
        <v>1760</v>
      </c>
      <c r="N328" s="95">
        <v>17110</v>
      </c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4"/>
        <v>29039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17" t="s">
        <v>320</v>
      </c>
      <c r="D329" s="317"/>
      <c r="E329" s="317"/>
      <c r="F329" s="317"/>
      <c r="G329" s="317"/>
      <c r="H329" s="317"/>
      <c r="I329" s="317"/>
      <c r="J329" s="317"/>
      <c r="K329" s="95">
        <v>984</v>
      </c>
      <c r="L329" s="95">
        <v>368</v>
      </c>
      <c r="M329" s="95">
        <v>329</v>
      </c>
      <c r="N329" s="95">
        <v>307</v>
      </c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4"/>
        <v>1988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317" t="s">
        <v>321</v>
      </c>
      <c r="D330" s="317"/>
      <c r="E330" s="317"/>
      <c r="F330" s="317"/>
      <c r="G330" s="317"/>
      <c r="H330" s="317"/>
      <c r="I330" s="317"/>
      <c r="J330" s="317"/>
      <c r="K330" s="95">
        <v>708</v>
      </c>
      <c r="L330" s="95">
        <v>303</v>
      </c>
      <c r="M330" s="95">
        <v>179</v>
      </c>
      <c r="N330" s="95">
        <v>683</v>
      </c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4"/>
        <v>1873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197</v>
      </c>
      <c r="C331" s="317" t="s">
        <v>322</v>
      </c>
      <c r="D331" s="317"/>
      <c r="E331" s="317"/>
      <c r="F331" s="317"/>
      <c r="G331" s="317"/>
      <c r="H331" s="317"/>
      <c r="I331" s="317"/>
      <c r="J331" s="317"/>
      <c r="K331" s="95">
        <v>1511</v>
      </c>
      <c r="L331" s="95">
        <v>4098</v>
      </c>
      <c r="M331" s="95">
        <v>463</v>
      </c>
      <c r="N331" s="95">
        <v>270</v>
      </c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4"/>
        <v>6342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199</v>
      </c>
      <c r="C332" s="317" t="s">
        <v>323</v>
      </c>
      <c r="D332" s="317"/>
      <c r="E332" s="317"/>
      <c r="F332" s="317"/>
      <c r="G332" s="317"/>
      <c r="H332" s="317"/>
      <c r="I332" s="317"/>
      <c r="J332" s="317"/>
      <c r="K332" s="95">
        <v>168</v>
      </c>
      <c r="L332" s="95">
        <v>148</v>
      </c>
      <c r="M332" s="95">
        <v>52</v>
      </c>
      <c r="N332" s="95">
        <v>69</v>
      </c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4"/>
        <v>437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201</v>
      </c>
      <c r="C333" s="317" t="s">
        <v>324</v>
      </c>
      <c r="D333" s="317"/>
      <c r="E333" s="317"/>
      <c r="F333" s="317"/>
      <c r="G333" s="317"/>
      <c r="H333" s="317"/>
      <c r="I333" s="317"/>
      <c r="J333" s="317"/>
      <c r="K333" s="95">
        <v>469</v>
      </c>
      <c r="L333" s="95">
        <v>183</v>
      </c>
      <c r="M333" s="95">
        <v>109</v>
      </c>
      <c r="N333" s="95">
        <v>169</v>
      </c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4"/>
        <v>930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209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209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209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209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97" t="s">
        <v>376</v>
      </c>
      <c r="C338" s="297"/>
      <c r="D338" s="297"/>
      <c r="E338" s="297"/>
      <c r="F338" s="297"/>
      <c r="G338" s="297"/>
      <c r="H338" s="297"/>
      <c r="I338" s="297"/>
      <c r="J338" s="297"/>
      <c r="K338" s="70">
        <f>SUM(K327:K337)</f>
        <v>17824</v>
      </c>
      <c r="L338" s="70">
        <f>SUM(L327:L337)</f>
        <v>11619</v>
      </c>
      <c r="M338" s="70">
        <f>SUM(M327:M337)</f>
        <v>4736</v>
      </c>
      <c r="N338" s="70">
        <f>SUM(N327:N337)</f>
        <v>21853</v>
      </c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8" si="25">SUM(K338:Y338)</f>
        <v>56032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325</v>
      </c>
      <c r="C339" s="315" t="s">
        <v>326</v>
      </c>
      <c r="D339" s="315"/>
      <c r="E339" s="315"/>
      <c r="F339" s="315"/>
      <c r="G339" s="315"/>
      <c r="H339" s="315"/>
      <c r="I339" s="315"/>
      <c r="J339" s="316"/>
      <c r="K339" s="95">
        <v>9956</v>
      </c>
      <c r="L339" s="95">
        <v>6711</v>
      </c>
      <c r="M339" s="95">
        <v>5435</v>
      </c>
      <c r="N339" s="95">
        <v>9994</v>
      </c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5"/>
        <v>32096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17" t="s">
        <v>327</v>
      </c>
      <c r="D340" s="317"/>
      <c r="E340" s="317"/>
      <c r="F340" s="317"/>
      <c r="G340" s="317"/>
      <c r="H340" s="317"/>
      <c r="I340" s="317"/>
      <c r="J340" s="317"/>
      <c r="K340" s="95">
        <v>22562</v>
      </c>
      <c r="L340" s="95">
        <v>10874</v>
      </c>
      <c r="M340" s="95">
        <v>5561</v>
      </c>
      <c r="N340" s="95">
        <v>34511</v>
      </c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5"/>
        <v>73508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17" t="s">
        <v>328</v>
      </c>
      <c r="D341" s="317"/>
      <c r="E341" s="317"/>
      <c r="F341" s="317"/>
      <c r="G341" s="317"/>
      <c r="H341" s="317"/>
      <c r="I341" s="317"/>
      <c r="J341" s="317"/>
      <c r="K341" s="95">
        <v>17610</v>
      </c>
      <c r="L341" s="95">
        <v>20075</v>
      </c>
      <c r="M341" s="95">
        <v>29049</v>
      </c>
      <c r="N341" s="95">
        <v>9261</v>
      </c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5"/>
        <v>75995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317" t="s">
        <v>329</v>
      </c>
      <c r="D342" s="317"/>
      <c r="E342" s="317"/>
      <c r="F342" s="317"/>
      <c r="G342" s="317"/>
      <c r="H342" s="317"/>
      <c r="I342" s="317"/>
      <c r="J342" s="317"/>
      <c r="K342" s="95">
        <v>8882</v>
      </c>
      <c r="L342" s="95">
        <v>13352</v>
      </c>
      <c r="M342" s="95">
        <v>2700</v>
      </c>
      <c r="N342" s="95">
        <v>20593</v>
      </c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5"/>
        <v>45527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317" t="s">
        <v>330</v>
      </c>
      <c r="D343" s="317"/>
      <c r="E343" s="317"/>
      <c r="F343" s="317"/>
      <c r="G343" s="317"/>
      <c r="H343" s="317"/>
      <c r="I343" s="317"/>
      <c r="J343" s="317"/>
      <c r="K343" s="95">
        <v>708</v>
      </c>
      <c r="L343" s="95">
        <v>531</v>
      </c>
      <c r="M343" s="95">
        <v>364</v>
      </c>
      <c r="N343" s="95">
        <v>1089</v>
      </c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5"/>
        <v>2692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317" t="s">
        <v>331</v>
      </c>
      <c r="D344" s="317"/>
      <c r="E344" s="317"/>
      <c r="F344" s="317"/>
      <c r="G344" s="317"/>
      <c r="H344" s="317"/>
      <c r="I344" s="317"/>
      <c r="J344" s="317"/>
      <c r="K344" s="95">
        <v>412</v>
      </c>
      <c r="L344" s="95">
        <v>450</v>
      </c>
      <c r="M344" s="95">
        <v>325</v>
      </c>
      <c r="N344" s="95">
        <v>417</v>
      </c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5"/>
        <v>1604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317" t="s">
        <v>332</v>
      </c>
      <c r="D345" s="317"/>
      <c r="E345" s="317"/>
      <c r="F345" s="317"/>
      <c r="G345" s="317"/>
      <c r="H345" s="317"/>
      <c r="I345" s="317"/>
      <c r="J345" s="317"/>
      <c r="K345" s="95">
        <v>190</v>
      </c>
      <c r="L345" s="95">
        <v>415</v>
      </c>
      <c r="M345" s="95">
        <v>159</v>
      </c>
      <c r="N345" s="95">
        <v>244</v>
      </c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5"/>
        <v>1008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317" t="s">
        <v>333</v>
      </c>
      <c r="D346" s="317"/>
      <c r="E346" s="317"/>
      <c r="F346" s="317"/>
      <c r="G346" s="317"/>
      <c r="H346" s="317"/>
      <c r="I346" s="317"/>
      <c r="J346" s="317"/>
      <c r="K346" s="95">
        <v>238</v>
      </c>
      <c r="L346" s="95">
        <v>242</v>
      </c>
      <c r="M346" s="95">
        <v>204</v>
      </c>
      <c r="N346" s="95">
        <v>516</v>
      </c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5"/>
        <v>1200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205</v>
      </c>
      <c r="C347" s="317" t="s">
        <v>334</v>
      </c>
      <c r="D347" s="317"/>
      <c r="E347" s="317"/>
      <c r="F347" s="317"/>
      <c r="G347" s="317"/>
      <c r="H347" s="317"/>
      <c r="I347" s="317"/>
      <c r="J347" s="317"/>
      <c r="K347" s="95">
        <v>343</v>
      </c>
      <c r="L347" s="95">
        <v>263</v>
      </c>
      <c r="M347" s="95">
        <v>200</v>
      </c>
      <c r="N347" s="95">
        <v>465</v>
      </c>
      <c r="O347" s="94"/>
      <c r="P347" s="94"/>
      <c r="Q347" s="94"/>
      <c r="R347" s="94"/>
      <c r="S347" s="94"/>
      <c r="T347" s="94"/>
      <c r="U347" s="94"/>
      <c r="V347" s="94"/>
      <c r="W347" s="94"/>
      <c r="X347" s="94"/>
      <c r="Y347" s="94"/>
      <c r="Z347" s="69">
        <f t="shared" si="25"/>
        <v>1271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207</v>
      </c>
      <c r="C348" s="317" t="s">
        <v>335</v>
      </c>
      <c r="D348" s="317"/>
      <c r="E348" s="317"/>
      <c r="F348" s="317"/>
      <c r="G348" s="317"/>
      <c r="H348" s="317"/>
      <c r="I348" s="317"/>
      <c r="J348" s="317"/>
      <c r="K348" s="95">
        <v>228</v>
      </c>
      <c r="L348" s="95">
        <v>223</v>
      </c>
      <c r="M348" s="95">
        <v>133</v>
      </c>
      <c r="N348" s="95">
        <v>402</v>
      </c>
      <c r="O348" s="94"/>
      <c r="P348" s="94"/>
      <c r="Q348" s="94"/>
      <c r="R348" s="94"/>
      <c r="S348" s="94"/>
      <c r="T348" s="94"/>
      <c r="U348" s="94"/>
      <c r="V348" s="94"/>
      <c r="W348" s="94"/>
      <c r="X348" s="94"/>
      <c r="Y348" s="94"/>
      <c r="Z348" s="69">
        <f t="shared" si="25"/>
        <v>986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209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97" t="s">
        <v>376</v>
      </c>
      <c r="C350" s="297"/>
      <c r="D350" s="297"/>
      <c r="E350" s="297"/>
      <c r="F350" s="297"/>
      <c r="G350" s="297"/>
      <c r="H350" s="297"/>
      <c r="I350" s="297"/>
      <c r="J350" s="297"/>
      <c r="K350" s="70">
        <f>SUM(K339:K349)</f>
        <v>61129</v>
      </c>
      <c r="L350" s="70">
        <f>SUM(L339:L349)</f>
        <v>53136</v>
      </c>
      <c r="M350" s="70">
        <f>SUM(M339:M349)</f>
        <v>44130</v>
      </c>
      <c r="N350" s="70">
        <f>SUM(N339:N349)</f>
        <v>77492</v>
      </c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235887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 x14ac:dyDescent="0.25">
      <c r="A353" s="30"/>
      <c r="B353" s="320" t="s">
        <v>383</v>
      </c>
      <c r="C353" s="321"/>
      <c r="D353" s="322"/>
      <c r="E353" s="320" t="s">
        <v>384</v>
      </c>
      <c r="F353" s="321"/>
      <c r="G353" s="322"/>
      <c r="H353" s="320" t="s">
        <v>385</v>
      </c>
      <c r="I353" s="321"/>
      <c r="J353" s="322"/>
      <c r="K353" s="326" t="s">
        <v>386</v>
      </c>
      <c r="L353" s="328" t="s">
        <v>387</v>
      </c>
      <c r="M353" s="328" t="s">
        <v>388</v>
      </c>
      <c r="N353" s="330" t="s">
        <v>389</v>
      </c>
      <c r="O353" s="192" t="s">
        <v>383</v>
      </c>
      <c r="P353" s="193" t="s">
        <v>384</v>
      </c>
      <c r="Q353" s="194" t="s">
        <v>385</v>
      </c>
      <c r="R353" s="195" t="s">
        <v>386</v>
      </c>
      <c r="S353" s="62"/>
      <c r="T353" s="196" t="s">
        <v>387</v>
      </c>
      <c r="U353" s="62"/>
      <c r="V353" s="197" t="s">
        <v>388</v>
      </c>
      <c r="W353" s="62"/>
      <c r="X353" s="198" t="s">
        <v>389</v>
      </c>
      <c r="Y353" s="199" t="s">
        <v>390</v>
      </c>
      <c r="Z353" s="3"/>
      <c r="AC353"/>
    </row>
    <row r="354" spans="1:34" ht="22.5" customHeight="1" x14ac:dyDescent="0.2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391</v>
      </c>
      <c r="P354" s="201" t="s">
        <v>392</v>
      </c>
      <c r="Q354" s="202" t="s">
        <v>393</v>
      </c>
      <c r="R354" s="203" t="s">
        <v>394</v>
      </c>
      <c r="S354" s="63"/>
      <c r="T354" s="204" t="s">
        <v>395</v>
      </c>
      <c r="U354" s="63"/>
      <c r="V354" s="205" t="s">
        <v>396</v>
      </c>
      <c r="W354" s="63"/>
      <c r="X354" s="206" t="s">
        <v>397</v>
      </c>
      <c r="Y354" s="207" t="s">
        <v>398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93"/>
      <c r="K356" s="293"/>
      <c r="L356" s="293"/>
      <c r="M356" s="293"/>
      <c r="N356" s="293"/>
      <c r="O356" s="293"/>
      <c r="P356" s="293"/>
      <c r="Q356" s="293"/>
      <c r="R356" s="293"/>
      <c r="S356" s="293"/>
      <c r="T356" s="293"/>
      <c r="U356" s="293"/>
      <c r="V356" s="293"/>
      <c r="W356" s="293"/>
      <c r="X356" s="3"/>
      <c r="Y356" s="31"/>
      <c r="Z356" s="3"/>
      <c r="AA356" s="2"/>
      <c r="AC356"/>
      <c r="AD356" t="s">
        <v>370</v>
      </c>
      <c r="AH356" s="93" t="s">
        <v>380</v>
      </c>
    </row>
    <row r="357" spans="1:34" ht="22.5" customHeight="1" x14ac:dyDescent="0.25">
      <c r="I357" s="247" t="s">
        <v>96</v>
      </c>
      <c r="J357" s="247"/>
      <c r="K357" s="247"/>
      <c r="L357" s="247"/>
      <c r="M357" s="8" t="s">
        <v>350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2" t="s">
        <v>94</v>
      </c>
      <c r="Z357" s="282"/>
      <c r="AC357"/>
      <c r="AH357" s="93" t="s">
        <v>379</v>
      </c>
    </row>
    <row r="358" spans="1:34" ht="22.5" customHeight="1" x14ac:dyDescent="0.25">
      <c r="I358" s="247" t="s">
        <v>2</v>
      </c>
      <c r="J358" s="247"/>
      <c r="K358" s="247"/>
      <c r="L358" s="247"/>
      <c r="M358" s="8" t="s">
        <v>351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2"/>
      <c r="Z358" s="282"/>
      <c r="AC358"/>
    </row>
    <row r="359" spans="1:34" ht="22.5" customHeight="1" x14ac:dyDescent="0.25">
      <c r="J359" s="294"/>
      <c r="K359" s="294"/>
      <c r="L359" s="294"/>
      <c r="M359" s="294"/>
      <c r="N359" s="8"/>
      <c r="O359" s="8"/>
      <c r="P359" s="8"/>
      <c r="Q359" s="8"/>
      <c r="R359" s="247"/>
      <c r="S359" s="247"/>
      <c r="T359" s="247"/>
      <c r="U359" s="247"/>
      <c r="V359" s="8"/>
      <c r="W359" s="8"/>
      <c r="X359" s="3"/>
      <c r="Y359" s="280" t="s">
        <v>370</v>
      </c>
      <c r="Z359" s="280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95"/>
      <c r="X360" s="295"/>
      <c r="Y360" s="295"/>
      <c r="Z360" s="295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95"/>
      <c r="X361" s="295"/>
      <c r="Y361" s="295"/>
      <c r="Z361" s="295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96" t="s">
        <v>371</v>
      </c>
      <c r="X362" s="296"/>
      <c r="Y362" s="296"/>
      <c r="Z362" s="296"/>
      <c r="AC362"/>
    </row>
    <row r="363" spans="1:34" ht="24.95" customHeight="1" x14ac:dyDescent="0.25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 x14ac:dyDescent="0.25">
      <c r="A364" s="15" t="s">
        <v>50</v>
      </c>
      <c r="B364" s="297" t="s">
        <v>51</v>
      </c>
      <c r="C364" s="297"/>
      <c r="D364" s="297"/>
      <c r="E364" s="297"/>
      <c r="F364" s="297"/>
      <c r="G364" s="297"/>
      <c r="H364" s="297"/>
      <c r="I364" s="297"/>
      <c r="J364" s="297"/>
      <c r="K364" s="10" t="s">
        <v>184</v>
      </c>
      <c r="L364" s="10" t="s">
        <v>186</v>
      </c>
      <c r="M364" s="10" t="s">
        <v>188</v>
      </c>
      <c r="N364" s="10" t="s">
        <v>190</v>
      </c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98" t="s">
        <v>8</v>
      </c>
      <c r="C365" s="298"/>
      <c r="D365" s="298"/>
      <c r="E365" s="298"/>
      <c r="F365" s="298"/>
      <c r="G365" s="298"/>
      <c r="H365" s="298"/>
      <c r="I365" s="298"/>
      <c r="J365" s="29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25">
      <c r="A367" s="47" t="s">
        <v>53</v>
      </c>
      <c r="B367" s="48" t="s">
        <v>336</v>
      </c>
      <c r="C367" s="315" t="s">
        <v>337</v>
      </c>
      <c r="D367" s="315"/>
      <c r="E367" s="315"/>
      <c r="F367" s="315"/>
      <c r="G367" s="315"/>
      <c r="H367" s="315"/>
      <c r="I367" s="315"/>
      <c r="J367" s="316"/>
      <c r="K367" s="95">
        <v>947</v>
      </c>
      <c r="L367" s="95">
        <v>494</v>
      </c>
      <c r="M367" s="95">
        <v>250</v>
      </c>
      <c r="N367" s="95">
        <v>1658</v>
      </c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6" si="26">SUM(K367:Y367)</f>
        <v>3349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17" t="s">
        <v>338</v>
      </c>
      <c r="D368" s="317"/>
      <c r="E368" s="317"/>
      <c r="F368" s="317"/>
      <c r="G368" s="317"/>
      <c r="H368" s="317"/>
      <c r="I368" s="317"/>
      <c r="J368" s="317"/>
      <c r="K368" s="95">
        <v>236</v>
      </c>
      <c r="L368" s="95">
        <v>140</v>
      </c>
      <c r="M368" s="95">
        <v>78</v>
      </c>
      <c r="N368" s="95">
        <v>818</v>
      </c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6"/>
        <v>1272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17" t="s">
        <v>339</v>
      </c>
      <c r="D369" s="317"/>
      <c r="E369" s="317"/>
      <c r="F369" s="317"/>
      <c r="G369" s="317"/>
      <c r="H369" s="317"/>
      <c r="I369" s="317"/>
      <c r="J369" s="317"/>
      <c r="K369" s="95">
        <v>135</v>
      </c>
      <c r="L369" s="95">
        <v>137</v>
      </c>
      <c r="M369" s="95">
        <v>63</v>
      </c>
      <c r="N369" s="95">
        <v>215</v>
      </c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6"/>
        <v>550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317" t="s">
        <v>340</v>
      </c>
      <c r="D370" s="317"/>
      <c r="E370" s="317"/>
      <c r="F370" s="317"/>
      <c r="G370" s="317"/>
      <c r="H370" s="317"/>
      <c r="I370" s="317"/>
      <c r="J370" s="317"/>
      <c r="K370" s="95">
        <v>146</v>
      </c>
      <c r="L370" s="95">
        <v>50</v>
      </c>
      <c r="M370" s="95">
        <v>40</v>
      </c>
      <c r="N370" s="95">
        <v>304</v>
      </c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6"/>
        <v>540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317" t="s">
        <v>341</v>
      </c>
      <c r="D371" s="317"/>
      <c r="E371" s="317"/>
      <c r="F371" s="317"/>
      <c r="G371" s="317"/>
      <c r="H371" s="317"/>
      <c r="I371" s="317"/>
      <c r="J371" s="317"/>
      <c r="K371" s="95">
        <v>98</v>
      </c>
      <c r="L371" s="95">
        <v>31</v>
      </c>
      <c r="M371" s="95">
        <v>18</v>
      </c>
      <c r="N371" s="95">
        <v>86</v>
      </c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6"/>
        <v>233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317" t="s">
        <v>342</v>
      </c>
      <c r="D372" s="317"/>
      <c r="E372" s="317"/>
      <c r="F372" s="317"/>
      <c r="G372" s="317"/>
      <c r="H372" s="317"/>
      <c r="I372" s="317"/>
      <c r="J372" s="317"/>
      <c r="K372" s="95">
        <v>90</v>
      </c>
      <c r="L372" s="95">
        <v>27</v>
      </c>
      <c r="M372" s="95">
        <v>18</v>
      </c>
      <c r="N372" s="95">
        <v>75</v>
      </c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6"/>
        <v>210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317" t="s">
        <v>343</v>
      </c>
      <c r="D373" s="317"/>
      <c r="E373" s="317"/>
      <c r="F373" s="317"/>
      <c r="G373" s="317"/>
      <c r="H373" s="317"/>
      <c r="I373" s="317"/>
      <c r="J373" s="317"/>
      <c r="K373" s="95">
        <v>29</v>
      </c>
      <c r="L373" s="95">
        <v>15</v>
      </c>
      <c r="M373" s="95">
        <v>12</v>
      </c>
      <c r="N373" s="95">
        <v>31</v>
      </c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6"/>
        <v>87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203</v>
      </c>
      <c r="C374" s="317" t="s">
        <v>344</v>
      </c>
      <c r="D374" s="317"/>
      <c r="E374" s="317"/>
      <c r="F374" s="317"/>
      <c r="G374" s="317"/>
      <c r="H374" s="317"/>
      <c r="I374" s="317"/>
      <c r="J374" s="317"/>
      <c r="K374" s="95">
        <v>28</v>
      </c>
      <c r="L374" s="95">
        <v>18</v>
      </c>
      <c r="M374" s="95">
        <v>14</v>
      </c>
      <c r="N374" s="95">
        <v>216</v>
      </c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6"/>
        <v>276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205</v>
      </c>
      <c r="C375" s="317" t="s">
        <v>345</v>
      </c>
      <c r="D375" s="317"/>
      <c r="E375" s="317"/>
      <c r="F375" s="317"/>
      <c r="G375" s="317"/>
      <c r="H375" s="317"/>
      <c r="I375" s="317"/>
      <c r="J375" s="317"/>
      <c r="K375" s="95">
        <v>27</v>
      </c>
      <c r="L375" s="95">
        <v>17</v>
      </c>
      <c r="M375" s="95">
        <v>11</v>
      </c>
      <c r="N375" s="95">
        <v>32</v>
      </c>
      <c r="O375" s="94"/>
      <c r="P375" s="94"/>
      <c r="Q375" s="94"/>
      <c r="R375" s="94"/>
      <c r="S375" s="94"/>
      <c r="T375" s="94"/>
      <c r="U375" s="94"/>
      <c r="V375" s="94"/>
      <c r="W375" s="94"/>
      <c r="X375" s="94"/>
      <c r="Y375" s="94"/>
      <c r="Z375" s="69">
        <f t="shared" si="26"/>
        <v>87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24" t="s">
        <v>207</v>
      </c>
      <c r="C376" s="317" t="s">
        <v>346</v>
      </c>
      <c r="D376" s="317"/>
      <c r="E376" s="317"/>
      <c r="F376" s="317"/>
      <c r="G376" s="317"/>
      <c r="H376" s="317"/>
      <c r="I376" s="317"/>
      <c r="J376" s="317"/>
      <c r="K376" s="95">
        <v>63</v>
      </c>
      <c r="L376" s="95">
        <v>40</v>
      </c>
      <c r="M376" s="95">
        <v>31</v>
      </c>
      <c r="N376" s="95">
        <v>95</v>
      </c>
      <c r="O376" s="94"/>
      <c r="P376" s="94"/>
      <c r="Q376" s="94"/>
      <c r="R376" s="94"/>
      <c r="S376" s="94"/>
      <c r="T376" s="94"/>
      <c r="U376" s="94"/>
      <c r="V376" s="94"/>
      <c r="W376" s="94"/>
      <c r="X376" s="94"/>
      <c r="Y376" s="94"/>
      <c r="Z376" s="69">
        <f t="shared" si="26"/>
        <v>229</v>
      </c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209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97" t="s">
        <v>376</v>
      </c>
      <c r="C378" s="297"/>
      <c r="D378" s="297"/>
      <c r="E378" s="297"/>
      <c r="F378" s="297"/>
      <c r="G378" s="297"/>
      <c r="H378" s="297"/>
      <c r="I378" s="297"/>
      <c r="J378" s="297"/>
      <c r="K378" s="70">
        <f>SUM(K367:K377)</f>
        <v>1799</v>
      </c>
      <c r="L378" s="70">
        <f>SUM(L367:L377)</f>
        <v>969</v>
      </c>
      <c r="M378" s="70">
        <f>SUM(M367:M377)</f>
        <v>535</v>
      </c>
      <c r="N378" s="70">
        <f>SUM(N367:N377)</f>
        <v>3530</v>
      </c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>SUM(K378:Y378)</f>
        <v>6833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347</v>
      </c>
      <c r="C379" s="315" t="s">
        <v>348</v>
      </c>
      <c r="D379" s="315"/>
      <c r="E379" s="315"/>
      <c r="F379" s="315"/>
      <c r="G379" s="315"/>
      <c r="H379" s="315"/>
      <c r="I379" s="315"/>
      <c r="J379" s="316"/>
      <c r="K379" s="95">
        <v>533</v>
      </c>
      <c r="L379" s="95">
        <v>369</v>
      </c>
      <c r="M379" s="95">
        <v>166</v>
      </c>
      <c r="N379" s="95">
        <v>439</v>
      </c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>SUM(K379:Y379)</f>
        <v>1507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17" t="s">
        <v>349</v>
      </c>
      <c r="D380" s="317"/>
      <c r="E380" s="317"/>
      <c r="F380" s="317"/>
      <c r="G380" s="317"/>
      <c r="H380" s="317"/>
      <c r="I380" s="317"/>
      <c r="J380" s="317"/>
      <c r="K380" s="95">
        <v>544</v>
      </c>
      <c r="L380" s="95">
        <v>222</v>
      </c>
      <c r="M380" s="95">
        <v>109</v>
      </c>
      <c r="N380" s="95">
        <v>270</v>
      </c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>SUM(K380:Y380)</f>
        <v>1145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92"/>
      <c r="C381" s="318"/>
      <c r="D381" s="317"/>
      <c r="E381" s="317"/>
      <c r="F381" s="317"/>
      <c r="G381" s="317"/>
      <c r="H381" s="317"/>
      <c r="I381" s="317"/>
      <c r="J381" s="317"/>
      <c r="K381" s="92" t="s">
        <v>209</v>
      </c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  <c r="Z381" s="92"/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92"/>
      <c r="C382" s="318"/>
      <c r="D382" s="317"/>
      <c r="E382" s="317"/>
      <c r="F382" s="317"/>
      <c r="G382" s="317"/>
      <c r="H382" s="317"/>
      <c r="I382" s="317"/>
      <c r="J382" s="317"/>
      <c r="K382" s="92" t="s">
        <v>209</v>
      </c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92"/>
      <c r="C383" s="318"/>
      <c r="D383" s="317"/>
      <c r="E383" s="317"/>
      <c r="F383" s="317"/>
      <c r="G383" s="317"/>
      <c r="H383" s="317"/>
      <c r="I383" s="317"/>
      <c r="J383" s="317"/>
      <c r="K383" s="92" t="s">
        <v>209</v>
      </c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92"/>
      <c r="C384" s="318"/>
      <c r="D384" s="317"/>
      <c r="E384" s="317"/>
      <c r="F384" s="317"/>
      <c r="G384" s="317"/>
      <c r="H384" s="317"/>
      <c r="I384" s="317"/>
      <c r="J384" s="317"/>
      <c r="K384" s="92" t="s">
        <v>209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209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209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209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209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209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97" t="s">
        <v>376</v>
      </c>
      <c r="C390" s="297"/>
      <c r="D390" s="297"/>
      <c r="E390" s="297"/>
      <c r="F390" s="297"/>
      <c r="G390" s="297"/>
      <c r="H390" s="297"/>
      <c r="I390" s="297"/>
      <c r="J390" s="297"/>
      <c r="K390" s="70">
        <f>SUM(K379:K389)</f>
        <v>1077</v>
      </c>
      <c r="L390" s="70">
        <f>SUM(L379:L389)</f>
        <v>591</v>
      </c>
      <c r="M390" s="70">
        <f>SUM(M379:M389)</f>
        <v>275</v>
      </c>
      <c r="N390" s="70">
        <f>SUM(N379:N389)</f>
        <v>709</v>
      </c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2652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 x14ac:dyDescent="0.25">
      <c r="A393" s="30"/>
      <c r="B393" s="320" t="s">
        <v>383</v>
      </c>
      <c r="C393" s="321"/>
      <c r="D393" s="322"/>
      <c r="E393" s="320" t="s">
        <v>384</v>
      </c>
      <c r="F393" s="321"/>
      <c r="G393" s="322"/>
      <c r="H393" s="320" t="s">
        <v>385</v>
      </c>
      <c r="I393" s="321"/>
      <c r="J393" s="322"/>
      <c r="K393" s="326" t="s">
        <v>386</v>
      </c>
      <c r="L393" s="328" t="s">
        <v>387</v>
      </c>
      <c r="M393" s="328" t="s">
        <v>388</v>
      </c>
      <c r="N393" s="330" t="s">
        <v>389</v>
      </c>
      <c r="O393" s="208" t="s">
        <v>383</v>
      </c>
      <c r="P393" s="209" t="s">
        <v>384</v>
      </c>
      <c r="Q393" s="210" t="s">
        <v>385</v>
      </c>
      <c r="R393" s="211" t="s">
        <v>386</v>
      </c>
      <c r="S393" s="62"/>
      <c r="T393" s="212" t="s">
        <v>387</v>
      </c>
      <c r="U393" s="62"/>
      <c r="V393" s="213" t="s">
        <v>388</v>
      </c>
      <c r="W393" s="62"/>
      <c r="X393" s="214" t="s">
        <v>389</v>
      </c>
      <c r="Y393" s="215" t="s">
        <v>390</v>
      </c>
      <c r="Z393" s="3"/>
      <c r="AC393"/>
    </row>
    <row r="394" spans="1:34" ht="22.5" customHeight="1" x14ac:dyDescent="0.2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391</v>
      </c>
      <c r="P394" s="217" t="s">
        <v>392</v>
      </c>
      <c r="Q394" s="218" t="s">
        <v>393</v>
      </c>
      <c r="R394" s="219" t="s">
        <v>394</v>
      </c>
      <c r="S394" s="63"/>
      <c r="T394" s="220" t="s">
        <v>395</v>
      </c>
      <c r="U394" s="63"/>
      <c r="V394" s="221" t="s">
        <v>396</v>
      </c>
      <c r="W394" s="63"/>
      <c r="X394" s="222" t="s">
        <v>397</v>
      </c>
      <c r="Y394" s="223" t="s">
        <v>398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94"/>
      <c r="K396" s="294"/>
      <c r="L396" s="294"/>
      <c r="M396" s="294"/>
      <c r="N396" s="293"/>
      <c r="O396" s="293"/>
      <c r="P396" s="293"/>
      <c r="Q396" s="293"/>
      <c r="R396" s="293"/>
      <c r="S396" s="293"/>
      <c r="T396" s="293"/>
      <c r="U396" s="293"/>
      <c r="V396" s="293"/>
      <c r="W396" s="293"/>
      <c r="X396" s="3"/>
      <c r="Y396" s="31"/>
      <c r="Z396" s="3"/>
      <c r="AA396" s="2"/>
      <c r="AC396"/>
      <c r="AD396" t="s">
        <v>372</v>
      </c>
      <c r="AH396" s="93" t="s">
        <v>380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47" t="s">
        <v>96</v>
      </c>
      <c r="J397" s="247"/>
      <c r="K397" s="247"/>
      <c r="L397" s="247"/>
      <c r="M397" s="8" t="s">
        <v>350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2" t="s">
        <v>94</v>
      </c>
      <c r="Z397" s="282"/>
      <c r="AC397"/>
      <c r="AH397" s="93" t="s">
        <v>379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47" t="s">
        <v>2</v>
      </c>
      <c r="J398" s="247"/>
      <c r="K398" s="247"/>
      <c r="L398" s="247"/>
      <c r="M398" s="8" t="s">
        <v>351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2"/>
      <c r="Z398" s="282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94"/>
      <c r="K399" s="294"/>
      <c r="L399" s="294"/>
      <c r="M399" s="294"/>
      <c r="N399" s="8"/>
      <c r="O399" s="8"/>
      <c r="P399" s="8"/>
      <c r="Q399" s="8"/>
      <c r="R399" s="247"/>
      <c r="S399" s="247"/>
      <c r="T399" s="247"/>
      <c r="U399" s="247"/>
      <c r="V399" s="8"/>
      <c r="W399" s="8"/>
      <c r="X399" s="3"/>
      <c r="Y399" s="280" t="s">
        <v>372</v>
      </c>
      <c r="Z399" s="280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95"/>
      <c r="X400" s="295"/>
      <c r="Y400" s="295"/>
      <c r="Z400" s="295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95"/>
      <c r="X401" s="295"/>
      <c r="Y401" s="295"/>
      <c r="Z401" s="295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96" t="s">
        <v>373</v>
      </c>
      <c r="X402" s="296"/>
      <c r="Y402" s="296"/>
      <c r="Z402" s="296"/>
      <c r="AC402"/>
    </row>
    <row r="403" spans="1:30" ht="24.75" customHeight="1" x14ac:dyDescent="0.25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 x14ac:dyDescent="0.25">
      <c r="A404" s="15" t="s">
        <v>57</v>
      </c>
      <c r="B404" s="297" t="s">
        <v>58</v>
      </c>
      <c r="C404" s="297"/>
      <c r="D404" s="297"/>
      <c r="E404" s="297"/>
      <c r="F404" s="297"/>
      <c r="G404" s="297"/>
      <c r="H404" s="297"/>
      <c r="I404" s="297"/>
      <c r="J404" s="297"/>
      <c r="K404" s="10" t="s">
        <v>184</v>
      </c>
      <c r="L404" s="10" t="s">
        <v>186</v>
      </c>
      <c r="M404" s="10" t="s">
        <v>188</v>
      </c>
      <c r="N404" s="10" t="s">
        <v>190</v>
      </c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98" t="s">
        <v>8</v>
      </c>
      <c r="C405" s="298"/>
      <c r="D405" s="298"/>
      <c r="E405" s="298"/>
      <c r="F405" s="298"/>
      <c r="G405" s="298"/>
      <c r="H405" s="298"/>
      <c r="I405" s="298"/>
      <c r="J405" s="29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32" t="s">
        <v>377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746452</v>
      </c>
      <c r="L406" s="71">
        <f>L98+L110+L138+L150+L178+L190+L218+L230+L258+L270+L298+L310+L338+L350+L378+L390</f>
        <v>463204</v>
      </c>
      <c r="M406" s="71">
        <f>M98+M110+M138+M150+M178+M190+M218+M230+M258+M270+M298+M310+M338+M350+M378+M390</f>
        <v>328242</v>
      </c>
      <c r="N406" s="71">
        <f>N98+N110+N138+N150+N178+N190+N218+N230+N258+N270+N298+N310+N338+N350+N378+N390</f>
        <v>716200</v>
      </c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2254098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135889</v>
      </c>
      <c r="L407" s="95">
        <v>110209</v>
      </c>
      <c r="M407" s="95">
        <v>102656</v>
      </c>
      <c r="N407" s="95">
        <v>123488</v>
      </c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472242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32" t="s">
        <v>378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882341</v>
      </c>
      <c r="L408" s="71">
        <f>L406+L407</f>
        <v>573413</v>
      </c>
      <c r="M408" s="71">
        <f>M406+M407</f>
        <v>430898</v>
      </c>
      <c r="N408" s="71">
        <f>N406+N407</f>
        <v>839688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2726340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/>
      <c r="M410" s="336"/>
      <c r="N410" s="336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 x14ac:dyDescent="0.2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25">
      <c r="A414" s="34"/>
      <c r="B414" s="35"/>
      <c r="C414" s="338" t="s">
        <v>382</v>
      </c>
      <c r="D414" s="339"/>
      <c r="E414" s="339"/>
      <c r="F414" s="339"/>
      <c r="G414" s="338" t="s">
        <v>382</v>
      </c>
      <c r="H414" s="339"/>
      <c r="I414" s="339"/>
      <c r="J414" s="339"/>
      <c r="K414" s="338" t="s">
        <v>382</v>
      </c>
      <c r="L414" s="339"/>
      <c r="M414" s="339"/>
      <c r="N414" s="338" t="s">
        <v>382</v>
      </c>
      <c r="O414" s="339"/>
      <c r="P414" s="339"/>
      <c r="Q414" s="338" t="s">
        <v>382</v>
      </c>
      <c r="R414" s="339"/>
      <c r="S414" s="339"/>
      <c r="T414" s="338" t="s">
        <v>382</v>
      </c>
      <c r="U414" s="339"/>
      <c r="V414" s="339"/>
      <c r="W414" s="338" t="s">
        <v>382</v>
      </c>
      <c r="X414" s="339"/>
      <c r="Y414" s="339"/>
      <c r="AA414" s="36"/>
      <c r="AC414"/>
    </row>
    <row r="415" spans="1:30" ht="15.75" customHeight="1" x14ac:dyDescent="0.2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25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 x14ac:dyDescent="0.2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25">
      <c r="A418" s="34"/>
      <c r="B418" s="35"/>
      <c r="C418" s="345" t="s">
        <v>382</v>
      </c>
      <c r="D418" s="346"/>
      <c r="E418" s="346"/>
      <c r="F418" s="346"/>
      <c r="G418" s="345" t="s">
        <v>382</v>
      </c>
      <c r="H418" s="346"/>
      <c r="I418" s="346"/>
      <c r="J418" s="346"/>
      <c r="K418" s="347" t="s">
        <v>382</v>
      </c>
      <c r="L418" s="348"/>
      <c r="M418" s="348"/>
      <c r="N418" s="349" t="s">
        <v>382</v>
      </c>
      <c r="O418" s="350"/>
      <c r="P418" s="350"/>
      <c r="Q418" s="347" t="s">
        <v>382</v>
      </c>
      <c r="R418" s="348"/>
      <c r="S418" s="348"/>
      <c r="T418" s="349" t="s">
        <v>382</v>
      </c>
      <c r="U418" s="350"/>
      <c r="V418" s="347" t="s">
        <v>382</v>
      </c>
      <c r="W418" s="348"/>
      <c r="X418" s="347" t="s">
        <v>382</v>
      </c>
      <c r="Y418" s="348"/>
      <c r="AA418" s="36"/>
      <c r="AC418"/>
    </row>
    <row r="419" spans="1:29" ht="13.5" customHeight="1" x14ac:dyDescent="0.2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51" t="s">
        <v>164</v>
      </c>
      <c r="O419" s="351"/>
      <c r="P419" s="351"/>
      <c r="Q419" s="340" t="s">
        <v>164</v>
      </c>
      <c r="R419" s="340"/>
      <c r="S419" s="340"/>
      <c r="T419" s="351" t="s">
        <v>164</v>
      </c>
      <c r="U419" s="351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25">
      <c r="C420" s="352" t="s">
        <v>72</v>
      </c>
      <c r="D420" s="353"/>
      <c r="E420" s="353"/>
      <c r="F420" s="354"/>
      <c r="G420" s="355" t="s">
        <v>73</v>
      </c>
      <c r="H420" s="356"/>
      <c r="I420" s="356"/>
      <c r="J420" s="357"/>
      <c r="K420" s="342" t="s">
        <v>74</v>
      </c>
      <c r="L420" s="343"/>
      <c r="M420" s="344"/>
      <c r="N420" s="355" t="s">
        <v>75</v>
      </c>
      <c r="O420" s="356"/>
      <c r="P420" s="357"/>
      <c r="Q420" s="342" t="s">
        <v>76</v>
      </c>
      <c r="R420" s="343"/>
      <c r="S420" s="344"/>
      <c r="T420" s="355" t="s">
        <v>77</v>
      </c>
      <c r="U420" s="357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25">
      <c r="C421" s="345" t="s">
        <v>382</v>
      </c>
      <c r="D421" s="346"/>
      <c r="E421" s="346"/>
      <c r="F421" s="346"/>
      <c r="G421" s="345" t="s">
        <v>382</v>
      </c>
      <c r="H421" s="346"/>
      <c r="I421" s="346"/>
      <c r="J421" s="346"/>
      <c r="K421" s="347" t="s">
        <v>382</v>
      </c>
      <c r="L421" s="348"/>
      <c r="M421" s="348"/>
      <c r="N421" s="349" t="s">
        <v>382</v>
      </c>
      <c r="O421" s="350"/>
      <c r="P421" s="350"/>
      <c r="Q421" s="347" t="s">
        <v>382</v>
      </c>
      <c r="R421" s="348"/>
      <c r="S421" s="348"/>
      <c r="T421" s="349" t="s">
        <v>382</v>
      </c>
      <c r="U421" s="350"/>
      <c r="V421" s="347" t="s">
        <v>382</v>
      </c>
      <c r="W421" s="348"/>
      <c r="X421" s="347" t="s">
        <v>382</v>
      </c>
      <c r="Y421" s="348"/>
      <c r="AC421"/>
    </row>
    <row r="422" spans="1:29" ht="15.75" customHeight="1" x14ac:dyDescent="0.2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51" t="s">
        <v>164</v>
      </c>
      <c r="O422" s="351"/>
      <c r="P422" s="351"/>
      <c r="Q422" s="340" t="s">
        <v>164</v>
      </c>
      <c r="R422" s="340"/>
      <c r="S422" s="340"/>
      <c r="T422" s="351" t="s">
        <v>164</v>
      </c>
      <c r="U422" s="351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0" priority="162">
      <formula>ISBLANK(INDIRECT(ADDRESS(ROW(), COLUMN())))</formula>
    </cfRule>
  </conditionalFormatting>
  <conditionalFormatting sqref="P410:Q410 S410:T410 V410:Y410">
    <cfRule type="cellIs" dxfId="179" priority="163" operator="lessThan">
      <formula>0</formula>
    </cfRule>
  </conditionalFormatting>
  <conditionalFormatting sqref="P410:Q410 S410:T410 V410:Y410">
    <cfRule type="cellIs" dxfId="178" priority="164" operator="greaterThan">
      <formula>9</formula>
    </cfRule>
  </conditionalFormatting>
  <conditionalFormatting sqref="P410:Q410 S410:T410 V410:Y410">
    <cfRule type="expression" dxfId="177" priority="165">
      <formula>ISBLANK(INDIRECT(ADDRESS(ROW(), COLUMN())))</formula>
    </cfRule>
  </conditionalFormatting>
  <conditionalFormatting sqref="P410:Q410 S410:T410 V410:Y410">
    <cfRule type="expression" dxfId="176" priority="166">
      <formula>ISTEXT(INDIRECT(ADDRESS(ROW(), COLUMN())))</formula>
    </cfRule>
  </conditionalFormatting>
  <conditionalFormatting sqref="O14:Y15 O17:Y18 O20:Y21 O27:Y28 O30:Y31 O33:Y34 O57:Y58 O60:Y61 O64:Y66 L97:Y97 L109:Y109 L137:Y137 L149:Y149 L177:Y177 L184:Y189 L217:Y217 L228:Y229 L257:Y257 L269:Y269 L297:Y297 L309:Y309 L334:Y337 L349:Y349 L377:Y377 L381:Y389 O407:Y407 O87:Y96 O99:Y108 O127:Y136 O139:Y148 O167:Y176 O179:Y183 O207:Y216 O219:Y227 O247:Y256 O259:Y268 O287:Y296 O299:Y308 O327:Y333 O339:Y348 O367:Y376 O379:Y380">
    <cfRule type="expression" dxfId="175" priority="167">
      <formula>CELL("Protect",INDIRECT(ADDRESS(ROW(), COLUMN())))</formula>
    </cfRule>
  </conditionalFormatting>
  <conditionalFormatting sqref="O14:Y15 O17:Y18 O20:Y21 O27:Y28 O30:Y31 O33:Y34 O57:Y58 O60:Y61 O64:Y66 K97:Y97 K109:Y109 K137:Y137 K149:Y149 K177:Y177 K184:Y189 K217:Y217 K228:Y229 K257:Y257 K269:Y269 K297:Y297 K309:Y309 K334:Y337 K349:Y349 K377:Y377 K381:Y389 O407:Y407 O87:Y96 O99:Y108 O127:Y136 O139:Y148 O167:Y176 O179:Y183 O207:Y216 O219:Y227 O247:Y256 O259:Y268 O287:Y296 O299:Y308 O327:Y333 O339:Y348 O367:Y376 O379:Y380">
    <cfRule type="cellIs" dxfId="174" priority="168" operator="equal">
      <formula>"   "</formula>
    </cfRule>
    <cfRule type="expression" dxfId="173" priority="169">
      <formula>ISBLANK(INDIRECT(ADDRESS(ROW(), COLUMN())))</formula>
    </cfRule>
  </conditionalFormatting>
  <conditionalFormatting sqref="O14:Y15 O17:Y18 O20:Y21 O27:Y28 O30:Y31 O33:Y34 O57:Y58 O60:Y61 O64:Y66 K97:Y97 K109:Y109 K137:Y137 K149:Y149 K177:Y177 K184:Y189 K217:Y217 K228:Y229 K257:Y257 K269:Y269 K297:Y297 K309:Y309 K334:Y337 K349:Y349 K377:Y377 K381:Y389 O407:Y407 O87:Y96 O99:Y108 O127:Y136 O139:Y148 O167:Y176 O179:Y183 O207:Y216 O219:Y227 O247:Y256 O259:Y268 O287:Y296 O299:Y308 O327:Y333 O339:Y348 O367:Y376 O379:Y380">
    <cfRule type="cellIs" dxfId="172" priority="170" operator="equal">
      <formula>"   "</formula>
    </cfRule>
    <cfRule type="cellIs" dxfId="171" priority="171" operator="lessThan">
      <formula>0</formula>
    </cfRule>
    <cfRule type="expression" dxfId="170" priority="172">
      <formula>ISTEXT(INDIRECT(ADDRESS(ROW(), COLUMN())))</formula>
    </cfRule>
  </conditionalFormatting>
  <conditionalFormatting sqref="K29:Y29 O27:Y28 K32:Y32 O30:Y31 K35:Y38 O33:Y34">
    <cfRule type="cellIs" dxfId="169" priority="173" operator="greaterThan">
      <formula>K14</formula>
    </cfRule>
  </conditionalFormatting>
  <conditionalFormatting sqref="K59:Y59 O57:Y58">
    <cfRule type="cellIs" dxfId="168" priority="174" operator="greaterThan">
      <formula>K23</formula>
    </cfRule>
  </conditionalFormatting>
  <conditionalFormatting sqref="K62:Y62 O60:Y61">
    <cfRule type="cellIs" dxfId="167" priority="175" operator="greaterThan">
      <formula>K36</formula>
    </cfRule>
  </conditionalFormatting>
  <conditionalFormatting sqref="K38:Y38">
    <cfRule type="expression" dxfId="166" priority="176">
      <formula>IF(K67&gt;0,INDIRECT(ADDRESS(ROW(), COLUMN()))&lt;&gt;K67,0)</formula>
    </cfRule>
    <cfRule type="expression" dxfId="165" priority="177">
      <formula>IF(K408&gt;0,INDIRECT(ADDRESS(ROW(), COLUMN()))&lt;&gt;K408,0)</formula>
    </cfRule>
  </conditionalFormatting>
  <conditionalFormatting sqref="K67:Y67">
    <cfRule type="expression" dxfId="164" priority="178">
      <formula>IF(K408&gt;0,INDIRECT(ADDRESS(ROW(), COLUMN()))&lt;&gt;K408,0)</formula>
    </cfRule>
    <cfRule type="cellIs" dxfId="163" priority="179" operator="notEqual">
      <formula>K38</formula>
    </cfRule>
  </conditionalFormatting>
  <conditionalFormatting sqref="K408:Y408">
    <cfRule type="cellIs" dxfId="162" priority="180" operator="notEqual">
      <formula>K38</formula>
    </cfRule>
    <cfRule type="cellIs" dxfId="161" priority="181" operator="notEqual">
      <formula>K67</formula>
    </cfRule>
  </conditionalFormatting>
  <conditionalFormatting sqref="L14:N15">
    <cfRule type="expression" dxfId="160" priority="156">
      <formula>CELL("Protect",INDIRECT(ADDRESS(ROW(), COLUMN())))</formula>
    </cfRule>
  </conditionalFormatting>
  <conditionalFormatting sqref="K14:N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4:N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N18">
    <cfRule type="expression" dxfId="154" priority="150">
      <formula>CELL("Protect",INDIRECT(ADDRESS(ROW(), COLUMN())))</formula>
    </cfRule>
  </conditionalFormatting>
  <conditionalFormatting sqref="K17:N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N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N21">
    <cfRule type="expression" dxfId="148" priority="144">
      <formula>CELL("Protect",INDIRECT(ADDRESS(ROW(), COLUMN())))</formula>
    </cfRule>
  </conditionalFormatting>
  <conditionalFormatting sqref="K20:N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N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N28">
    <cfRule type="expression" dxfId="142" priority="137">
      <formula>CELL("Protect",INDIRECT(ADDRESS(ROW(), COLUMN())))</formula>
    </cfRule>
  </conditionalFormatting>
  <conditionalFormatting sqref="K27:N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N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N28">
    <cfRule type="cellIs" dxfId="136" priority="143" operator="greaterThan">
      <formula>K14</formula>
    </cfRule>
  </conditionalFormatting>
  <conditionalFormatting sqref="L30:N31">
    <cfRule type="expression" dxfId="135" priority="130">
      <formula>CELL("Protect",INDIRECT(ADDRESS(ROW(), COLUMN())))</formula>
    </cfRule>
  </conditionalFormatting>
  <conditionalFormatting sqref="K30:N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N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N31">
    <cfRule type="cellIs" dxfId="129" priority="136" operator="greaterThan">
      <formula>K17</formula>
    </cfRule>
  </conditionalFormatting>
  <conditionalFormatting sqref="L33:N34">
    <cfRule type="expression" dxfId="128" priority="123">
      <formula>CELL("Protect",INDIRECT(ADDRESS(ROW(), COLUMN())))</formula>
    </cfRule>
  </conditionalFormatting>
  <conditionalFormatting sqref="K33:N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N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N34">
    <cfRule type="cellIs" dxfId="122" priority="129" operator="greaterThan">
      <formula>K20</formula>
    </cfRule>
  </conditionalFormatting>
  <conditionalFormatting sqref="L57:N58">
    <cfRule type="expression" dxfId="121" priority="116">
      <formula>CELL("Protect",INDIRECT(ADDRESS(ROW(), COLUMN())))</formula>
    </cfRule>
  </conditionalFormatting>
  <conditionalFormatting sqref="K57:N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N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N58">
    <cfRule type="cellIs" dxfId="115" priority="122" operator="greaterThan">
      <formula>K23</formula>
    </cfRule>
  </conditionalFormatting>
  <conditionalFormatting sqref="L60:N61">
    <cfRule type="expression" dxfId="114" priority="109">
      <formula>CELL("Protect",INDIRECT(ADDRESS(ROW(), COLUMN())))</formula>
    </cfRule>
  </conditionalFormatting>
  <conditionalFormatting sqref="K60:N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N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N61">
    <cfRule type="cellIs" dxfId="108" priority="115" operator="greaterThan">
      <formula>K36</formula>
    </cfRule>
  </conditionalFormatting>
  <conditionalFormatting sqref="L64:N66">
    <cfRule type="expression" dxfId="107" priority="103">
      <formula>CELL("Protect",INDIRECT(ADDRESS(ROW(), COLUMN())))</formula>
    </cfRule>
  </conditionalFormatting>
  <conditionalFormatting sqref="K64:N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N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N96">
    <cfRule type="expression" dxfId="101" priority="97">
      <formula>CELL("Protect",INDIRECT(ADDRESS(ROW(), COLUMN())))</formula>
    </cfRule>
  </conditionalFormatting>
  <conditionalFormatting sqref="K87:N96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N96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N108">
    <cfRule type="expression" dxfId="95" priority="91">
      <formula>CELL("Protect",INDIRECT(ADDRESS(ROW(), COLUMN())))</formula>
    </cfRule>
  </conditionalFormatting>
  <conditionalFormatting sqref="K99:N108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N108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N136">
    <cfRule type="expression" dxfId="89" priority="85">
      <formula>CELL("Protect",INDIRECT(ADDRESS(ROW(), COLUMN())))</formula>
    </cfRule>
  </conditionalFormatting>
  <conditionalFormatting sqref="K127:N136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N136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N148">
    <cfRule type="expression" dxfId="83" priority="79">
      <formula>CELL("Protect",INDIRECT(ADDRESS(ROW(), COLUMN())))</formula>
    </cfRule>
  </conditionalFormatting>
  <conditionalFormatting sqref="K139:N148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N148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N176">
    <cfRule type="expression" dxfId="77" priority="73">
      <formula>CELL("Protect",INDIRECT(ADDRESS(ROW(), COLUMN())))</formula>
    </cfRule>
  </conditionalFormatting>
  <conditionalFormatting sqref="K167:N176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N176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N183">
    <cfRule type="expression" dxfId="71" priority="67">
      <formula>CELL("Protect",INDIRECT(ADDRESS(ROW(), COLUMN())))</formula>
    </cfRule>
  </conditionalFormatting>
  <conditionalFormatting sqref="K179:N183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N183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N216">
    <cfRule type="expression" dxfId="65" priority="61">
      <formula>CELL("Protect",INDIRECT(ADDRESS(ROW(), COLUMN())))</formula>
    </cfRule>
  </conditionalFormatting>
  <conditionalFormatting sqref="K207:N216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N216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N227">
    <cfRule type="expression" dxfId="59" priority="55">
      <formula>CELL("Protect",INDIRECT(ADDRESS(ROW(), COLUMN())))</formula>
    </cfRule>
  </conditionalFormatting>
  <conditionalFormatting sqref="K219:N22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N22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N256">
    <cfRule type="expression" dxfId="53" priority="49">
      <formula>CELL("Protect",INDIRECT(ADDRESS(ROW(), COLUMN())))</formula>
    </cfRule>
  </conditionalFormatting>
  <conditionalFormatting sqref="K247:N256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N256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N268">
    <cfRule type="expression" dxfId="47" priority="43">
      <formula>CELL("Protect",INDIRECT(ADDRESS(ROW(), COLUMN())))</formula>
    </cfRule>
  </conditionalFormatting>
  <conditionalFormatting sqref="K259:N268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N268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N296">
    <cfRule type="expression" dxfId="41" priority="37">
      <formula>CELL("Protect",INDIRECT(ADDRESS(ROW(), COLUMN())))</formula>
    </cfRule>
  </conditionalFormatting>
  <conditionalFormatting sqref="K287:N296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N296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N308">
    <cfRule type="expression" dxfId="35" priority="31">
      <formula>CELL("Protect",INDIRECT(ADDRESS(ROW(), COLUMN())))</formula>
    </cfRule>
  </conditionalFormatting>
  <conditionalFormatting sqref="K299:N308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N308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3">
    <cfRule type="expression" dxfId="29" priority="25">
      <formula>CELL("Protect",INDIRECT(ADDRESS(ROW(), COLUMN())))</formula>
    </cfRule>
  </conditionalFormatting>
  <conditionalFormatting sqref="K327:N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8">
    <cfRule type="expression" dxfId="23" priority="19">
      <formula>CELL("Protect",INDIRECT(ADDRESS(ROW(), COLUMN())))</formula>
    </cfRule>
  </conditionalFormatting>
  <conditionalFormatting sqref="K339:N348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8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6">
    <cfRule type="expression" dxfId="17" priority="13">
      <formula>CELL("Protect",INDIRECT(ADDRESS(ROW(), COLUMN())))</formula>
    </cfRule>
  </conditionalFormatting>
  <conditionalFormatting sqref="K367:N376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6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0">
    <cfRule type="expression" dxfId="11" priority="7">
      <formula>CELL("Protect",INDIRECT(ADDRESS(ROW(), COLUMN())))</formula>
    </cfRule>
  </conditionalFormatting>
  <conditionalFormatting sqref="K379:N380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0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MODEL_DD1_DPR_32676_JAWA_TENGAH_DAPIL_JAWA_TENGAH_III.xlsx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rki</cp:lastModifiedBy>
  <cp:revision>103</cp:revision>
  <dcterms:created xsi:type="dcterms:W3CDTF">2019-05-08T06:05:55Z</dcterms:created>
  <dcterms:modified xsi:type="dcterms:W3CDTF">2019-05-13T07:42:03Z</dcterms:modified>
</cp:coreProperties>
</file>