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ki\Downloads\JAWA TENGAH\"/>
    </mc:Choice>
  </mc:AlternateContent>
  <xr:revisionPtr revIDLastSave="0" documentId="8_{5935267F-67C1-4C78-9B82-14213707E386}" xr6:coauthVersionLast="43" xr6:coauthVersionMax="43" xr10:uidLastSave="{00000000-0000-0000-0000-000000000000}"/>
  <bookViews>
    <workbookView xWindow="3390" yWindow="3390" windowWidth="21600" windowHeight="11400" xr2:uid="{00000000-000D-0000-FFFF-FFFF00000000}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 l="1"/>
  <c r="N390" i="4"/>
  <c r="M390" i="4"/>
  <c r="L390" i="4"/>
  <c r="K390" i="4"/>
  <c r="Z380" i="4"/>
  <c r="Z379" i="4"/>
  <c r="N378" i="4"/>
  <c r="M378" i="4"/>
  <c r="L378" i="4"/>
  <c r="K378" i="4"/>
  <c r="Z376" i="4"/>
  <c r="Z375" i="4"/>
  <c r="Z374" i="4"/>
  <c r="Z373" i="4"/>
  <c r="Z372" i="4"/>
  <c r="Z371" i="4"/>
  <c r="Z370" i="4"/>
  <c r="Z369" i="4"/>
  <c r="Z368" i="4"/>
  <c r="Z367" i="4"/>
  <c r="N350" i="4"/>
  <c r="M350" i="4"/>
  <c r="L350" i="4"/>
  <c r="K350" i="4"/>
  <c r="Z348" i="4"/>
  <c r="Z347" i="4"/>
  <c r="Z346" i="4"/>
  <c r="Z345" i="4"/>
  <c r="Z344" i="4"/>
  <c r="Z343" i="4"/>
  <c r="Z342" i="4"/>
  <c r="Z341" i="4"/>
  <c r="Z340" i="4"/>
  <c r="Z339" i="4"/>
  <c r="N338" i="4"/>
  <c r="M338" i="4"/>
  <c r="L338" i="4"/>
  <c r="K338" i="4"/>
  <c r="Z333" i="4"/>
  <c r="Z332" i="4"/>
  <c r="Z331" i="4"/>
  <c r="Z330" i="4"/>
  <c r="Z329" i="4"/>
  <c r="Z328" i="4"/>
  <c r="Z327" i="4"/>
  <c r="N310" i="4"/>
  <c r="M310" i="4"/>
  <c r="L310" i="4"/>
  <c r="K310" i="4"/>
  <c r="Z308" i="4"/>
  <c r="Z307" i="4"/>
  <c r="Z306" i="4"/>
  <c r="Z305" i="4"/>
  <c r="Z304" i="4"/>
  <c r="Z303" i="4"/>
  <c r="Z302" i="4"/>
  <c r="Z301" i="4"/>
  <c r="Z300" i="4"/>
  <c r="Z299" i="4"/>
  <c r="N298" i="4"/>
  <c r="M298" i="4"/>
  <c r="L298" i="4"/>
  <c r="K298" i="4"/>
  <c r="Z296" i="4"/>
  <c r="Z295" i="4"/>
  <c r="Z294" i="4"/>
  <c r="Z293" i="4"/>
  <c r="Z292" i="4"/>
  <c r="Z291" i="4"/>
  <c r="Z290" i="4"/>
  <c r="Z289" i="4"/>
  <c r="Z288" i="4"/>
  <c r="Z287" i="4"/>
  <c r="N270" i="4"/>
  <c r="M270" i="4"/>
  <c r="L270" i="4"/>
  <c r="K270" i="4"/>
  <c r="Z268" i="4"/>
  <c r="Z267" i="4"/>
  <c r="Z266" i="4"/>
  <c r="Z265" i="4"/>
  <c r="Z264" i="4"/>
  <c r="Z263" i="4"/>
  <c r="Z262" i="4"/>
  <c r="Z261" i="4"/>
  <c r="Z260" i="4"/>
  <c r="Z259" i="4"/>
  <c r="N258" i="4"/>
  <c r="M258" i="4"/>
  <c r="L258" i="4"/>
  <c r="K258" i="4"/>
  <c r="Z256" i="4"/>
  <c r="Z255" i="4"/>
  <c r="Z254" i="4"/>
  <c r="Z253" i="4"/>
  <c r="Z252" i="4"/>
  <c r="Z251" i="4"/>
  <c r="Z250" i="4"/>
  <c r="Z249" i="4"/>
  <c r="Z248" i="4"/>
  <c r="Z247" i="4"/>
  <c r="N230" i="4"/>
  <c r="M230" i="4"/>
  <c r="L230" i="4"/>
  <c r="K230" i="4"/>
  <c r="Z230" i="4" s="1"/>
  <c r="Z227" i="4"/>
  <c r="Z226" i="4"/>
  <c r="Z225" i="4"/>
  <c r="Z224" i="4"/>
  <c r="Z223" i="4"/>
  <c r="Z222" i="4"/>
  <c r="Z221" i="4"/>
  <c r="Z220" i="4"/>
  <c r="Z219" i="4"/>
  <c r="N218" i="4"/>
  <c r="M218" i="4"/>
  <c r="L218" i="4"/>
  <c r="K218" i="4"/>
  <c r="Z216" i="4"/>
  <c r="Z215" i="4"/>
  <c r="Z214" i="4"/>
  <c r="Z213" i="4"/>
  <c r="Z212" i="4"/>
  <c r="Z211" i="4"/>
  <c r="Z210" i="4"/>
  <c r="Z209" i="4"/>
  <c r="Z208" i="4"/>
  <c r="Z207" i="4"/>
  <c r="N190" i="4"/>
  <c r="M190" i="4"/>
  <c r="L190" i="4"/>
  <c r="K190" i="4"/>
  <c r="Z183" i="4"/>
  <c r="Z182" i="4"/>
  <c r="Z181" i="4"/>
  <c r="Z180" i="4"/>
  <c r="Z179" i="4"/>
  <c r="N178" i="4"/>
  <c r="M178" i="4"/>
  <c r="L178" i="4"/>
  <c r="K178" i="4"/>
  <c r="Z176" i="4"/>
  <c r="Z175" i="4"/>
  <c r="Z174" i="4"/>
  <c r="Z173" i="4"/>
  <c r="Z172" i="4"/>
  <c r="Z171" i="4"/>
  <c r="Z170" i="4"/>
  <c r="Z169" i="4"/>
  <c r="Z168" i="4"/>
  <c r="Z167" i="4"/>
  <c r="N150" i="4"/>
  <c r="M150" i="4"/>
  <c r="L150" i="4"/>
  <c r="K150" i="4"/>
  <c r="Z148" i="4"/>
  <c r="Z147" i="4"/>
  <c r="Z146" i="4"/>
  <c r="Z145" i="4"/>
  <c r="Z144" i="4"/>
  <c r="Z143" i="4"/>
  <c r="Z142" i="4"/>
  <c r="Z141" i="4"/>
  <c r="Z140" i="4"/>
  <c r="Z139" i="4"/>
  <c r="N138" i="4"/>
  <c r="M138" i="4"/>
  <c r="L138" i="4"/>
  <c r="K138" i="4"/>
  <c r="Z136" i="4"/>
  <c r="Z135" i="4"/>
  <c r="Z134" i="4"/>
  <c r="Z133" i="4"/>
  <c r="Z132" i="4"/>
  <c r="Z131" i="4"/>
  <c r="Z130" i="4"/>
  <c r="Z129" i="4"/>
  <c r="Z128" i="4"/>
  <c r="Z127" i="4"/>
  <c r="N110" i="4"/>
  <c r="M110" i="4"/>
  <c r="L110" i="4"/>
  <c r="K110" i="4"/>
  <c r="Z110" i="4" s="1"/>
  <c r="Z108" i="4"/>
  <c r="Z107" i="4"/>
  <c r="Z106" i="4"/>
  <c r="Z105" i="4"/>
  <c r="Z104" i="4"/>
  <c r="Z103" i="4"/>
  <c r="Z102" i="4"/>
  <c r="Z101" i="4"/>
  <c r="Z100" i="4"/>
  <c r="Z99" i="4"/>
  <c r="N98" i="4"/>
  <c r="M98" i="4"/>
  <c r="L98" i="4"/>
  <c r="K98" i="4"/>
  <c r="Z96" i="4"/>
  <c r="Z95" i="4"/>
  <c r="Z94" i="4"/>
  <c r="Z93" i="4"/>
  <c r="Z92" i="4"/>
  <c r="Z91" i="4"/>
  <c r="Z90" i="4"/>
  <c r="Z89" i="4"/>
  <c r="Z88" i="4"/>
  <c r="Z87" i="4"/>
  <c r="N67" i="4"/>
  <c r="M67" i="4"/>
  <c r="L67" i="4"/>
  <c r="K67" i="4"/>
  <c r="Z66" i="4"/>
  <c r="Z65" i="4"/>
  <c r="Z64" i="4"/>
  <c r="N62" i="4"/>
  <c r="M62" i="4"/>
  <c r="L62" i="4"/>
  <c r="K62" i="4"/>
  <c r="Z61" i="4"/>
  <c r="Z60" i="4"/>
  <c r="N59" i="4"/>
  <c r="M59" i="4"/>
  <c r="L59" i="4"/>
  <c r="K59" i="4"/>
  <c r="Z58" i="4"/>
  <c r="Z57" i="4"/>
  <c r="N38" i="4"/>
  <c r="N37" i="4"/>
  <c r="M37" i="4"/>
  <c r="L37" i="4"/>
  <c r="K37" i="4"/>
  <c r="N36" i="4"/>
  <c r="M36" i="4"/>
  <c r="L36" i="4"/>
  <c r="K36" i="4"/>
  <c r="N35" i="4"/>
  <c r="M35" i="4"/>
  <c r="L35" i="4"/>
  <c r="K35" i="4"/>
  <c r="Z35" i="4" s="1"/>
  <c r="Z34" i="4"/>
  <c r="Z33" i="4"/>
  <c r="N32" i="4"/>
  <c r="M32" i="4"/>
  <c r="L32" i="4"/>
  <c r="K32" i="4"/>
  <c r="Z31" i="4"/>
  <c r="Z30" i="4"/>
  <c r="N29" i="4"/>
  <c r="M29" i="4"/>
  <c r="L29" i="4"/>
  <c r="K29" i="4"/>
  <c r="K38" i="4" s="1"/>
  <c r="Z28" i="4"/>
  <c r="Z27" i="4"/>
  <c r="N24" i="4"/>
  <c r="M24" i="4"/>
  <c r="L24" i="4"/>
  <c r="K24" i="4"/>
  <c r="N23" i="4"/>
  <c r="M23" i="4"/>
  <c r="L23" i="4"/>
  <c r="K23" i="4"/>
  <c r="N22" i="4"/>
  <c r="M22" i="4"/>
  <c r="L22" i="4"/>
  <c r="K22" i="4"/>
  <c r="Z21" i="4"/>
  <c r="Z20" i="4"/>
  <c r="N19" i="4"/>
  <c r="M19" i="4"/>
  <c r="L19" i="4"/>
  <c r="L25" i="4" s="1"/>
  <c r="K19" i="4"/>
  <c r="Z18" i="4"/>
  <c r="Z17" i="4"/>
  <c r="N16" i="4"/>
  <c r="M16" i="4"/>
  <c r="L16" i="4"/>
  <c r="K16" i="4"/>
  <c r="K25" i="4" s="1"/>
  <c r="Z15" i="4"/>
  <c r="Z14" i="4"/>
  <c r="Z390" i="4" l="1"/>
  <c r="Z378" i="4"/>
  <c r="Z350" i="4"/>
  <c r="Z338" i="4"/>
  <c r="Z310" i="4"/>
  <c r="Z298" i="4"/>
  <c r="Z270" i="4"/>
  <c r="Z258" i="4"/>
  <c r="Z218" i="4"/>
  <c r="L406" i="4"/>
  <c r="L408" i="4" s="1"/>
  <c r="Z190" i="4"/>
  <c r="Z178" i="4"/>
  <c r="M406" i="4"/>
  <c r="M408" i="4" s="1"/>
  <c r="Z150" i="4"/>
  <c r="Z138" i="4"/>
  <c r="K406" i="4"/>
  <c r="N406" i="4"/>
  <c r="N408" i="4" s="1"/>
  <c r="Z67" i="4"/>
  <c r="Z62" i="4"/>
  <c r="Z59" i="4"/>
  <c r="Z36" i="4"/>
  <c r="M38" i="4"/>
  <c r="Z32" i="4"/>
  <c r="Z37" i="4"/>
  <c r="L38" i="4"/>
  <c r="Z22" i="4"/>
  <c r="Z23" i="4"/>
  <c r="M25" i="4"/>
  <c r="Z19" i="4"/>
  <c r="Z24" i="4"/>
  <c r="N25" i="4"/>
  <c r="K408" i="4"/>
  <c r="Z16" i="4"/>
  <c r="Z29" i="4"/>
  <c r="Z38" i="4" s="1"/>
  <c r="Z98" i="4"/>
  <c r="Z406" i="4" l="1"/>
  <c r="Z408" i="4"/>
  <c r="Z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<sst xmlns="http://schemas.openxmlformats.org/spreadsheetml/2006/main" count="1689" uniqueCount="399">
  <si>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</si>
  <si>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</si>
  <si>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</si>
  <si>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</si>
  <si>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</si>
  <si>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</si>
  <si>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</si>
  <si>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</si>
  <si>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</si>
  <si>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</si>
  <si>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</si>
  <si>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</si>
  <si>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</si>
  <si>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</si>
  <si>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</si>
  <si>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</si>
  <si>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</si>
  <si>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</si>
  <si>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</si>
  <si>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</si>
  <si>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</si>
  <si>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</si>
  <si>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</si>
  <si>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</si>
  <si>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</si>
  <si>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</si>
  <si>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</si>
  <si>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</si>
  <si>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</si>
  <si>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</si>
  <si>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</si>
  <si>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</si>
  <si>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</si>
  <si>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</si>
  <si>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</si>
  <si>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</si>
  <si>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</si>
  <si>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</si>
  <si>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</si>
  <si>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</si>
  <si>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</si>
  <si>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</si>
  <si>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</si>
  <si>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</si>
  <si>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</si>
  <si>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</si>
  <si>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</si>
  <si>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</si>
  <si>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</si>
  <si>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</si>
  <si>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</si>
  <si>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</si>
  <si>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</si>
  <si>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</si>
  <si>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</si>
  <si>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</si>
  <si>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</si>
  <si>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</si>
  <si>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</si>
  <si>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</si>
  <si>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</si>
  <si>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</si>
  <si>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</si>
  <si>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</si>
  <si>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</si>
  <si>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</si>
  <si>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</si>
  <si>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</si>
  <si>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</si>
  <si>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</si>
  <si>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</si>
  <si>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</si>
  <si>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</si>
  <si>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</si>
  <si>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</si>
  <si>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</si>
  <si>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</si>
  <si>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</si>
  <si>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</si>
  <si>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</si>
  <si>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</si>
  <si>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</si>
  <si>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</si>
  <si>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</si>
  <si>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</si>
  <si>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</si>
  <si>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</si>
  <si>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</si>
  <si>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</si>
  <si>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</si>
  <si>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</si>
  <si>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</si>
  <si>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</si>
  <si>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</si>
  <si>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</si>
  <si>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</si>
  <si>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</si>
  <si>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</si>
  <si>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</si>
  <si>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</si>
  <si>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</si>
  <si>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</si>
  <si>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</si>
  <si>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</si>
  <si>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</si>
  <si>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</si>
  <si>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</si>
  <si>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</si>
  <si>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</si>
  <si>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</si>
  <si>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</si>
  <si>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</si>
  <si>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</si>
  <si>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</si>
  <si>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</si>
  <si>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</si>
  <si>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</si>
  <si>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</si>
  <si>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</si>
  <si>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</si>
  <si>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</si>
  <si>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</si>
  <si>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</si>
  <si>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</si>
  <si>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</si>
  <si>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</si>
  <si>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</si>
  <si>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</si>
  <si>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</si>
  <si>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</si>
  <si>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</si>
  <si>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</si>
  <si>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</si>
  <si>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</si>
  <si>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</si>
  <si>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</si>
  <si>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</si>
  <si>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</si>
  <si>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</si>
  <si>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</si>
  <si>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</si>
  <si>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</si>
  <si>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</si>
  <si>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</si>
  <si>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</si>
  <si>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</si>
  <si>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</si>
  <si>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</si>
  <si>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</si>
  <si>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</si>
  <si>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</si>
  <si>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</si>
  <si>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</si>
  <si>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</si>
  <si>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</si>
  <si>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</si>
  <si>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</si>
  <si>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</si>
  <si>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</si>
  <si>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</si>
  <si>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</si>
  <si>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</si>
  <si>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</si>
  <si>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</si>
  <si>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</si>
  <si>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</si>
  <si>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</si>
  <si>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</si>
  <si>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</si>
  <si>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</si>
  <si>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</si>
  <si>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</si>
  <si>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</si>
  <si>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</si>
  <si>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</si>
  <si>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</si>
  <si>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</si>
  <si>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</si>
  <si>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</si>
  <si>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</si>
  <si>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</si>
  <si>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</si>
  <si>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</si>
  <si>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37214</t>
  </si>
  <si>
    <t>GROBOGAN</t>
  </si>
  <si>
    <t>37514</t>
  </si>
  <si>
    <t>BLORA</t>
  </si>
  <si>
    <t>37826</t>
  </si>
  <si>
    <t>REMBANG</t>
  </si>
  <si>
    <t>38136</t>
  </si>
  <si>
    <t>PATI</t>
  </si>
  <si>
    <t>JUMLAH AKHIR</t>
  </si>
  <si>
    <t>Partai Kebangkitan Bangsa</t>
  </si>
  <si>
    <t>MARWAN JAFAR</t>
  </si>
  <si>
    <t>ARVIN HAKIM THOHA</t>
  </si>
  <si>
    <t>3</t>
  </si>
  <si>
    <t>FARIDA FARICHAH, M.Si</t>
  </si>
  <si>
    <t>4</t>
  </si>
  <si>
    <t>NUR BUDI HARIYANTO, M.Si</t>
  </si>
  <si>
    <t>5</t>
  </si>
  <si>
    <t>ANWAR ARIF WIBOWO, S.Sos.I</t>
  </si>
  <si>
    <t>6</t>
  </si>
  <si>
    <t>SOLICHAH</t>
  </si>
  <si>
    <t>7</t>
  </si>
  <si>
    <t>ANDI SUTOMO</t>
  </si>
  <si>
    <t>8</t>
  </si>
  <si>
    <t>HADI MUSTAFA, S.Sos., M.AP.</t>
  </si>
  <si>
    <t>9</t>
  </si>
  <si>
    <t>ETY LUSIANA</t>
  </si>
  <si>
    <t xml:space="preserve">   </t>
  </si>
  <si>
    <t>Partai Gerakan Indonesia Raya</t>
  </si>
  <si>
    <t>Dr. SUMARJATI ARJOSO, SKM</t>
  </si>
  <si>
    <t>SUDEWO, ST., MT</t>
  </si>
  <si>
    <t>SUGIARTO, ST., SH</t>
  </si>
  <si>
    <t>AZIS SUBEKTI, ST., MT</t>
  </si>
  <si>
    <t>SITI AISYAH</t>
  </si>
  <si>
    <t>R. AGUNG SURYANTO, SE</t>
  </si>
  <si>
    <t>ANNA PRAGASTI</t>
  </si>
  <si>
    <t>DR. KRISTIAWANTO, S.H.I., MH</t>
  </si>
  <si>
    <t>BHAYU INDRA SETIAWAN</t>
  </si>
  <si>
    <t>Partai Demokrasi Indonesia Perjuangan</t>
  </si>
  <si>
    <t>Dr. EVITA NURSANTY, M.Sc</t>
  </si>
  <si>
    <t>Dr. Drs. HR. PERMADI MULAJAYA, M.Si., M.Pd</t>
  </si>
  <si>
    <t>Dr. H. EDY WURYANTO, S.KP., M.Kep</t>
  </si>
  <si>
    <t>RIYANTA, S.H.</t>
  </si>
  <si>
    <t>MAYJEN TNI (PURN) BAMBANG HARYANTO</t>
  </si>
  <si>
    <t>ASRIZIA SHAVILLA</t>
  </si>
  <si>
    <t>H. IMAM SUROSO, S.H. S.Sos. M.M.</t>
  </si>
  <si>
    <t>RIYANTO WUJARSO</t>
  </si>
  <si>
    <t>EMA PRATNYA PARAMITA, S.T.</t>
  </si>
  <si>
    <t>Partai Golongan Karya</t>
  </si>
  <si>
    <t>H. FIRMAN SOEBAGYO</t>
  </si>
  <si>
    <t>HJ. RATIH WIDYAWATI, S.E.</t>
  </si>
  <si>
    <t>SIRAJUDDIN, S.H.</t>
  </si>
  <si>
    <t>NURIKASARI, S.E</t>
  </si>
  <si>
    <t>EKANANTA NIKKY INDRAGIRI, S.H</t>
  </si>
  <si>
    <t>AHMAD A’INUT TAUFIQ</t>
  </si>
  <si>
    <t>RENGGA KRISTIANTO</t>
  </si>
  <si>
    <t>YANI SITI JUANDANI</t>
  </si>
  <si>
    <t>MOHAMAD WAHYUDI PUTRA, S.T</t>
  </si>
  <si>
    <t>Partai Nasdem</t>
  </si>
  <si>
    <t>HJ. SRI WULAN, S.E.</t>
  </si>
  <si>
    <t>Drs. H. DESMON HASTIONO, MM</t>
  </si>
  <si>
    <t>ACHMAD DJOEMALI</t>
  </si>
  <si>
    <t>AHMAD FAELASUF</t>
  </si>
  <si>
    <t>DR. SRI MULYANI</t>
  </si>
  <si>
    <t>RADEN SUJARTO, SE, MBA, MM</t>
  </si>
  <si>
    <t>WIDJA ANI SETYAWATI, ST</t>
  </si>
  <si>
    <t>SRI WITYARKO PURUSATAMA, S.FARM., APT</t>
  </si>
  <si>
    <t>DONNY IMAM PRIAMBODO, ST, MM</t>
  </si>
  <si>
    <t>Partai Gerakan Perubahan Indonesia</t>
  </si>
  <si>
    <t>ABDULLAH MANSURI</t>
  </si>
  <si>
    <t>PUTRI CHOIRUNNISYA</t>
  </si>
  <si>
    <t>SITI ULIN NIKMAH</t>
  </si>
  <si>
    <t>TATANG WAHYU JATMIKO PUJI SIGIT PRAYOGO</t>
  </si>
  <si>
    <t>Partai Berkarya</t>
  </si>
  <si>
    <t>H. SUWITO, SH</t>
  </si>
  <si>
    <t>Dr. WULAN WAHYUNING, M.Pd.</t>
  </si>
  <si>
    <t>FAIZAL HANIF</t>
  </si>
  <si>
    <t>ADITYA RUDI HERMAWAN, S.E.</t>
  </si>
  <si>
    <t>GALUH KARTIKA</t>
  </si>
  <si>
    <t>MAWARDI</t>
  </si>
  <si>
    <t>NURAINI TASRIFANTI, S.T</t>
  </si>
  <si>
    <t>BAYU SAKTIAWAN, S.Si.</t>
  </si>
  <si>
    <t>SYAFIRA ZALZA BELLA GUPITA</t>
  </si>
  <si>
    <t>Partai Keadilan Sejahtera</t>
  </si>
  <si>
    <t>H. NAJIB SUBROTO, S E</t>
  </si>
  <si>
    <t>Dr. MARSUDI BUDI UTOMO, B.Eng., M.Eng.</t>
  </si>
  <si>
    <t>ENDAH ETNAWATI, S.Hut</t>
  </si>
  <si>
    <t>AHMAD NIZAR, S.IP</t>
  </si>
  <si>
    <t>NURYATI, SE</t>
  </si>
  <si>
    <t>SUTRISNO</t>
  </si>
  <si>
    <t>SITI RUSMIYATI</t>
  </si>
  <si>
    <t>H. DIPO NOTARIANTO, S.H., S.E., M.M., M.B.A., M.Kn.</t>
  </si>
  <si>
    <t>Partai Persatuan Indonesia</t>
  </si>
  <si>
    <t>KUNTUM KHAIRU BASA, S.E.I., M.E.</t>
  </si>
  <si>
    <t>ABDUL KHAKIM, S.HI</t>
  </si>
  <si>
    <t>AGES STYANING PRATIWI S</t>
  </si>
  <si>
    <t>EKO AGUNG SUGIYARTO</t>
  </si>
  <si>
    <t>RASID, S.Sos.I., M.Ud</t>
  </si>
  <si>
    <t>JAYANTI KUSUMANDARI, S.E.</t>
  </si>
  <si>
    <t>Ir. SUDARSONO HADI PRANANTO, Bsc</t>
  </si>
  <si>
    <t>YOHANES KHRISTOFORUS TIWU, SH</t>
  </si>
  <si>
    <t>WAHYUNINGSIH</t>
  </si>
  <si>
    <t>10</t>
  </si>
  <si>
    <t>Partai Persatuan Pembangunan</t>
  </si>
  <si>
    <t>MOH. ARWANI THOMAFI</t>
  </si>
  <si>
    <t>MAHBUB ROSYIDI, S.AG, SH</t>
  </si>
  <si>
    <t>SULISMINI</t>
  </si>
  <si>
    <t>AHMAD ROHMATULLOH</t>
  </si>
  <si>
    <t>AHMAD KHOLID SUYONO, S.H</t>
  </si>
  <si>
    <t>AINAUL MARDLIYYAH</t>
  </si>
  <si>
    <t>MUHAMMAD AMINUDDIN, S. Pd.i, M. Si</t>
  </si>
  <si>
    <t>MASRUKHAH</t>
  </si>
  <si>
    <t>ANISSA GEMALA, SE</t>
  </si>
  <si>
    <t>11</t>
  </si>
  <si>
    <t>Partai Solidaritas Indonesia</t>
  </si>
  <si>
    <t>FARIZ UTAMA PUTRA, BS, M.BA</t>
  </si>
  <si>
    <t>HERIYANTO, SH</t>
  </si>
  <si>
    <t>ADE MEILIA NOVITA</t>
  </si>
  <si>
    <t>M. WAHYUDI, SE MSi</t>
  </si>
  <si>
    <t>Ir. BAMBANG S.W. DJATMIKO</t>
  </si>
  <si>
    <t>MUBAYANAH</t>
  </si>
  <si>
    <t>NADIA PUSPITASARI</t>
  </si>
  <si>
    <t>GALUH SUNDISIAH</t>
  </si>
  <si>
    <t>SUYOTO PRADIPTO, SE</t>
  </si>
  <si>
    <t>12</t>
  </si>
  <si>
    <t>Partai Amanat Nasional</t>
  </si>
  <si>
    <t>H. M. GAMARI SUTRISNO</t>
  </si>
  <si>
    <t>Ir. ALI HERMAN IBRAHIM, MM</t>
  </si>
  <si>
    <t>SITI ROMLAH, S.Th.I</t>
  </si>
  <si>
    <t>Ir. MUJTAHID HASHEM</t>
  </si>
  <si>
    <t>CHOIRUL IHSAN, SE</t>
  </si>
  <si>
    <t>OLIVIA FEBRIYANA ANGGRAINI, M.Si</t>
  </si>
  <si>
    <t>NUR CHOLIFAH</t>
  </si>
  <si>
    <t>ANIS IZZATILLAH, S. Pd.I</t>
  </si>
  <si>
    <t>MOCHAMMAD ZAENAL ABIDIN</t>
  </si>
  <si>
    <t>13</t>
  </si>
  <si>
    <t>Partai Hati Nurani Rakyat</t>
  </si>
  <si>
    <t>H. SUNARWI, S.E, MM</t>
  </si>
  <si>
    <t>ILYAS, S.Pd.I</t>
  </si>
  <si>
    <t>NADHIRAH DWI ARFAH</t>
  </si>
  <si>
    <t>SANUSI</t>
  </si>
  <si>
    <t>SUHARSI</t>
  </si>
  <si>
    <t>HINDARTO</t>
  </si>
  <si>
    <t>14</t>
  </si>
  <si>
    <t>Partai Demokrat</t>
  </si>
  <si>
    <t>DR. Ir. H. DJOKO UDJIANTO, MM</t>
  </si>
  <si>
    <t>HARMUSA OKTAVIANI</t>
  </si>
  <si>
    <t>DYAH SHINTAWATI, SE</t>
  </si>
  <si>
    <t>Ir. H. WIDJANARKO, M.Sc</t>
  </si>
  <si>
    <t>LYDIA ANDARINI</t>
  </si>
  <si>
    <t>MARGONO CAHYO PURNOMO</t>
  </si>
  <si>
    <t>DIAJENG WIKAN PARAMASTRI</t>
  </si>
  <si>
    <t>SRI DYATMOKO, SE</t>
  </si>
  <si>
    <t>TEGUH ISTIAWAN</t>
  </si>
  <si>
    <t>19</t>
  </si>
  <si>
    <t>Partai Bulan Bintang</t>
  </si>
  <si>
    <t>AKHMAD NASTAIN RADITYA, SE</t>
  </si>
  <si>
    <t>Ir. H. MOCH. PRAMONO, M.M</t>
  </si>
  <si>
    <t>Sri Yuliani, S.Ag</t>
  </si>
  <si>
    <t>FARID MOH SYAWAL</t>
  </si>
  <si>
    <t>AHMAD ROHIM, S.Pd.I., MA</t>
  </si>
  <si>
    <t>SUFTI HUSNAFIYAH</t>
  </si>
  <si>
    <t>SHOLIKHAH HAMDANI, S.Kom.I</t>
  </si>
  <si>
    <t>ROY SETIA BASHARA, S.H., MKn</t>
  </si>
  <si>
    <t>H. Ir. ARWANSYAH</t>
  </si>
  <si>
    <t>20</t>
  </si>
  <si>
    <t>Partai Keadilan dan Persatuan Indonesia</t>
  </si>
  <si>
    <t>SAPTO PUTRI EDHY RATNANINGRUM</t>
  </si>
  <si>
    <t>: JAWA TENGAH</t>
  </si>
  <si>
    <t>: JAWA TENGAH III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</si>
  <si>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</si>
  <si>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</si>
  <si>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</si>
  <si>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</si>
  <si>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</si>
  <si>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</si>
  <si>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</si>
  <si>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</si>
  <si>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</si>
  <si>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</si>
  <si>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</si>
  <si>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</si>
  <si>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</si>
  <si>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</si>
  <si>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</si>
  <si>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</si>
  <si>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</si>
  <si>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</si>
  <si>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</si>
  <si>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</si>
  <si>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</si>
  <si>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</si>
  <si>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pdpr,dd,32676,3303</t>
  </si>
  <si>
    <t>f66bd267b0452cf1ba3538f81a56fe040073b2dd91a9c1b1f0731f777f18dd05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</si>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</sst>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center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0" fillId="6" borderId="29" xfId="0" applyFill="1" applyBorder="1"/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H423"/>
  <sheetViews>
    <sheetView showGridLines="0" tabSelected="1" view="pageBreakPreview" topLeftCell="D407" zoomScale="85" zoomScaleSheetLayoutView="85" zoomScalePageLayoutView="60" workbookViewId="0">
      <selection activeCell="P406" sqref="P406"/>
    </sheetView>
  </sheetViews>
  <sheetFormatPr defaultColWidth="9.140625" defaultRowHeight="15" x14ac:dyDescent="0.2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281" t="s">
        <v>0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1" t="s">
        <v>381</v>
      </c>
      <c r="Z1" s="1"/>
      <c r="AA1" s="2" t="s">
        <v>374</v>
      </c>
      <c r="AB1" t="s">
        <v>375</v>
      </c>
      <c r="AD1" t="s">
        <v>352</v>
      </c>
      <c r="AH1" s="93" t="s">
        <v>380</v>
      </c>
    </row>
    <row r="2" spans="1:34" ht="21" customHeight="1" thickBot="1" x14ac:dyDescent="0.3">
      <c r="A2" s="1"/>
      <c r="B2" s="1"/>
      <c r="C2" s="1"/>
      <c r="D2" s="281" t="s">
        <v>97</v>
      </c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2" t="s">
        <v>94</v>
      </c>
      <c r="Z2" s="282"/>
      <c r="AC2"/>
      <c r="AH2" s="93" t="s">
        <v>379</v>
      </c>
    </row>
    <row r="3" spans="1:34" ht="21" customHeight="1" thickBot="1" x14ac:dyDescent="0.3">
      <c r="A3" s="1"/>
      <c r="B3" s="5"/>
      <c r="C3" s="1"/>
      <c r="D3" s="281" t="s">
        <v>1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2"/>
      <c r="Z3" s="282"/>
      <c r="AC3"/>
    </row>
    <row r="4" spans="1:34" ht="16.5" customHeight="1" x14ac:dyDescent="0.25">
      <c r="B4" s="5"/>
      <c r="C4" s="5"/>
      <c r="D4" s="283" t="s">
        <v>95</v>
      </c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0" t="s">
        <v>352</v>
      </c>
      <c r="Z4" s="280"/>
      <c r="AC4"/>
    </row>
    <row r="5" spans="1:34" ht="15.75" x14ac:dyDescent="0.2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48"/>
      <c r="X5" s="248"/>
      <c r="Y5" s="248"/>
      <c r="Z5" s="248"/>
      <c r="AC5"/>
    </row>
    <row r="6" spans="1:34" ht="22.5" customHeight="1" x14ac:dyDescent="0.25">
      <c r="A6" s="6"/>
      <c r="B6" s="6"/>
      <c r="C6" s="6"/>
      <c r="D6" s="7"/>
      <c r="E6" s="7"/>
      <c r="F6" s="7"/>
      <c r="G6" s="7"/>
      <c r="H6" s="7"/>
      <c r="I6" s="247" t="s">
        <v>96</v>
      </c>
      <c r="J6" s="247"/>
      <c r="K6" s="247"/>
      <c r="L6" s="247"/>
      <c r="M6" s="8" t="s">
        <v>350</v>
      </c>
      <c r="N6" s="8"/>
      <c r="O6" s="8"/>
      <c r="P6" s="8"/>
      <c r="Q6" s="8"/>
      <c r="R6" s="8"/>
      <c r="S6" s="8"/>
      <c r="T6" s="8"/>
      <c r="U6" s="8"/>
      <c r="V6" s="8"/>
      <c r="W6" s="248"/>
      <c r="X6" s="248"/>
      <c r="Y6" s="248"/>
      <c r="Z6" s="248"/>
      <c r="AC6"/>
    </row>
    <row r="7" spans="1:34" ht="22.5" customHeight="1" x14ac:dyDescent="0.25">
      <c r="A7" s="6"/>
      <c r="B7" s="6"/>
      <c r="C7" s="6"/>
      <c r="D7" s="6"/>
      <c r="E7" s="6"/>
      <c r="F7" s="6"/>
      <c r="G7" s="6"/>
      <c r="H7" s="6"/>
      <c r="I7" s="247" t="s">
        <v>2</v>
      </c>
      <c r="J7" s="247"/>
      <c r="K7" s="247"/>
      <c r="L7" s="247"/>
      <c r="M7" s="8" t="s">
        <v>351</v>
      </c>
      <c r="N7" s="8"/>
      <c r="O7" s="8"/>
      <c r="P7" s="8"/>
      <c r="Q7" s="8"/>
      <c r="R7" s="8"/>
      <c r="S7" s="8"/>
      <c r="T7" s="8"/>
      <c r="U7" s="8"/>
      <c r="V7" s="8"/>
      <c r="W7" s="249" t="s">
        <v>353</v>
      </c>
      <c r="X7" s="249"/>
      <c r="Y7" s="249"/>
      <c r="Z7" s="249"/>
      <c r="AC7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25">
      <c r="A9" s="10" t="s">
        <v>3</v>
      </c>
      <c r="B9" s="284" t="s">
        <v>4</v>
      </c>
      <c r="C9" s="284"/>
      <c r="D9" s="284"/>
      <c r="E9" s="284"/>
      <c r="F9" s="284"/>
      <c r="G9" s="284"/>
      <c r="H9" s="284"/>
      <c r="I9" s="284"/>
      <c r="J9" s="284"/>
      <c r="K9" s="284" t="s">
        <v>5</v>
      </c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C9"/>
    </row>
    <row r="10" spans="1:34" ht="24" hidden="1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 x14ac:dyDescent="0.25">
      <c r="A11" s="15" t="s">
        <v>6</v>
      </c>
      <c r="B11" s="262" t="s">
        <v>168</v>
      </c>
      <c r="C11" s="263"/>
      <c r="D11" s="263"/>
      <c r="E11" s="263"/>
      <c r="F11" s="263"/>
      <c r="G11" s="263"/>
      <c r="H11" s="263"/>
      <c r="I11" s="263"/>
      <c r="J11" s="264"/>
      <c r="K11" s="10" t="s">
        <v>184</v>
      </c>
      <c r="L11" s="10" t="s">
        <v>186</v>
      </c>
      <c r="M11" s="10" t="s">
        <v>188</v>
      </c>
      <c r="N11" s="10" t="s">
        <v>190</v>
      </c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0" t="s">
        <v>191</v>
      </c>
      <c r="AC11"/>
      <c r="AD11" s="57" t="s">
        <v>182</v>
      </c>
    </row>
    <row r="12" spans="1:34" s="20" customFormat="1" x14ac:dyDescent="0.25">
      <c r="A12" s="17" t="s">
        <v>7</v>
      </c>
      <c r="B12" s="265" t="s">
        <v>8</v>
      </c>
      <c r="C12" s="266"/>
      <c r="D12" s="266"/>
      <c r="E12" s="266"/>
      <c r="F12" s="266"/>
      <c r="G12" s="266"/>
      <c r="H12" s="266"/>
      <c r="I12" s="266"/>
      <c r="J12" s="267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25">
      <c r="A13" s="21" t="s">
        <v>25</v>
      </c>
      <c r="B13" s="268" t="s">
        <v>26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70"/>
      <c r="AA13" s="22"/>
      <c r="AC13"/>
      <c r="AD13" s="61"/>
    </row>
    <row r="14" spans="1:34" ht="22.5" customHeight="1" x14ac:dyDescent="0.25">
      <c r="A14" s="261"/>
      <c r="B14" s="258" t="s">
        <v>99</v>
      </c>
      <c r="C14" s="258"/>
      <c r="D14" s="258"/>
      <c r="E14" s="258"/>
      <c r="F14" s="258"/>
      <c r="G14" s="258"/>
      <c r="H14" s="258"/>
      <c r="I14" s="258"/>
      <c r="J14" s="24" t="s">
        <v>27</v>
      </c>
      <c r="K14" s="95">
        <v>557711</v>
      </c>
      <c r="L14" s="95">
        <v>348985</v>
      </c>
      <c r="M14" s="95">
        <v>242801</v>
      </c>
      <c r="N14" s="95">
        <v>508799</v>
      </c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1658296</v>
      </c>
      <c r="AA14" s="25"/>
      <c r="AB14" s="26"/>
      <c r="AC14" s="27" t="s">
        <v>82</v>
      </c>
      <c r="AD14" s="57" t="s">
        <v>140</v>
      </c>
    </row>
    <row r="15" spans="1:34" ht="22.5" customHeight="1" x14ac:dyDescent="0.25">
      <c r="A15" s="257"/>
      <c r="B15" s="258"/>
      <c r="C15" s="258"/>
      <c r="D15" s="258"/>
      <c r="E15" s="258"/>
      <c r="F15" s="258"/>
      <c r="G15" s="258"/>
      <c r="H15" s="258"/>
      <c r="I15" s="258"/>
      <c r="J15" s="24" t="s">
        <v>28</v>
      </c>
      <c r="K15" s="95">
        <v>564558</v>
      </c>
      <c r="L15" s="95">
        <v>357955</v>
      </c>
      <c r="M15" s="95">
        <v>245241</v>
      </c>
      <c r="N15" s="95">
        <v>525992</v>
      </c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1693746</v>
      </c>
      <c r="AA15" s="25"/>
      <c r="AB15" s="26"/>
      <c r="AC15" s="27" t="s">
        <v>82</v>
      </c>
      <c r="AD15" s="57" t="s">
        <v>141</v>
      </c>
    </row>
    <row r="16" spans="1:34" ht="22.5" customHeight="1" x14ac:dyDescent="0.25">
      <c r="A16" s="257"/>
      <c r="B16" s="258"/>
      <c r="C16" s="258"/>
      <c r="D16" s="258"/>
      <c r="E16" s="258"/>
      <c r="F16" s="258"/>
      <c r="G16" s="258"/>
      <c r="H16" s="258"/>
      <c r="I16" s="258"/>
      <c r="J16" s="24" t="s">
        <v>29</v>
      </c>
      <c r="K16" s="68">
        <f>SUM(K14:K15)</f>
        <v>1122269</v>
      </c>
      <c r="L16" s="68">
        <f t="shared" ref="L16:N16" si="1">SUM(L14:L15)</f>
        <v>706940</v>
      </c>
      <c r="M16" s="68">
        <f t="shared" si="1"/>
        <v>488042</v>
      </c>
      <c r="N16" s="68">
        <f t="shared" si="1"/>
        <v>1034791</v>
      </c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3352042</v>
      </c>
      <c r="AA16" s="25"/>
      <c r="AB16" s="26"/>
      <c r="AC16" s="27"/>
      <c r="AD16" s="57" t="s">
        <v>142</v>
      </c>
    </row>
    <row r="17" spans="1:30" ht="22.5" customHeight="1" x14ac:dyDescent="0.25">
      <c r="A17" s="257"/>
      <c r="B17" s="258" t="s">
        <v>100</v>
      </c>
      <c r="C17" s="258"/>
      <c r="D17" s="258"/>
      <c r="E17" s="258"/>
      <c r="F17" s="258"/>
      <c r="G17" s="258"/>
      <c r="H17" s="258"/>
      <c r="I17" s="258"/>
      <c r="J17" s="24" t="s">
        <v>27</v>
      </c>
      <c r="K17" s="95">
        <v>484</v>
      </c>
      <c r="L17" s="95">
        <v>633</v>
      </c>
      <c r="M17" s="95">
        <v>689</v>
      </c>
      <c r="N17" s="95">
        <v>1035</v>
      </c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2841</v>
      </c>
      <c r="AA17" s="25"/>
      <c r="AB17" s="26"/>
      <c r="AC17" s="27" t="s">
        <v>82</v>
      </c>
      <c r="AD17" s="57" t="s">
        <v>143</v>
      </c>
    </row>
    <row r="18" spans="1:30" ht="22.5" customHeight="1" x14ac:dyDescent="0.25">
      <c r="A18" s="257"/>
      <c r="B18" s="258"/>
      <c r="C18" s="258"/>
      <c r="D18" s="258"/>
      <c r="E18" s="258"/>
      <c r="F18" s="258"/>
      <c r="G18" s="258"/>
      <c r="H18" s="258"/>
      <c r="I18" s="258"/>
      <c r="J18" s="24" t="s">
        <v>28</v>
      </c>
      <c r="K18" s="95">
        <v>600</v>
      </c>
      <c r="L18" s="95">
        <v>529</v>
      </c>
      <c r="M18" s="95">
        <v>609</v>
      </c>
      <c r="N18" s="95">
        <v>1266</v>
      </c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3004</v>
      </c>
      <c r="AA18" s="25"/>
      <c r="AB18" s="26"/>
      <c r="AC18" s="27" t="s">
        <v>82</v>
      </c>
      <c r="AD18" s="57" t="s">
        <v>144</v>
      </c>
    </row>
    <row r="19" spans="1:30" ht="22.5" customHeight="1" x14ac:dyDescent="0.25">
      <c r="A19" s="257"/>
      <c r="B19" s="258"/>
      <c r="C19" s="258"/>
      <c r="D19" s="258"/>
      <c r="E19" s="258"/>
      <c r="F19" s="258"/>
      <c r="G19" s="258"/>
      <c r="H19" s="258"/>
      <c r="I19" s="258"/>
      <c r="J19" s="24" t="s">
        <v>29</v>
      </c>
      <c r="K19" s="68">
        <f>SUM(K17:K18)</f>
        <v>1084</v>
      </c>
      <c r="L19" s="68">
        <f t="shared" ref="L19:N19" si="2">SUM(L17:L18)</f>
        <v>1162</v>
      </c>
      <c r="M19" s="68">
        <f t="shared" si="2"/>
        <v>1298</v>
      </c>
      <c r="N19" s="68">
        <f t="shared" si="2"/>
        <v>2301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5845</v>
      </c>
      <c r="AA19" s="25"/>
      <c r="AB19" s="26"/>
      <c r="AC19" s="27"/>
      <c r="AD19" s="57" t="s">
        <v>145</v>
      </c>
    </row>
    <row r="20" spans="1:30" ht="22.5" customHeight="1" x14ac:dyDescent="0.25">
      <c r="A20" s="257"/>
      <c r="B20" s="258" t="s">
        <v>101</v>
      </c>
      <c r="C20" s="258"/>
      <c r="D20" s="258"/>
      <c r="E20" s="258"/>
      <c r="F20" s="258"/>
      <c r="G20" s="258"/>
      <c r="H20" s="258"/>
      <c r="I20" s="258"/>
      <c r="J20" s="24" t="s">
        <v>27</v>
      </c>
      <c r="K20" s="95">
        <v>2122</v>
      </c>
      <c r="L20" s="95">
        <v>2543</v>
      </c>
      <c r="M20" s="95">
        <v>1986</v>
      </c>
      <c r="N20" s="95">
        <v>3730</v>
      </c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10381</v>
      </c>
      <c r="AA20" s="25"/>
      <c r="AB20" s="26"/>
      <c r="AC20" s="27" t="s">
        <v>82</v>
      </c>
      <c r="AD20" s="57" t="s">
        <v>146</v>
      </c>
    </row>
    <row r="21" spans="1:30" ht="22.5" customHeight="1" x14ac:dyDescent="0.25">
      <c r="A21" s="257"/>
      <c r="B21" s="258"/>
      <c r="C21" s="258"/>
      <c r="D21" s="258"/>
      <c r="E21" s="258"/>
      <c r="F21" s="258"/>
      <c r="G21" s="258"/>
      <c r="H21" s="258"/>
      <c r="I21" s="258"/>
      <c r="J21" s="24" t="s">
        <v>28</v>
      </c>
      <c r="K21" s="95">
        <v>2532</v>
      </c>
      <c r="L21" s="95">
        <v>2868</v>
      </c>
      <c r="M21" s="95">
        <v>2159</v>
      </c>
      <c r="N21" s="95">
        <v>4389</v>
      </c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11948</v>
      </c>
      <c r="AA21" s="25"/>
      <c r="AB21" s="26"/>
      <c r="AC21" s="27" t="s">
        <v>82</v>
      </c>
      <c r="AD21" s="57" t="s">
        <v>147</v>
      </c>
    </row>
    <row r="22" spans="1:30" ht="22.5" customHeight="1" x14ac:dyDescent="0.25">
      <c r="A22" s="257"/>
      <c r="B22" s="258"/>
      <c r="C22" s="258"/>
      <c r="D22" s="258"/>
      <c r="E22" s="258"/>
      <c r="F22" s="258"/>
      <c r="G22" s="258"/>
      <c r="H22" s="258"/>
      <c r="I22" s="258"/>
      <c r="J22" s="24" t="s">
        <v>29</v>
      </c>
      <c r="K22" s="68">
        <f>SUM(K20:K21)</f>
        <v>4654</v>
      </c>
      <c r="L22" s="68">
        <f t="shared" ref="L22:N22" si="3">SUM(L20:L21)</f>
        <v>5411</v>
      </c>
      <c r="M22" s="68">
        <f t="shared" si="3"/>
        <v>4145</v>
      </c>
      <c r="N22" s="68">
        <f t="shared" si="3"/>
        <v>8119</v>
      </c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22329</v>
      </c>
      <c r="AA22" s="25"/>
      <c r="AB22" s="26"/>
      <c r="AC22" s="27"/>
      <c r="AD22" s="57" t="s">
        <v>148</v>
      </c>
    </row>
    <row r="23" spans="1:30" ht="22.5" customHeight="1" x14ac:dyDescent="0.25">
      <c r="A23" s="257"/>
      <c r="B23" s="271" t="s">
        <v>80</v>
      </c>
      <c r="C23" s="272"/>
      <c r="D23" s="272"/>
      <c r="E23" s="272"/>
      <c r="F23" s="272"/>
      <c r="G23" s="272"/>
      <c r="H23" s="272"/>
      <c r="I23" s="273"/>
      <c r="J23" s="24" t="s">
        <v>27</v>
      </c>
      <c r="K23" s="68">
        <f>K14+K17+K20</f>
        <v>560317</v>
      </c>
      <c r="L23" s="68">
        <f t="shared" ref="L23:N25" si="4">L14+L17+L20</f>
        <v>352161</v>
      </c>
      <c r="M23" s="68">
        <f t="shared" si="4"/>
        <v>245476</v>
      </c>
      <c r="N23" s="68">
        <f t="shared" si="4"/>
        <v>513564</v>
      </c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1671518</v>
      </c>
      <c r="AA23" s="25"/>
      <c r="AB23" s="26"/>
      <c r="AC23" s="27"/>
      <c r="AD23" s="57" t="s">
        <v>149</v>
      </c>
    </row>
    <row r="24" spans="1:30" ht="22.5" customHeight="1" x14ac:dyDescent="0.25">
      <c r="A24" s="257"/>
      <c r="B24" s="274"/>
      <c r="C24" s="275"/>
      <c r="D24" s="275"/>
      <c r="E24" s="275"/>
      <c r="F24" s="275"/>
      <c r="G24" s="275"/>
      <c r="H24" s="275"/>
      <c r="I24" s="276"/>
      <c r="J24" s="24" t="s">
        <v>28</v>
      </c>
      <c r="K24" s="68">
        <f>K15+K18+K21</f>
        <v>567690</v>
      </c>
      <c r="L24" s="68">
        <f t="shared" si="4"/>
        <v>361352</v>
      </c>
      <c r="M24" s="68">
        <f t="shared" si="4"/>
        <v>248009</v>
      </c>
      <c r="N24" s="68">
        <f t="shared" si="4"/>
        <v>531647</v>
      </c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1708698</v>
      </c>
      <c r="AA24" s="25"/>
      <c r="AB24" s="26"/>
      <c r="AC24" s="27"/>
      <c r="AD24" s="57" t="s">
        <v>150</v>
      </c>
    </row>
    <row r="25" spans="1:30" ht="22.5" customHeight="1" x14ac:dyDescent="0.25">
      <c r="A25" s="259"/>
      <c r="B25" s="277"/>
      <c r="C25" s="278"/>
      <c r="D25" s="278"/>
      <c r="E25" s="278"/>
      <c r="F25" s="278"/>
      <c r="G25" s="278"/>
      <c r="H25" s="278"/>
      <c r="I25" s="279"/>
      <c r="J25" s="24" t="s">
        <v>29</v>
      </c>
      <c r="K25" s="68">
        <f>K16+K19+K22</f>
        <v>1128007</v>
      </c>
      <c r="L25" s="68">
        <f t="shared" si="4"/>
        <v>713513</v>
      </c>
      <c r="M25" s="68">
        <f t="shared" si="4"/>
        <v>493485</v>
      </c>
      <c r="N25" s="68">
        <f t="shared" si="4"/>
        <v>1045211</v>
      </c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3380216</v>
      </c>
      <c r="AA25" s="25"/>
      <c r="AB25" s="26"/>
      <c r="AC25" s="27"/>
      <c r="AD25" s="57" t="s">
        <v>151</v>
      </c>
    </row>
    <row r="26" spans="1:30" ht="22.5" customHeight="1" x14ac:dyDescent="0.25">
      <c r="A26" s="28" t="s">
        <v>30</v>
      </c>
      <c r="B26" s="262" t="s">
        <v>31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4"/>
      <c r="AA26" s="25"/>
      <c r="AB26" s="26"/>
      <c r="AC26" s="26"/>
      <c r="AD26" s="57"/>
    </row>
    <row r="27" spans="1:30" ht="22.5" customHeight="1" x14ac:dyDescent="0.25">
      <c r="A27" s="261"/>
      <c r="B27" s="258" t="s">
        <v>102</v>
      </c>
      <c r="C27" s="258"/>
      <c r="D27" s="258"/>
      <c r="E27" s="258"/>
      <c r="F27" s="258"/>
      <c r="G27" s="258"/>
      <c r="H27" s="258"/>
      <c r="I27" s="258"/>
      <c r="J27" s="24" t="s">
        <v>27</v>
      </c>
      <c r="K27" s="95">
        <v>410017</v>
      </c>
      <c r="L27" s="95">
        <v>270474</v>
      </c>
      <c r="M27" s="95">
        <v>205133</v>
      </c>
      <c r="N27" s="95">
        <v>385270</v>
      </c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1270894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25">
      <c r="A28" s="257"/>
      <c r="B28" s="258"/>
      <c r="C28" s="258"/>
      <c r="D28" s="258"/>
      <c r="E28" s="258"/>
      <c r="F28" s="258"/>
      <c r="G28" s="258"/>
      <c r="H28" s="258"/>
      <c r="I28" s="258"/>
      <c r="J28" s="24" t="s">
        <v>28</v>
      </c>
      <c r="K28" s="95">
        <v>467181</v>
      </c>
      <c r="L28" s="95">
        <v>297086</v>
      </c>
      <c r="M28" s="95">
        <v>221114</v>
      </c>
      <c r="N28" s="95">
        <v>445142</v>
      </c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5"/>
        <v>1430523</v>
      </c>
      <c r="AA28" s="25"/>
      <c r="AB28" s="26"/>
      <c r="AC28" s="27" t="s">
        <v>84</v>
      </c>
      <c r="AD28" s="57" t="s">
        <v>153</v>
      </c>
    </row>
    <row r="29" spans="1:30" ht="22.5" customHeight="1" x14ac:dyDescent="0.25">
      <c r="A29" s="257"/>
      <c r="B29" s="258"/>
      <c r="C29" s="258"/>
      <c r="D29" s="258"/>
      <c r="E29" s="258"/>
      <c r="F29" s="258"/>
      <c r="G29" s="258"/>
      <c r="H29" s="258"/>
      <c r="I29" s="258"/>
      <c r="J29" s="24" t="s">
        <v>29</v>
      </c>
      <c r="K29" s="68">
        <f>SUM(K27:K28)</f>
        <v>877198</v>
      </c>
      <c r="L29" s="68">
        <f t="shared" ref="L29:N29" si="6">SUM(L27:L28)</f>
        <v>567560</v>
      </c>
      <c r="M29" s="68">
        <f t="shared" si="6"/>
        <v>426247</v>
      </c>
      <c r="N29" s="68">
        <f t="shared" si="6"/>
        <v>830412</v>
      </c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5"/>
        <v>2701417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25">
      <c r="A30" s="257"/>
      <c r="B30" s="258" t="s">
        <v>103</v>
      </c>
      <c r="C30" s="258"/>
      <c r="D30" s="258"/>
      <c r="E30" s="258"/>
      <c r="F30" s="258"/>
      <c r="G30" s="258"/>
      <c r="H30" s="258"/>
      <c r="I30" s="258"/>
      <c r="J30" s="24" t="s">
        <v>27</v>
      </c>
      <c r="K30" s="95">
        <v>225</v>
      </c>
      <c r="L30" s="95">
        <v>246</v>
      </c>
      <c r="M30" s="95">
        <v>270</v>
      </c>
      <c r="N30" s="95">
        <v>528</v>
      </c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5"/>
        <v>1269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25">
      <c r="A31" s="257"/>
      <c r="B31" s="258"/>
      <c r="C31" s="258"/>
      <c r="D31" s="258"/>
      <c r="E31" s="258"/>
      <c r="F31" s="258"/>
      <c r="G31" s="258"/>
      <c r="H31" s="258"/>
      <c r="I31" s="258"/>
      <c r="J31" s="24" t="s">
        <v>28</v>
      </c>
      <c r="K31" s="95">
        <v>264</v>
      </c>
      <c r="L31" s="95">
        <v>196</v>
      </c>
      <c r="M31" s="95">
        <v>236</v>
      </c>
      <c r="N31" s="95">
        <v>629</v>
      </c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5"/>
        <v>1325</v>
      </c>
      <c r="AA31" s="25"/>
      <c r="AB31" s="26"/>
      <c r="AC31" s="27" t="s">
        <v>84</v>
      </c>
      <c r="AD31" s="57" t="s">
        <v>156</v>
      </c>
    </row>
    <row r="32" spans="1:30" ht="22.5" customHeight="1" x14ac:dyDescent="0.25">
      <c r="A32" s="257"/>
      <c r="B32" s="258"/>
      <c r="C32" s="258"/>
      <c r="D32" s="258"/>
      <c r="E32" s="258"/>
      <c r="F32" s="258"/>
      <c r="G32" s="258"/>
      <c r="H32" s="258"/>
      <c r="I32" s="258"/>
      <c r="J32" s="24" t="s">
        <v>29</v>
      </c>
      <c r="K32" s="68">
        <f>SUM(K30:K31)</f>
        <v>489</v>
      </c>
      <c r="L32" s="68">
        <f t="shared" ref="L32:N32" si="7">SUM(L30:L31)</f>
        <v>442</v>
      </c>
      <c r="M32" s="68">
        <f t="shared" si="7"/>
        <v>506</v>
      </c>
      <c r="N32" s="68">
        <f t="shared" si="7"/>
        <v>1157</v>
      </c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5"/>
        <v>2594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25">
      <c r="A33" s="257"/>
      <c r="B33" s="258" t="s">
        <v>104</v>
      </c>
      <c r="C33" s="258"/>
      <c r="D33" s="258"/>
      <c r="E33" s="258"/>
      <c r="F33" s="258"/>
      <c r="G33" s="258"/>
      <c r="H33" s="258"/>
      <c r="I33" s="258"/>
      <c r="J33" s="24" t="s">
        <v>27</v>
      </c>
      <c r="K33" s="95">
        <v>2122</v>
      </c>
      <c r="L33" s="95">
        <v>2543</v>
      </c>
      <c r="M33" s="95">
        <v>1986</v>
      </c>
      <c r="N33" s="95">
        <v>3730</v>
      </c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5"/>
        <v>10381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25">
      <c r="A34" s="257"/>
      <c r="B34" s="258"/>
      <c r="C34" s="258"/>
      <c r="D34" s="258"/>
      <c r="E34" s="258"/>
      <c r="F34" s="258"/>
      <c r="G34" s="258"/>
      <c r="H34" s="258"/>
      <c r="I34" s="258"/>
      <c r="J34" s="24" t="s">
        <v>28</v>
      </c>
      <c r="K34" s="95">
        <v>2532</v>
      </c>
      <c r="L34" s="95">
        <v>2868</v>
      </c>
      <c r="M34" s="95">
        <v>2159</v>
      </c>
      <c r="N34" s="95">
        <v>4389</v>
      </c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5"/>
        <v>11948</v>
      </c>
      <c r="AA34" s="25"/>
      <c r="AB34" s="26"/>
      <c r="AC34" s="27" t="s">
        <v>84</v>
      </c>
      <c r="AD34" s="57" t="s">
        <v>159</v>
      </c>
    </row>
    <row r="35" spans="1:34" ht="22.5" customHeight="1" x14ac:dyDescent="0.25">
      <c r="A35" s="257"/>
      <c r="B35" s="258"/>
      <c r="C35" s="258"/>
      <c r="D35" s="258"/>
      <c r="E35" s="258"/>
      <c r="F35" s="258"/>
      <c r="G35" s="258"/>
      <c r="H35" s="258"/>
      <c r="I35" s="258"/>
      <c r="J35" s="24" t="s">
        <v>29</v>
      </c>
      <c r="K35" s="68">
        <f>SUM(K33:K34)</f>
        <v>4654</v>
      </c>
      <c r="L35" s="68">
        <f t="shared" ref="L35:N35" si="8">SUM(L33:L34)</f>
        <v>5411</v>
      </c>
      <c r="M35" s="68">
        <f t="shared" si="8"/>
        <v>4145</v>
      </c>
      <c r="N35" s="68">
        <f t="shared" si="8"/>
        <v>8119</v>
      </c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5"/>
        <v>22329</v>
      </c>
      <c r="AB35" s="26"/>
      <c r="AC35" s="27" t="s">
        <v>174</v>
      </c>
      <c r="AD35" s="57" t="s">
        <v>160</v>
      </c>
    </row>
    <row r="36" spans="1:34" ht="22.5" customHeight="1" x14ac:dyDescent="0.25">
      <c r="A36" s="257"/>
      <c r="B36" s="260" t="s">
        <v>98</v>
      </c>
      <c r="C36" s="260"/>
      <c r="D36" s="260"/>
      <c r="E36" s="260"/>
      <c r="F36" s="260"/>
      <c r="G36" s="260"/>
      <c r="H36" s="260"/>
      <c r="I36" s="260"/>
      <c r="J36" s="24" t="s">
        <v>27</v>
      </c>
      <c r="K36" s="68">
        <f>K27+K30+K33</f>
        <v>412364</v>
      </c>
      <c r="L36" s="68">
        <f t="shared" ref="L36:N38" si="9">L27+L30+L33</f>
        <v>273263</v>
      </c>
      <c r="M36" s="68">
        <f t="shared" si="9"/>
        <v>207389</v>
      </c>
      <c r="N36" s="68">
        <f t="shared" si="9"/>
        <v>389528</v>
      </c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1282544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25">
      <c r="A37" s="257"/>
      <c r="B37" s="260"/>
      <c r="C37" s="260"/>
      <c r="D37" s="260"/>
      <c r="E37" s="260"/>
      <c r="F37" s="260"/>
      <c r="G37" s="260"/>
      <c r="H37" s="260"/>
      <c r="I37" s="260"/>
      <c r="J37" s="24" t="s">
        <v>28</v>
      </c>
      <c r="K37" s="68">
        <f>K28+K31+K34</f>
        <v>469977</v>
      </c>
      <c r="L37" s="68">
        <f t="shared" si="9"/>
        <v>300150</v>
      </c>
      <c r="M37" s="68">
        <f t="shared" si="9"/>
        <v>223509</v>
      </c>
      <c r="N37" s="68">
        <f t="shared" si="9"/>
        <v>450160</v>
      </c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1443796</v>
      </c>
      <c r="AB37" s="26"/>
      <c r="AC37" s="27" t="s">
        <v>174</v>
      </c>
      <c r="AD37" s="57" t="s">
        <v>162</v>
      </c>
    </row>
    <row r="38" spans="1:34" ht="22.5" customHeight="1" x14ac:dyDescent="0.25">
      <c r="A38" s="259"/>
      <c r="B38" s="260"/>
      <c r="C38" s="260"/>
      <c r="D38" s="260"/>
      <c r="E38" s="260"/>
      <c r="F38" s="260"/>
      <c r="G38" s="260"/>
      <c r="H38" s="260"/>
      <c r="I38" s="260"/>
      <c r="J38" s="24" t="s">
        <v>29</v>
      </c>
      <c r="K38" s="68">
        <f t="shared" ref="K38" si="10">K29+K32+K35</f>
        <v>882341</v>
      </c>
      <c r="L38" s="68">
        <f t="shared" si="9"/>
        <v>573413</v>
      </c>
      <c r="M38" s="68">
        <f t="shared" si="9"/>
        <v>430898</v>
      </c>
      <c r="N38" s="68">
        <f t="shared" si="9"/>
        <v>839688</v>
      </c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2726340</v>
      </c>
      <c r="AB38" s="26"/>
      <c r="AC38" s="27" t="s">
        <v>175</v>
      </c>
      <c r="AD38" s="57" t="s">
        <v>163</v>
      </c>
    </row>
    <row r="39" spans="1:34" ht="15.75" thickBot="1" x14ac:dyDescent="0.3">
      <c r="AA39" s="4" t="s">
        <v>88</v>
      </c>
      <c r="AB39" s="26"/>
      <c r="AC39" s="26"/>
    </row>
    <row r="40" spans="1:34" ht="16.5" thickBot="1" x14ac:dyDescent="0.3">
      <c r="C40" s="288" t="s">
        <v>93</v>
      </c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90"/>
      <c r="AB40" s="26"/>
      <c r="AC40" s="26"/>
    </row>
    <row r="41" spans="1:34" x14ac:dyDescent="0.25">
      <c r="A41" s="30"/>
      <c r="B41" s="31"/>
      <c r="C41" s="250" t="s">
        <v>32</v>
      </c>
      <c r="D41" s="250"/>
      <c r="E41" s="250"/>
      <c r="F41" s="250"/>
      <c r="G41" s="250" t="s">
        <v>33</v>
      </c>
      <c r="H41" s="250"/>
      <c r="I41" s="250"/>
      <c r="J41" s="250"/>
      <c r="K41" s="250" t="s">
        <v>34</v>
      </c>
      <c r="L41" s="250"/>
      <c r="M41" s="250"/>
      <c r="N41" s="250" t="s">
        <v>35</v>
      </c>
      <c r="O41" s="250"/>
      <c r="P41" s="250"/>
      <c r="Q41" s="250" t="s">
        <v>36</v>
      </c>
      <c r="R41" s="250"/>
      <c r="S41" s="250"/>
      <c r="T41" s="250" t="s">
        <v>91</v>
      </c>
      <c r="U41" s="250"/>
      <c r="V41" s="250"/>
      <c r="W41" s="250" t="s">
        <v>92</v>
      </c>
      <c r="X41" s="250"/>
      <c r="Y41" s="250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">
      <c r="A42" s="34"/>
      <c r="B42" s="35"/>
      <c r="C42" s="251" t="s">
        <v>382</v>
      </c>
      <c r="D42" s="252"/>
      <c r="E42" s="252"/>
      <c r="F42" s="252"/>
      <c r="G42" s="251" t="s">
        <v>382</v>
      </c>
      <c r="H42" s="252"/>
      <c r="I42" s="252"/>
      <c r="J42" s="252"/>
      <c r="K42" s="251" t="s">
        <v>382</v>
      </c>
      <c r="L42" s="252"/>
      <c r="M42" s="252"/>
      <c r="N42" s="251" t="s">
        <v>382</v>
      </c>
      <c r="O42" s="252"/>
      <c r="P42" s="252"/>
      <c r="Q42" s="251" t="s">
        <v>382</v>
      </c>
      <c r="R42" s="252"/>
      <c r="S42" s="252"/>
      <c r="T42" s="251" t="s">
        <v>382</v>
      </c>
      <c r="U42" s="252"/>
      <c r="V42" s="252"/>
      <c r="W42" s="251" t="s">
        <v>382</v>
      </c>
      <c r="X42" s="252"/>
      <c r="Y42" s="252"/>
      <c r="AA42" s="36"/>
      <c r="AB42" s="26"/>
      <c r="AC42" s="26"/>
    </row>
    <row r="43" spans="1:34" ht="16.5" thickBot="1" x14ac:dyDescent="0.3">
      <c r="C43" s="285" t="s">
        <v>37</v>
      </c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7"/>
      <c r="AB43" s="26"/>
      <c r="AC43" s="26"/>
      <c r="AD43" s="33"/>
      <c r="AE43" s="33"/>
      <c r="AF43" s="33"/>
    </row>
    <row r="44" spans="1:34" s="33" customFormat="1" ht="41.25" customHeight="1" thickBot="1" x14ac:dyDescent="0.3">
      <c r="A44" s="34"/>
      <c r="B44" s="35"/>
      <c r="C44" s="291" t="s">
        <v>383</v>
      </c>
      <c r="D44" s="292"/>
      <c r="E44" s="292"/>
      <c r="F44" s="292"/>
      <c r="G44" s="253" t="s">
        <v>384</v>
      </c>
      <c r="H44" s="254"/>
      <c r="I44" s="254"/>
      <c r="J44" s="254"/>
      <c r="K44" s="255" t="s">
        <v>385</v>
      </c>
      <c r="L44" s="256"/>
      <c r="M44" s="256"/>
      <c r="N44" s="253" t="s">
        <v>386</v>
      </c>
      <c r="O44" s="254"/>
      <c r="P44" s="254"/>
      <c r="Q44" s="255" t="s">
        <v>387</v>
      </c>
      <c r="R44" s="256"/>
      <c r="S44" s="256"/>
      <c r="T44" s="253" t="s">
        <v>388</v>
      </c>
      <c r="U44" s="254"/>
      <c r="V44" s="255" t="s">
        <v>389</v>
      </c>
      <c r="W44" s="256"/>
      <c r="X44" s="255" t="s">
        <v>390</v>
      </c>
      <c r="Y44" s="256"/>
      <c r="AA44" s="36"/>
      <c r="AB44" s="26"/>
      <c r="AC44" s="26"/>
    </row>
    <row r="45" spans="1:34" s="33" customFormat="1" ht="41.25" customHeight="1" thickBot="1" x14ac:dyDescent="0.3">
      <c r="A45" s="34"/>
      <c r="B45" s="35"/>
      <c r="C45" s="253" t="s">
        <v>391</v>
      </c>
      <c r="D45" s="254"/>
      <c r="E45" s="254"/>
      <c r="F45" s="254"/>
      <c r="G45" s="253" t="s">
        <v>392</v>
      </c>
      <c r="H45" s="254"/>
      <c r="I45" s="254"/>
      <c r="J45" s="254"/>
      <c r="K45" s="255" t="s">
        <v>393</v>
      </c>
      <c r="L45" s="256"/>
      <c r="M45" s="256"/>
      <c r="N45" s="253" t="s">
        <v>394</v>
      </c>
      <c r="O45" s="254"/>
      <c r="P45" s="254"/>
      <c r="Q45" s="255" t="s">
        <v>395</v>
      </c>
      <c r="R45" s="256"/>
      <c r="S45" s="256"/>
      <c r="T45" s="253" t="s">
        <v>396</v>
      </c>
      <c r="U45" s="254"/>
      <c r="V45" s="255" t="s">
        <v>397</v>
      </c>
      <c r="W45" s="256"/>
      <c r="X45" s="255" t="s">
        <v>398</v>
      </c>
      <c r="Y45" s="256"/>
      <c r="AA45" s="36"/>
      <c r="AC45" s="26"/>
    </row>
    <row r="46" spans="1:34" x14ac:dyDescent="0.25">
      <c r="AC46"/>
      <c r="AF46" s="37"/>
    </row>
    <row r="47" spans="1:34" ht="15" customHeight="1" x14ac:dyDescent="0.25">
      <c r="A47" s="3"/>
      <c r="B47" s="3"/>
      <c r="C47" s="31"/>
      <c r="D47" s="31"/>
      <c r="E47" s="31"/>
      <c r="F47" s="31"/>
      <c r="G47" s="31"/>
      <c r="H47" s="31"/>
      <c r="I47" s="31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31"/>
      <c r="Y47" s="31"/>
      <c r="Z47" s="3"/>
      <c r="AA47" s="2"/>
      <c r="AC47"/>
      <c r="AD47" t="s">
        <v>354</v>
      </c>
      <c r="AH47" s="93" t="s">
        <v>380</v>
      </c>
    </row>
    <row r="48" spans="1:34" ht="22.5" customHeight="1" x14ac:dyDescent="0.25">
      <c r="B48" s="41"/>
      <c r="C48" s="31"/>
      <c r="D48" s="31"/>
      <c r="E48" s="31"/>
      <c r="F48" s="31"/>
      <c r="G48" s="31"/>
      <c r="H48" s="31"/>
      <c r="I48" s="247" t="s">
        <v>96</v>
      </c>
      <c r="J48" s="247"/>
      <c r="K48" s="247"/>
      <c r="L48" s="247"/>
      <c r="M48" s="8" t="s">
        <v>350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2" t="s">
        <v>94</v>
      </c>
      <c r="Z48" s="282"/>
      <c r="AC48"/>
      <c r="AH48" s="93" t="s">
        <v>379</v>
      </c>
    </row>
    <row r="49" spans="1:30" ht="22.5" customHeight="1" x14ac:dyDescent="0.25">
      <c r="C49" s="31"/>
      <c r="D49" s="31"/>
      <c r="E49" s="31"/>
      <c r="F49" s="31"/>
      <c r="G49" s="31"/>
      <c r="H49" s="31"/>
      <c r="I49" s="247" t="s">
        <v>2</v>
      </c>
      <c r="J49" s="247"/>
      <c r="K49" s="247"/>
      <c r="L49" s="247"/>
      <c r="M49" s="8" t="s">
        <v>351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2"/>
      <c r="Z49" s="282"/>
      <c r="AC49"/>
    </row>
    <row r="50" spans="1:30" ht="22.5" customHeight="1" x14ac:dyDescent="0.25">
      <c r="C50" s="31"/>
      <c r="D50" s="31"/>
      <c r="E50" s="31"/>
      <c r="F50" s="31"/>
      <c r="G50" s="31"/>
      <c r="H50" s="31"/>
      <c r="I50" s="31"/>
      <c r="J50" s="294"/>
      <c r="K50" s="294"/>
      <c r="L50" s="294"/>
      <c r="M50" s="294"/>
      <c r="N50" s="8"/>
      <c r="O50" s="8"/>
      <c r="P50" s="8"/>
      <c r="Q50" s="8"/>
      <c r="R50" s="247"/>
      <c r="S50" s="247"/>
      <c r="T50" s="247"/>
      <c r="U50" s="247"/>
      <c r="V50" s="8"/>
      <c r="W50" s="8"/>
      <c r="Y50" s="280" t="s">
        <v>354</v>
      </c>
      <c r="Z50" s="280"/>
      <c r="AC50"/>
    </row>
    <row r="51" spans="1:30" ht="22.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95"/>
      <c r="X51" s="295"/>
      <c r="Y51" s="295"/>
      <c r="Z51" s="295"/>
      <c r="AC51"/>
    </row>
    <row r="52" spans="1:30" ht="22.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95"/>
      <c r="X52" s="295"/>
      <c r="Y52" s="295"/>
      <c r="Z52" s="295"/>
      <c r="AC52"/>
    </row>
    <row r="53" spans="1:30" ht="22.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96" t="s">
        <v>355</v>
      </c>
      <c r="X53" s="296"/>
      <c r="Y53" s="296"/>
      <c r="Z53" s="296"/>
      <c r="AC53"/>
    </row>
    <row r="54" spans="1:30" ht="24.95" customHeight="1" x14ac:dyDescent="0.25">
      <c r="A54" s="15" t="s">
        <v>3</v>
      </c>
      <c r="B54" s="284" t="s">
        <v>4</v>
      </c>
      <c r="C54" s="284"/>
      <c r="D54" s="284"/>
      <c r="E54" s="284"/>
      <c r="F54" s="284"/>
      <c r="G54" s="284"/>
      <c r="H54" s="284"/>
      <c r="I54" s="284"/>
      <c r="J54" s="284"/>
      <c r="K54" s="284" t="s">
        <v>5</v>
      </c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5"/>
      <c r="AB54" s="26"/>
      <c r="AC54" s="26"/>
    </row>
    <row r="55" spans="1:30" ht="44.25" customHeight="1" x14ac:dyDescent="0.25">
      <c r="A55" s="15" t="s">
        <v>81</v>
      </c>
      <c r="B55" s="297" t="s">
        <v>38</v>
      </c>
      <c r="C55" s="297"/>
      <c r="D55" s="297"/>
      <c r="E55" s="297"/>
      <c r="F55" s="297"/>
      <c r="G55" s="297"/>
      <c r="H55" s="297"/>
      <c r="I55" s="297"/>
      <c r="J55" s="297"/>
      <c r="K55" s="10" t="s">
        <v>184</v>
      </c>
      <c r="L55" s="10" t="s">
        <v>186</v>
      </c>
      <c r="M55" s="10" t="s">
        <v>188</v>
      </c>
      <c r="N55" s="10" t="s">
        <v>190</v>
      </c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15" t="s">
        <v>191</v>
      </c>
      <c r="AA55" s="25"/>
      <c r="AB55" s="26"/>
      <c r="AC55" s="26"/>
      <c r="AD55" s="57" t="s">
        <v>182</v>
      </c>
    </row>
    <row r="56" spans="1:30" ht="12.75" customHeight="1" x14ac:dyDescent="0.25">
      <c r="A56" s="17" t="s">
        <v>7</v>
      </c>
      <c r="B56" s="298" t="s">
        <v>8</v>
      </c>
      <c r="C56" s="298"/>
      <c r="D56" s="298"/>
      <c r="E56" s="298"/>
      <c r="F56" s="298"/>
      <c r="G56" s="298"/>
      <c r="H56" s="298"/>
      <c r="I56" s="298"/>
      <c r="J56" s="29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25">
      <c r="A57" s="299" t="s">
        <v>39</v>
      </c>
      <c r="B57" s="300" t="s">
        <v>40</v>
      </c>
      <c r="C57" s="301"/>
      <c r="D57" s="301"/>
      <c r="E57" s="301"/>
      <c r="F57" s="301"/>
      <c r="G57" s="301"/>
      <c r="H57" s="301"/>
      <c r="I57" s="302"/>
      <c r="J57" s="24" t="s">
        <v>27</v>
      </c>
      <c r="K57" s="95">
        <v>835</v>
      </c>
      <c r="L57" s="95">
        <v>422</v>
      </c>
      <c r="M57" s="95">
        <v>569</v>
      </c>
      <c r="N57" s="95">
        <v>1257</v>
      </c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3083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25">
      <c r="A58" s="299"/>
      <c r="B58" s="303"/>
      <c r="C58" s="304"/>
      <c r="D58" s="304"/>
      <c r="E58" s="304"/>
      <c r="F58" s="304"/>
      <c r="G58" s="304"/>
      <c r="H58" s="304"/>
      <c r="I58" s="305"/>
      <c r="J58" s="24" t="s">
        <v>28</v>
      </c>
      <c r="K58" s="95">
        <v>734</v>
      </c>
      <c r="L58" s="95">
        <v>441</v>
      </c>
      <c r="M58" s="95">
        <v>448</v>
      </c>
      <c r="N58" s="95">
        <v>1129</v>
      </c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11"/>
        <v>2752</v>
      </c>
      <c r="AA58" s="25"/>
      <c r="AB58" s="26"/>
      <c r="AC58" s="27" t="s">
        <v>89</v>
      </c>
      <c r="AD58" s="57" t="s">
        <v>131</v>
      </c>
    </row>
    <row r="59" spans="1:30" ht="22.5" customHeight="1" x14ac:dyDescent="0.25">
      <c r="A59" s="299"/>
      <c r="B59" s="306"/>
      <c r="C59" s="307"/>
      <c r="D59" s="307"/>
      <c r="E59" s="307"/>
      <c r="F59" s="307"/>
      <c r="G59" s="307"/>
      <c r="H59" s="307"/>
      <c r="I59" s="308"/>
      <c r="J59" s="24" t="s">
        <v>29</v>
      </c>
      <c r="K59" s="68">
        <f>SUM(K57:K58)</f>
        <v>1569</v>
      </c>
      <c r="L59" s="68">
        <f>SUM(L57:L58)</f>
        <v>863</v>
      </c>
      <c r="M59" s="68">
        <f>SUM(M57:M58)</f>
        <v>1017</v>
      </c>
      <c r="N59" s="68">
        <f>SUM(N57:N58)</f>
        <v>2386</v>
      </c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11"/>
        <v>5835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25">
      <c r="A60" s="299" t="s">
        <v>41</v>
      </c>
      <c r="B60" s="300" t="s">
        <v>42</v>
      </c>
      <c r="C60" s="301"/>
      <c r="D60" s="301"/>
      <c r="E60" s="301"/>
      <c r="F60" s="301"/>
      <c r="G60" s="301"/>
      <c r="H60" s="301"/>
      <c r="I60" s="302"/>
      <c r="J60" s="24" t="s">
        <v>27</v>
      </c>
      <c r="K60" s="95">
        <v>215</v>
      </c>
      <c r="L60" s="95">
        <v>166</v>
      </c>
      <c r="M60" s="95">
        <v>222</v>
      </c>
      <c r="N60" s="95">
        <v>617</v>
      </c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11"/>
        <v>1220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25">
      <c r="A61" s="299"/>
      <c r="B61" s="303"/>
      <c r="C61" s="304"/>
      <c r="D61" s="304"/>
      <c r="E61" s="304"/>
      <c r="F61" s="304"/>
      <c r="G61" s="304"/>
      <c r="H61" s="304"/>
      <c r="I61" s="305"/>
      <c r="J61" s="24" t="s">
        <v>28</v>
      </c>
      <c r="K61" s="95">
        <v>177</v>
      </c>
      <c r="L61" s="95">
        <v>134</v>
      </c>
      <c r="M61" s="95">
        <v>169</v>
      </c>
      <c r="N61" s="95">
        <v>435</v>
      </c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11"/>
        <v>915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25">
      <c r="A62" s="299"/>
      <c r="B62" s="306"/>
      <c r="C62" s="307"/>
      <c r="D62" s="307"/>
      <c r="E62" s="307"/>
      <c r="F62" s="307"/>
      <c r="G62" s="307"/>
      <c r="H62" s="307"/>
      <c r="I62" s="308"/>
      <c r="J62" s="24" t="s">
        <v>29</v>
      </c>
      <c r="K62" s="68">
        <f>SUM(K60:K61)</f>
        <v>392</v>
      </c>
      <c r="L62" s="68">
        <f>SUM(L60:L61)</f>
        <v>300</v>
      </c>
      <c r="M62" s="68">
        <f>SUM(M60:M61)</f>
        <v>391</v>
      </c>
      <c r="N62" s="68">
        <f>SUM(N60:N61)</f>
        <v>1052</v>
      </c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11"/>
        <v>2135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25">
      <c r="A63" s="44" t="s">
        <v>43</v>
      </c>
      <c r="B63" s="297" t="s">
        <v>44</v>
      </c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37"/>
      <c r="AB63" s="37"/>
      <c r="AC63" s="27"/>
      <c r="AD63" s="58"/>
    </row>
    <row r="64" spans="1:30" ht="39.950000000000003" customHeight="1" x14ac:dyDescent="0.25">
      <c r="A64" s="24" t="s">
        <v>39</v>
      </c>
      <c r="B64" s="309" t="s">
        <v>167</v>
      </c>
      <c r="C64" s="309"/>
      <c r="D64" s="309"/>
      <c r="E64" s="309"/>
      <c r="F64" s="309"/>
      <c r="G64" s="309"/>
      <c r="H64" s="309"/>
      <c r="I64" s="309"/>
      <c r="J64" s="309"/>
      <c r="K64" s="95">
        <v>1148941</v>
      </c>
      <c r="L64" s="95">
        <v>722088</v>
      </c>
      <c r="M64" s="95">
        <v>498055</v>
      </c>
      <c r="N64" s="95">
        <v>1057737</v>
      </c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3426821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 x14ac:dyDescent="0.25">
      <c r="A65" s="24" t="s">
        <v>41</v>
      </c>
      <c r="B65" s="309" t="s">
        <v>45</v>
      </c>
      <c r="C65" s="309"/>
      <c r="D65" s="309"/>
      <c r="E65" s="309"/>
      <c r="F65" s="309"/>
      <c r="G65" s="309"/>
      <c r="H65" s="309"/>
      <c r="I65" s="309"/>
      <c r="J65" s="309"/>
      <c r="K65" s="95">
        <v>738</v>
      </c>
      <c r="L65" s="95">
        <v>599</v>
      </c>
      <c r="M65" s="95">
        <v>493</v>
      </c>
      <c r="N65" s="95">
        <v>1165</v>
      </c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2995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25">
      <c r="A66" s="24" t="s">
        <v>46</v>
      </c>
      <c r="B66" s="309" t="s">
        <v>47</v>
      </c>
      <c r="C66" s="309"/>
      <c r="D66" s="309"/>
      <c r="E66" s="309"/>
      <c r="F66" s="309"/>
      <c r="G66" s="309"/>
      <c r="H66" s="309"/>
      <c r="I66" s="309"/>
      <c r="J66" s="309"/>
      <c r="K66" s="95">
        <v>265862</v>
      </c>
      <c r="L66" s="95">
        <v>148076</v>
      </c>
      <c r="M66" s="95">
        <v>66664</v>
      </c>
      <c r="N66" s="95">
        <v>216884</v>
      </c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697486</v>
      </c>
      <c r="AA66" s="25"/>
      <c r="AB66" s="73"/>
      <c r="AC66" s="27" t="s">
        <v>82</v>
      </c>
      <c r="AD66" s="57" t="s">
        <v>138</v>
      </c>
    </row>
    <row r="67" spans="1:34" ht="39.950000000000003" customHeight="1" x14ac:dyDescent="0.25">
      <c r="A67" s="24" t="s">
        <v>48</v>
      </c>
      <c r="B67" s="309" t="s">
        <v>49</v>
      </c>
      <c r="C67" s="309"/>
      <c r="D67" s="309"/>
      <c r="E67" s="309"/>
      <c r="F67" s="309"/>
      <c r="G67" s="309"/>
      <c r="H67" s="309"/>
      <c r="I67" s="309"/>
      <c r="J67" s="309"/>
      <c r="K67" s="232">
        <f>K64-K65-K66</f>
        <v>882341</v>
      </c>
      <c r="L67" s="233">
        <f>L64-L65-L66</f>
        <v>573413</v>
      </c>
      <c r="M67" s="234">
        <f>M64-M65-M66</f>
        <v>430898</v>
      </c>
      <c r="N67" s="235">
        <f>N64-N65-N66</f>
        <v>839688</v>
      </c>
      <c r="O67" s="236"/>
      <c r="P67" s="237"/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2726340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x14ac:dyDescent="0.25">
      <c r="A68" s="45"/>
      <c r="B68" s="46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2"/>
      <c r="AA68" s="25" t="s">
        <v>88</v>
      </c>
      <c r="AB68" s="32"/>
      <c r="AC68" s="27"/>
    </row>
    <row r="69" spans="1:34" ht="16.5" customHeight="1" x14ac:dyDescent="0.25">
      <c r="C69" s="288" t="s">
        <v>93</v>
      </c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90"/>
      <c r="AC69"/>
    </row>
    <row r="70" spans="1:34" ht="19.5" customHeight="1" x14ac:dyDescent="0.25">
      <c r="A70" s="30"/>
      <c r="B70" s="31"/>
      <c r="C70" s="250" t="s">
        <v>32</v>
      </c>
      <c r="D70" s="250"/>
      <c r="E70" s="250"/>
      <c r="F70" s="250"/>
      <c r="G70" s="250" t="s">
        <v>33</v>
      </c>
      <c r="H70" s="250"/>
      <c r="I70" s="250"/>
      <c r="J70" s="250"/>
      <c r="K70" s="250" t="s">
        <v>34</v>
      </c>
      <c r="L70" s="250"/>
      <c r="M70" s="250"/>
      <c r="N70" s="250" t="s">
        <v>35</v>
      </c>
      <c r="O70" s="250"/>
      <c r="P70" s="250"/>
      <c r="Q70" s="250" t="s">
        <v>36</v>
      </c>
      <c r="R70" s="250"/>
      <c r="S70" s="250"/>
      <c r="T70" s="250" t="s">
        <v>91</v>
      </c>
      <c r="U70" s="250"/>
      <c r="V70" s="250"/>
      <c r="W70" s="250" t="s">
        <v>92</v>
      </c>
      <c r="X70" s="250"/>
      <c r="Y70" s="250"/>
      <c r="Z70" s="3"/>
      <c r="AC70"/>
    </row>
    <row r="71" spans="1:34" ht="42.75" customHeight="1" x14ac:dyDescent="0.25">
      <c r="A71" s="34"/>
      <c r="B71" s="35"/>
      <c r="C71" s="251" t="s">
        <v>382</v>
      </c>
      <c r="D71" s="252"/>
      <c r="E71" s="252"/>
      <c r="F71" s="252"/>
      <c r="G71" s="251" t="s">
        <v>382</v>
      </c>
      <c r="H71" s="252"/>
      <c r="I71" s="252"/>
      <c r="J71" s="252"/>
      <c r="K71" s="251" t="s">
        <v>382</v>
      </c>
      <c r="L71" s="252"/>
      <c r="M71" s="252"/>
      <c r="N71" s="251" t="s">
        <v>382</v>
      </c>
      <c r="O71" s="252"/>
      <c r="P71" s="252"/>
      <c r="Q71" s="251" t="s">
        <v>382</v>
      </c>
      <c r="R71" s="252"/>
      <c r="S71" s="252"/>
      <c r="T71" s="251" t="s">
        <v>382</v>
      </c>
      <c r="U71" s="252"/>
      <c r="V71" s="252"/>
      <c r="W71" s="251" t="s">
        <v>382</v>
      </c>
      <c r="X71" s="252"/>
      <c r="Y71" s="252"/>
      <c r="AA71" s="36"/>
      <c r="AC71"/>
    </row>
    <row r="72" spans="1:34" ht="16.5" customHeight="1" x14ac:dyDescent="0.25">
      <c r="C72" s="285" t="s">
        <v>37</v>
      </c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7"/>
      <c r="AC72"/>
    </row>
    <row r="73" spans="1:34" ht="41.25" customHeight="1" x14ac:dyDescent="0.25">
      <c r="A73" s="34"/>
      <c r="B73" s="35"/>
      <c r="C73" s="291" t="s">
        <v>383</v>
      </c>
      <c r="D73" s="292"/>
      <c r="E73" s="292"/>
      <c r="F73" s="292"/>
      <c r="G73" s="253" t="s">
        <v>384</v>
      </c>
      <c r="H73" s="254"/>
      <c r="I73" s="254"/>
      <c r="J73" s="254"/>
      <c r="K73" s="255" t="s">
        <v>385</v>
      </c>
      <c r="L73" s="256"/>
      <c r="M73" s="256"/>
      <c r="N73" s="253" t="s">
        <v>386</v>
      </c>
      <c r="O73" s="254"/>
      <c r="P73" s="254"/>
      <c r="Q73" s="255" t="s">
        <v>387</v>
      </c>
      <c r="R73" s="256"/>
      <c r="S73" s="256"/>
      <c r="T73" s="253" t="s">
        <v>388</v>
      </c>
      <c r="U73" s="254"/>
      <c r="V73" s="255" t="s">
        <v>389</v>
      </c>
      <c r="W73" s="256"/>
      <c r="X73" s="255" t="s">
        <v>390</v>
      </c>
      <c r="Y73" s="256"/>
      <c r="AA73" s="36"/>
      <c r="AC73"/>
    </row>
    <row r="74" spans="1:34" ht="41.25" customHeight="1" x14ac:dyDescent="0.25">
      <c r="A74" s="34"/>
      <c r="B74" s="35"/>
      <c r="C74" s="253" t="s">
        <v>391</v>
      </c>
      <c r="D74" s="254"/>
      <c r="E74" s="254"/>
      <c r="F74" s="254"/>
      <c r="G74" s="253" t="s">
        <v>392</v>
      </c>
      <c r="H74" s="254"/>
      <c r="I74" s="254"/>
      <c r="J74" s="254"/>
      <c r="K74" s="255" t="s">
        <v>393</v>
      </c>
      <c r="L74" s="256"/>
      <c r="M74" s="256"/>
      <c r="N74" s="253" t="s">
        <v>394</v>
      </c>
      <c r="O74" s="254"/>
      <c r="P74" s="254"/>
      <c r="Q74" s="255" t="s">
        <v>395</v>
      </c>
      <c r="R74" s="256"/>
      <c r="S74" s="256"/>
      <c r="T74" s="253" t="s">
        <v>396</v>
      </c>
      <c r="U74" s="254"/>
      <c r="V74" s="255" t="s">
        <v>397</v>
      </c>
      <c r="W74" s="256"/>
      <c r="X74" s="255" t="s">
        <v>398</v>
      </c>
      <c r="Y74" s="256"/>
      <c r="AC74"/>
    </row>
    <row r="75" spans="1:34" ht="15" customHeight="1" x14ac:dyDescent="0.25">
      <c r="AC75"/>
      <c r="AF75" s="36"/>
    </row>
    <row r="76" spans="1:34" ht="1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3"/>
      <c r="Y76" s="31"/>
      <c r="Z76" s="3"/>
      <c r="AA76" s="2"/>
      <c r="AC76"/>
      <c r="AD76" t="s">
        <v>356</v>
      </c>
      <c r="AH76" s="93" t="s">
        <v>380</v>
      </c>
    </row>
    <row r="77" spans="1:34" ht="22.5" customHeight="1" x14ac:dyDescent="0.25">
      <c r="I77" s="247" t="s">
        <v>96</v>
      </c>
      <c r="J77" s="247"/>
      <c r="K77" s="247"/>
      <c r="L77" s="247"/>
      <c r="M77" s="8" t="s">
        <v>350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2" t="s">
        <v>94</v>
      </c>
      <c r="Z77" s="282"/>
      <c r="AC77"/>
      <c r="AH77" s="93" t="s">
        <v>379</v>
      </c>
    </row>
    <row r="78" spans="1:34" ht="22.5" customHeight="1" x14ac:dyDescent="0.25">
      <c r="I78" s="247" t="s">
        <v>2</v>
      </c>
      <c r="J78" s="247"/>
      <c r="K78" s="247"/>
      <c r="L78" s="247"/>
      <c r="M78" s="8" t="s">
        <v>351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2"/>
      <c r="Z78" s="282"/>
      <c r="AC78"/>
    </row>
    <row r="79" spans="1:34" ht="22.5" customHeight="1" x14ac:dyDescent="0.25">
      <c r="J79" s="294"/>
      <c r="K79" s="294"/>
      <c r="L79" s="294"/>
      <c r="M79" s="294"/>
      <c r="N79" s="8"/>
      <c r="O79" s="8"/>
      <c r="P79" s="8"/>
      <c r="Q79" s="8"/>
      <c r="R79" s="247"/>
      <c r="S79" s="247"/>
      <c r="T79" s="247"/>
      <c r="U79" s="247"/>
      <c r="V79" s="8"/>
      <c r="W79" s="8"/>
      <c r="X79" s="3"/>
      <c r="Y79" s="280" t="s">
        <v>356</v>
      </c>
      <c r="Z79" s="280"/>
      <c r="AC79"/>
    </row>
    <row r="80" spans="1:34" ht="21.75" customHeight="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95"/>
      <c r="X80" s="295"/>
      <c r="Y80" s="295"/>
      <c r="Z80" s="295"/>
      <c r="AC80"/>
    </row>
    <row r="81" spans="1:30" ht="21.7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95"/>
      <c r="X81" s="295"/>
      <c r="Y81" s="295"/>
      <c r="Z81" s="295"/>
      <c r="AC81"/>
    </row>
    <row r="82" spans="1:30" ht="21.7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96" t="s">
        <v>357</v>
      </c>
      <c r="X82" s="296"/>
      <c r="Y82" s="296"/>
      <c r="Z82" s="296"/>
      <c r="AC82"/>
    </row>
    <row r="83" spans="1:30" ht="24.95" customHeight="1" x14ac:dyDescent="0.25">
      <c r="A83" s="15" t="s">
        <v>3</v>
      </c>
      <c r="B83" s="284" t="s">
        <v>4</v>
      </c>
      <c r="C83" s="284"/>
      <c r="D83" s="284"/>
      <c r="E83" s="284"/>
      <c r="F83" s="284"/>
      <c r="G83" s="284"/>
      <c r="H83" s="284"/>
      <c r="I83" s="284"/>
      <c r="J83" s="284"/>
      <c r="K83" s="284" t="s">
        <v>5</v>
      </c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C83"/>
    </row>
    <row r="84" spans="1:30" ht="48.75" customHeight="1" x14ac:dyDescent="0.25">
      <c r="A84" s="15" t="s">
        <v>50</v>
      </c>
      <c r="B84" s="297" t="s">
        <v>51</v>
      </c>
      <c r="C84" s="297"/>
      <c r="D84" s="297"/>
      <c r="E84" s="297"/>
      <c r="F84" s="297"/>
      <c r="G84" s="297"/>
      <c r="H84" s="297"/>
      <c r="I84" s="297"/>
      <c r="J84" s="297"/>
      <c r="K84" s="10" t="s">
        <v>184</v>
      </c>
      <c r="L84" s="10" t="s">
        <v>186</v>
      </c>
      <c r="M84" s="10" t="s">
        <v>188</v>
      </c>
      <c r="N84" s="10" t="s">
        <v>190</v>
      </c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15" t="s">
        <v>191</v>
      </c>
      <c r="AC84"/>
      <c r="AD84" s="57" t="s">
        <v>182</v>
      </c>
    </row>
    <row r="85" spans="1:30" ht="12.75" customHeight="1" x14ac:dyDescent="0.25">
      <c r="A85" s="17" t="s">
        <v>7</v>
      </c>
      <c r="B85" s="298" t="s">
        <v>8</v>
      </c>
      <c r="C85" s="298"/>
      <c r="D85" s="298"/>
      <c r="E85" s="298"/>
      <c r="F85" s="298"/>
      <c r="G85" s="298"/>
      <c r="H85" s="298"/>
      <c r="I85" s="298"/>
      <c r="J85" s="29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25">
      <c r="A86" s="311" t="s">
        <v>52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2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4"/>
      <c r="AA86" s="42"/>
      <c r="AC86"/>
      <c r="AD86" s="59"/>
    </row>
    <row r="87" spans="1:30" ht="30" customHeight="1" x14ac:dyDescent="0.25">
      <c r="A87" s="47" t="s">
        <v>53</v>
      </c>
      <c r="B87" s="48" t="s">
        <v>54</v>
      </c>
      <c r="C87" s="315" t="s">
        <v>192</v>
      </c>
      <c r="D87" s="315"/>
      <c r="E87" s="315"/>
      <c r="F87" s="315"/>
      <c r="G87" s="315"/>
      <c r="H87" s="315"/>
      <c r="I87" s="315"/>
      <c r="J87" s="316"/>
      <c r="K87" s="95">
        <v>39308</v>
      </c>
      <c r="L87" s="95">
        <v>22287</v>
      </c>
      <c r="M87" s="95">
        <v>11718</v>
      </c>
      <c r="N87" s="95">
        <v>21835</v>
      </c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69">
        <f t="shared" ref="Z87:Z96" si="12">SUM(K87:Y87)</f>
        <v>95148</v>
      </c>
      <c r="AA87" s="49"/>
      <c r="AC87" s="27" t="s">
        <v>82</v>
      </c>
      <c r="AD87" s="37" t="s">
        <v>108</v>
      </c>
    </row>
    <row r="88" spans="1:30" ht="15" customHeight="1" x14ac:dyDescent="0.25">
      <c r="A88" s="47" t="s">
        <v>55</v>
      </c>
      <c r="B88" s="24" t="s">
        <v>54</v>
      </c>
      <c r="C88" s="317" t="s">
        <v>193</v>
      </c>
      <c r="D88" s="317"/>
      <c r="E88" s="317"/>
      <c r="F88" s="317"/>
      <c r="G88" s="317"/>
      <c r="H88" s="317"/>
      <c r="I88" s="317"/>
      <c r="J88" s="317"/>
      <c r="K88" s="95">
        <v>32655</v>
      </c>
      <c r="L88" s="95">
        <v>25650</v>
      </c>
      <c r="M88" s="95">
        <v>19684</v>
      </c>
      <c r="N88" s="95">
        <v>41427</v>
      </c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69">
        <f t="shared" si="12"/>
        <v>119416</v>
      </c>
      <c r="AA88" s="49"/>
      <c r="AC88" s="27" t="s">
        <v>82</v>
      </c>
      <c r="AD88" s="37" t="s">
        <v>109</v>
      </c>
    </row>
    <row r="89" spans="1:30" ht="15" customHeight="1" x14ac:dyDescent="0.25">
      <c r="A89" s="47"/>
      <c r="B89" s="24" t="s">
        <v>56</v>
      </c>
      <c r="C89" s="317" t="s">
        <v>194</v>
      </c>
      <c r="D89" s="317"/>
      <c r="E89" s="317"/>
      <c r="F89" s="317"/>
      <c r="G89" s="317"/>
      <c r="H89" s="317"/>
      <c r="I89" s="317"/>
      <c r="J89" s="317"/>
      <c r="K89" s="95">
        <v>6665</v>
      </c>
      <c r="L89" s="95">
        <v>10621</v>
      </c>
      <c r="M89" s="95">
        <v>16397</v>
      </c>
      <c r="N89" s="95">
        <v>12594</v>
      </c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69">
        <f t="shared" si="12"/>
        <v>46277</v>
      </c>
      <c r="AA89" s="49"/>
      <c r="AC89" s="27" t="s">
        <v>82</v>
      </c>
      <c r="AD89" s="37" t="s">
        <v>110</v>
      </c>
    </row>
    <row r="90" spans="1:30" ht="15" customHeight="1" x14ac:dyDescent="0.25">
      <c r="A90" s="47"/>
      <c r="B90" s="24" t="s">
        <v>195</v>
      </c>
      <c r="C90" s="317" t="s">
        <v>196</v>
      </c>
      <c r="D90" s="317"/>
      <c r="E90" s="317"/>
      <c r="F90" s="317"/>
      <c r="G90" s="317"/>
      <c r="H90" s="317"/>
      <c r="I90" s="317"/>
      <c r="J90" s="317"/>
      <c r="K90" s="95">
        <v>4992</v>
      </c>
      <c r="L90" s="95">
        <v>1953</v>
      </c>
      <c r="M90" s="95">
        <v>1054</v>
      </c>
      <c r="N90" s="95">
        <v>1349</v>
      </c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69">
        <f t="shared" si="12"/>
        <v>9348</v>
      </c>
      <c r="AA90" s="49"/>
      <c r="AC90" s="27" t="s">
        <v>82</v>
      </c>
      <c r="AD90" s="37" t="s">
        <v>111</v>
      </c>
    </row>
    <row r="91" spans="1:30" ht="15" customHeight="1" x14ac:dyDescent="0.25">
      <c r="A91" s="47"/>
      <c r="B91" s="24" t="s">
        <v>197</v>
      </c>
      <c r="C91" s="317" t="s">
        <v>198</v>
      </c>
      <c r="D91" s="317"/>
      <c r="E91" s="317"/>
      <c r="F91" s="317"/>
      <c r="G91" s="317"/>
      <c r="H91" s="317"/>
      <c r="I91" s="317"/>
      <c r="J91" s="317"/>
      <c r="K91" s="95">
        <v>2500</v>
      </c>
      <c r="L91" s="95">
        <v>1666</v>
      </c>
      <c r="M91" s="95">
        <v>634</v>
      </c>
      <c r="N91" s="95">
        <v>1370</v>
      </c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9">
        <f t="shared" si="12"/>
        <v>6170</v>
      </c>
      <c r="AA91" s="49"/>
      <c r="AC91" s="27" t="s">
        <v>82</v>
      </c>
      <c r="AD91" s="37" t="s">
        <v>112</v>
      </c>
    </row>
    <row r="92" spans="1:30" ht="15" customHeight="1" x14ac:dyDescent="0.25">
      <c r="A92" s="47"/>
      <c r="B92" s="24" t="s">
        <v>199</v>
      </c>
      <c r="C92" s="317" t="s">
        <v>200</v>
      </c>
      <c r="D92" s="317"/>
      <c r="E92" s="317"/>
      <c r="F92" s="317"/>
      <c r="G92" s="317"/>
      <c r="H92" s="317"/>
      <c r="I92" s="317"/>
      <c r="J92" s="317"/>
      <c r="K92" s="95">
        <v>2394</v>
      </c>
      <c r="L92" s="95">
        <v>1360</v>
      </c>
      <c r="M92" s="95">
        <v>593</v>
      </c>
      <c r="N92" s="95">
        <v>878</v>
      </c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69">
        <f t="shared" si="12"/>
        <v>5225</v>
      </c>
      <c r="AA92" s="49"/>
      <c r="AC92" s="27" t="s">
        <v>82</v>
      </c>
      <c r="AD92" s="37" t="s">
        <v>113</v>
      </c>
    </row>
    <row r="93" spans="1:30" ht="15" customHeight="1" x14ac:dyDescent="0.25">
      <c r="A93" s="47"/>
      <c r="B93" s="24" t="s">
        <v>201</v>
      </c>
      <c r="C93" s="317" t="s">
        <v>202</v>
      </c>
      <c r="D93" s="317"/>
      <c r="E93" s="317"/>
      <c r="F93" s="317"/>
      <c r="G93" s="317"/>
      <c r="H93" s="317"/>
      <c r="I93" s="317"/>
      <c r="J93" s="317"/>
      <c r="K93" s="95">
        <v>989</v>
      </c>
      <c r="L93" s="95">
        <v>560</v>
      </c>
      <c r="M93" s="95">
        <v>736</v>
      </c>
      <c r="N93" s="95">
        <v>546</v>
      </c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69">
        <f t="shared" si="12"/>
        <v>2831</v>
      </c>
      <c r="AA93" s="49"/>
      <c r="AC93" s="27" t="s">
        <v>82</v>
      </c>
      <c r="AD93" s="37" t="s">
        <v>114</v>
      </c>
    </row>
    <row r="94" spans="1:30" ht="15" customHeight="1" x14ac:dyDescent="0.25">
      <c r="A94" s="47"/>
      <c r="B94" s="24" t="s">
        <v>203</v>
      </c>
      <c r="C94" s="317" t="s">
        <v>204</v>
      </c>
      <c r="D94" s="317"/>
      <c r="E94" s="317"/>
      <c r="F94" s="317"/>
      <c r="G94" s="317"/>
      <c r="H94" s="317"/>
      <c r="I94" s="317"/>
      <c r="J94" s="317"/>
      <c r="K94" s="95">
        <v>456</v>
      </c>
      <c r="L94" s="95">
        <v>266</v>
      </c>
      <c r="M94" s="95">
        <v>184</v>
      </c>
      <c r="N94" s="95">
        <v>232</v>
      </c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69">
        <f t="shared" si="12"/>
        <v>1138</v>
      </c>
      <c r="AA94" s="49"/>
      <c r="AC94" s="27" t="s">
        <v>82</v>
      </c>
      <c r="AD94" s="37" t="s">
        <v>115</v>
      </c>
    </row>
    <row r="95" spans="1:30" ht="15" customHeight="1" x14ac:dyDescent="0.25">
      <c r="A95" s="47"/>
      <c r="B95" s="24" t="s">
        <v>205</v>
      </c>
      <c r="C95" s="317" t="s">
        <v>206</v>
      </c>
      <c r="D95" s="317"/>
      <c r="E95" s="317"/>
      <c r="F95" s="317"/>
      <c r="G95" s="317"/>
      <c r="H95" s="317"/>
      <c r="I95" s="317"/>
      <c r="J95" s="317"/>
      <c r="K95" s="95">
        <v>1122</v>
      </c>
      <c r="L95" s="95">
        <v>1152</v>
      </c>
      <c r="M95" s="95">
        <v>555</v>
      </c>
      <c r="N95" s="95">
        <v>385</v>
      </c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69">
        <f t="shared" si="12"/>
        <v>3214</v>
      </c>
      <c r="AA95" s="49"/>
      <c r="AC95" s="27" t="s">
        <v>82</v>
      </c>
      <c r="AD95" s="37" t="s">
        <v>116</v>
      </c>
    </row>
    <row r="96" spans="1:30" ht="15" customHeight="1" x14ac:dyDescent="0.25">
      <c r="A96" s="47"/>
      <c r="B96" s="24" t="s">
        <v>207</v>
      </c>
      <c r="C96" s="317" t="s">
        <v>208</v>
      </c>
      <c r="D96" s="317"/>
      <c r="E96" s="317"/>
      <c r="F96" s="317"/>
      <c r="G96" s="317"/>
      <c r="H96" s="317"/>
      <c r="I96" s="317"/>
      <c r="J96" s="317"/>
      <c r="K96" s="95">
        <v>616</v>
      </c>
      <c r="L96" s="95">
        <v>724</v>
      </c>
      <c r="M96" s="95">
        <v>226</v>
      </c>
      <c r="N96" s="95">
        <v>298</v>
      </c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69">
        <f t="shared" si="12"/>
        <v>1864</v>
      </c>
      <c r="AA96" s="49"/>
      <c r="AC96" s="27" t="s">
        <v>82</v>
      </c>
      <c r="AD96" s="37" t="s">
        <v>117</v>
      </c>
    </row>
    <row r="97" spans="1:30" ht="15" customHeight="1" x14ac:dyDescent="0.25">
      <c r="A97" s="47"/>
      <c r="B97" s="77"/>
      <c r="C97" s="318"/>
      <c r="D97" s="317"/>
      <c r="E97" s="317"/>
      <c r="F97" s="317"/>
      <c r="G97" s="317"/>
      <c r="H97" s="317"/>
      <c r="I97" s="317"/>
      <c r="J97" s="317"/>
      <c r="K97" s="77" t="s">
        <v>209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 x14ac:dyDescent="0.25">
      <c r="A98" s="47" t="s">
        <v>30</v>
      </c>
      <c r="B98" s="297" t="s">
        <v>376</v>
      </c>
      <c r="C98" s="297"/>
      <c r="D98" s="297"/>
      <c r="E98" s="297"/>
      <c r="F98" s="297"/>
      <c r="G98" s="297"/>
      <c r="H98" s="297"/>
      <c r="I98" s="297"/>
      <c r="J98" s="297"/>
      <c r="K98" s="70">
        <f>SUM(K87:K97)</f>
        <v>91697</v>
      </c>
      <c r="L98" s="70">
        <f>SUM(L87:L97)</f>
        <v>66239</v>
      </c>
      <c r="M98" s="70">
        <f>SUM(M87:M97)</f>
        <v>51781</v>
      </c>
      <c r="N98" s="70">
        <f>SUM(N87:N97)</f>
        <v>80914</v>
      </c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70">
        <f t="shared" ref="Z98:Z108" si="13">SUM(K98:Y98)</f>
        <v>290631</v>
      </c>
      <c r="AC98" s="27"/>
      <c r="AD98" s="37" t="s">
        <v>181</v>
      </c>
    </row>
    <row r="99" spans="1:30" ht="30" customHeight="1" x14ac:dyDescent="0.25">
      <c r="A99" s="47" t="s">
        <v>53</v>
      </c>
      <c r="B99" s="50" t="s">
        <v>56</v>
      </c>
      <c r="C99" s="315" t="s">
        <v>210</v>
      </c>
      <c r="D99" s="315"/>
      <c r="E99" s="315"/>
      <c r="F99" s="315"/>
      <c r="G99" s="315"/>
      <c r="H99" s="315"/>
      <c r="I99" s="315"/>
      <c r="J99" s="316"/>
      <c r="K99" s="95">
        <v>20859</v>
      </c>
      <c r="L99" s="95">
        <v>11633</v>
      </c>
      <c r="M99" s="95">
        <v>6809</v>
      </c>
      <c r="N99" s="95">
        <v>13540</v>
      </c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69">
        <f t="shared" si="13"/>
        <v>52841</v>
      </c>
      <c r="AA99" s="49"/>
      <c r="AC99" s="27" t="s">
        <v>82</v>
      </c>
      <c r="AD99" s="37" t="s">
        <v>119</v>
      </c>
    </row>
    <row r="100" spans="1:30" ht="15" customHeight="1" x14ac:dyDescent="0.25">
      <c r="A100" s="47" t="s">
        <v>55</v>
      </c>
      <c r="B100" s="24" t="s">
        <v>54</v>
      </c>
      <c r="C100" s="317" t="s">
        <v>211</v>
      </c>
      <c r="D100" s="317"/>
      <c r="E100" s="317"/>
      <c r="F100" s="317"/>
      <c r="G100" s="317"/>
      <c r="H100" s="317"/>
      <c r="I100" s="317"/>
      <c r="J100" s="317"/>
      <c r="K100" s="95">
        <v>13233</v>
      </c>
      <c r="L100" s="95">
        <v>7877</v>
      </c>
      <c r="M100" s="95">
        <v>4837</v>
      </c>
      <c r="N100" s="95">
        <v>11749</v>
      </c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 t="shared" si="13"/>
        <v>37696</v>
      </c>
      <c r="AA100" s="49"/>
      <c r="AC100" s="27" t="s">
        <v>82</v>
      </c>
      <c r="AD100" s="37" t="s">
        <v>120</v>
      </c>
    </row>
    <row r="101" spans="1:30" ht="15" customHeight="1" x14ac:dyDescent="0.25">
      <c r="A101" s="47"/>
      <c r="B101" s="24" t="s">
        <v>56</v>
      </c>
      <c r="C101" s="317" t="s">
        <v>212</v>
      </c>
      <c r="D101" s="317"/>
      <c r="E101" s="317"/>
      <c r="F101" s="317"/>
      <c r="G101" s="317"/>
      <c r="H101" s="317"/>
      <c r="I101" s="317"/>
      <c r="J101" s="317"/>
      <c r="K101" s="95">
        <v>20958</v>
      </c>
      <c r="L101" s="95">
        <v>8448</v>
      </c>
      <c r="M101" s="95">
        <v>4521</v>
      </c>
      <c r="N101" s="95">
        <v>18168</v>
      </c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 t="shared" si="13"/>
        <v>52095</v>
      </c>
      <c r="AA101" s="49"/>
      <c r="AC101" s="27" t="s">
        <v>82</v>
      </c>
      <c r="AD101" s="37" t="s">
        <v>121</v>
      </c>
    </row>
    <row r="102" spans="1:30" ht="15" customHeight="1" x14ac:dyDescent="0.25">
      <c r="A102" s="47"/>
      <c r="B102" s="24" t="s">
        <v>195</v>
      </c>
      <c r="C102" s="317" t="s">
        <v>213</v>
      </c>
      <c r="D102" s="317"/>
      <c r="E102" s="317"/>
      <c r="F102" s="317"/>
      <c r="G102" s="317"/>
      <c r="H102" s="317"/>
      <c r="I102" s="317"/>
      <c r="J102" s="317"/>
      <c r="K102" s="95">
        <v>5283</v>
      </c>
      <c r="L102" s="95">
        <v>3342</v>
      </c>
      <c r="M102" s="95">
        <v>2338</v>
      </c>
      <c r="N102" s="95">
        <v>20297</v>
      </c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 t="shared" si="13"/>
        <v>31260</v>
      </c>
      <c r="AA102" s="49"/>
      <c r="AC102" s="27" t="s">
        <v>82</v>
      </c>
      <c r="AD102" s="37" t="s">
        <v>122</v>
      </c>
    </row>
    <row r="103" spans="1:30" ht="15" customHeight="1" x14ac:dyDescent="0.25">
      <c r="A103" s="47"/>
      <c r="B103" s="24" t="s">
        <v>197</v>
      </c>
      <c r="C103" s="317" t="s">
        <v>214</v>
      </c>
      <c r="D103" s="317"/>
      <c r="E103" s="317"/>
      <c r="F103" s="317"/>
      <c r="G103" s="317"/>
      <c r="H103" s="317"/>
      <c r="I103" s="317"/>
      <c r="J103" s="317"/>
      <c r="K103" s="95">
        <v>1285</v>
      </c>
      <c r="L103" s="95">
        <v>638</v>
      </c>
      <c r="M103" s="95">
        <v>459</v>
      </c>
      <c r="N103" s="95">
        <v>968</v>
      </c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69">
        <f t="shared" si="13"/>
        <v>3350</v>
      </c>
      <c r="AA103" s="49"/>
      <c r="AC103" s="27" t="s">
        <v>82</v>
      </c>
      <c r="AD103" s="37" t="s">
        <v>123</v>
      </c>
    </row>
    <row r="104" spans="1:30" ht="15" customHeight="1" x14ac:dyDescent="0.25">
      <c r="A104" s="47"/>
      <c r="B104" s="24" t="s">
        <v>199</v>
      </c>
      <c r="C104" s="317" t="s">
        <v>215</v>
      </c>
      <c r="D104" s="317"/>
      <c r="E104" s="317"/>
      <c r="F104" s="317"/>
      <c r="G104" s="317"/>
      <c r="H104" s="317"/>
      <c r="I104" s="317"/>
      <c r="J104" s="317"/>
      <c r="K104" s="95">
        <v>1765</v>
      </c>
      <c r="L104" s="95">
        <v>1067</v>
      </c>
      <c r="M104" s="95">
        <v>606</v>
      </c>
      <c r="N104" s="95">
        <v>1334</v>
      </c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69">
        <f t="shared" si="13"/>
        <v>4772</v>
      </c>
      <c r="AA104" s="49"/>
      <c r="AC104" s="27" t="s">
        <v>82</v>
      </c>
      <c r="AD104" s="37" t="s">
        <v>124</v>
      </c>
    </row>
    <row r="105" spans="1:30" ht="15" customHeight="1" x14ac:dyDescent="0.25">
      <c r="A105" s="47"/>
      <c r="B105" s="24" t="s">
        <v>201</v>
      </c>
      <c r="C105" s="317" t="s">
        <v>216</v>
      </c>
      <c r="D105" s="317"/>
      <c r="E105" s="317"/>
      <c r="F105" s="317"/>
      <c r="G105" s="317"/>
      <c r="H105" s="317"/>
      <c r="I105" s="317"/>
      <c r="J105" s="317"/>
      <c r="K105" s="95">
        <v>587</v>
      </c>
      <c r="L105" s="95">
        <v>358</v>
      </c>
      <c r="M105" s="95">
        <v>294</v>
      </c>
      <c r="N105" s="95">
        <v>463</v>
      </c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69">
        <f t="shared" si="13"/>
        <v>1702</v>
      </c>
      <c r="AA105" s="49"/>
      <c r="AC105" s="27" t="s">
        <v>82</v>
      </c>
      <c r="AD105" s="37" t="s">
        <v>125</v>
      </c>
    </row>
    <row r="106" spans="1:30" ht="15" customHeight="1" x14ac:dyDescent="0.25">
      <c r="A106" s="47"/>
      <c r="B106" s="24" t="s">
        <v>203</v>
      </c>
      <c r="C106" s="317" t="s">
        <v>217</v>
      </c>
      <c r="D106" s="317"/>
      <c r="E106" s="317"/>
      <c r="F106" s="317"/>
      <c r="G106" s="317"/>
      <c r="H106" s="317"/>
      <c r="I106" s="317"/>
      <c r="J106" s="317"/>
      <c r="K106" s="95">
        <v>615</v>
      </c>
      <c r="L106" s="95">
        <v>333</v>
      </c>
      <c r="M106" s="95">
        <v>136</v>
      </c>
      <c r="N106" s="95">
        <v>353</v>
      </c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69">
        <f t="shared" si="13"/>
        <v>1437</v>
      </c>
      <c r="AA106" s="49"/>
      <c r="AC106" s="27" t="s">
        <v>82</v>
      </c>
      <c r="AD106" s="37" t="s">
        <v>126</v>
      </c>
    </row>
    <row r="107" spans="1:30" ht="15" customHeight="1" x14ac:dyDescent="0.25">
      <c r="A107" s="47"/>
      <c r="B107" s="24" t="s">
        <v>205</v>
      </c>
      <c r="C107" s="317" t="s">
        <v>218</v>
      </c>
      <c r="D107" s="317"/>
      <c r="E107" s="317"/>
      <c r="F107" s="317"/>
      <c r="G107" s="317"/>
      <c r="H107" s="317"/>
      <c r="I107" s="317"/>
      <c r="J107" s="317"/>
      <c r="K107" s="95">
        <v>9026</v>
      </c>
      <c r="L107" s="95">
        <v>540</v>
      </c>
      <c r="M107" s="95">
        <v>917</v>
      </c>
      <c r="N107" s="95">
        <v>879</v>
      </c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69">
        <f t="shared" si="13"/>
        <v>11362</v>
      </c>
      <c r="AA107" s="49"/>
      <c r="AC107" s="27" t="s">
        <v>82</v>
      </c>
      <c r="AD107" s="37" t="s">
        <v>127</v>
      </c>
    </row>
    <row r="108" spans="1:30" ht="15" customHeight="1" x14ac:dyDescent="0.25">
      <c r="A108" s="47"/>
      <c r="B108" s="24" t="s">
        <v>207</v>
      </c>
      <c r="C108" s="317" t="s">
        <v>219</v>
      </c>
      <c r="D108" s="317"/>
      <c r="E108" s="317"/>
      <c r="F108" s="317"/>
      <c r="G108" s="317"/>
      <c r="H108" s="317"/>
      <c r="I108" s="317"/>
      <c r="J108" s="317"/>
      <c r="K108" s="95">
        <v>1456</v>
      </c>
      <c r="L108" s="95">
        <v>2289</v>
      </c>
      <c r="M108" s="95">
        <v>3379</v>
      </c>
      <c r="N108" s="95">
        <v>1716</v>
      </c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69">
        <f t="shared" si="13"/>
        <v>8840</v>
      </c>
      <c r="AA108" s="49"/>
      <c r="AC108" s="27" t="s">
        <v>82</v>
      </c>
      <c r="AD108" s="37" t="s">
        <v>128</v>
      </c>
    </row>
    <row r="109" spans="1:30" ht="15" customHeight="1" x14ac:dyDescent="0.25">
      <c r="A109" s="47"/>
      <c r="B109" s="78"/>
      <c r="C109" s="318"/>
      <c r="D109" s="317"/>
      <c r="E109" s="317"/>
      <c r="F109" s="317"/>
      <c r="G109" s="317"/>
      <c r="H109" s="317"/>
      <c r="I109" s="317"/>
      <c r="J109" s="317"/>
      <c r="K109" s="78" t="s">
        <v>209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 x14ac:dyDescent="0.25">
      <c r="A110" s="47" t="s">
        <v>30</v>
      </c>
      <c r="B110" s="297" t="s">
        <v>376</v>
      </c>
      <c r="C110" s="297"/>
      <c r="D110" s="297"/>
      <c r="E110" s="297"/>
      <c r="F110" s="297"/>
      <c r="G110" s="297"/>
      <c r="H110" s="297"/>
      <c r="I110" s="297"/>
      <c r="J110" s="297"/>
      <c r="K110" s="70">
        <f>SUM(K99:K109)</f>
        <v>75067</v>
      </c>
      <c r="L110" s="70">
        <f>SUM(L99:L109)</f>
        <v>36525</v>
      </c>
      <c r="M110" s="70">
        <f>SUM(M99:M109)</f>
        <v>24296</v>
      </c>
      <c r="N110" s="70">
        <f>SUM(N99:N109)</f>
        <v>69467</v>
      </c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205355</v>
      </c>
      <c r="AC110"/>
      <c r="AD110" s="37" t="s">
        <v>181</v>
      </c>
    </row>
    <row r="111" spans="1:30" ht="15.75" customHeight="1" x14ac:dyDescent="0.25">
      <c r="AA111" s="4" t="s">
        <v>88</v>
      </c>
      <c r="AC111"/>
    </row>
    <row r="112" spans="1:30" ht="16.5" customHeight="1" x14ac:dyDescent="0.25">
      <c r="A112" s="3"/>
      <c r="B112" s="319" t="s">
        <v>93</v>
      </c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288" t="s">
        <v>37</v>
      </c>
      <c r="P112" s="289"/>
      <c r="Q112" s="289"/>
      <c r="R112" s="289"/>
      <c r="S112" s="289"/>
      <c r="T112" s="289"/>
      <c r="U112" s="289"/>
      <c r="V112" s="289"/>
      <c r="W112" s="289"/>
      <c r="X112" s="289"/>
      <c r="Y112" s="290"/>
      <c r="Z112" s="3"/>
      <c r="AA112" s="3"/>
      <c r="AC112"/>
    </row>
    <row r="113" spans="1:34" ht="21.75" customHeight="1" x14ac:dyDescent="0.25">
      <c r="A113" s="30"/>
      <c r="B113" s="320" t="s">
        <v>383</v>
      </c>
      <c r="C113" s="321"/>
      <c r="D113" s="322"/>
      <c r="E113" s="320" t="s">
        <v>384</v>
      </c>
      <c r="F113" s="321"/>
      <c r="G113" s="322"/>
      <c r="H113" s="320" t="s">
        <v>385</v>
      </c>
      <c r="I113" s="321"/>
      <c r="J113" s="322"/>
      <c r="K113" s="326" t="s">
        <v>386</v>
      </c>
      <c r="L113" s="328" t="s">
        <v>387</v>
      </c>
      <c r="M113" s="328" t="s">
        <v>388</v>
      </c>
      <c r="N113" s="330" t="s">
        <v>389</v>
      </c>
      <c r="O113" s="96" t="s">
        <v>383</v>
      </c>
      <c r="P113" s="97" t="s">
        <v>384</v>
      </c>
      <c r="Q113" s="98" t="s">
        <v>385</v>
      </c>
      <c r="R113" s="99" t="s">
        <v>386</v>
      </c>
      <c r="S113" s="62"/>
      <c r="T113" s="100" t="s">
        <v>387</v>
      </c>
      <c r="U113" s="62"/>
      <c r="V113" s="101" t="s">
        <v>388</v>
      </c>
      <c r="W113" s="62"/>
      <c r="X113" s="102" t="s">
        <v>389</v>
      </c>
      <c r="Y113" s="103" t="s">
        <v>390</v>
      </c>
      <c r="Z113" s="3"/>
      <c r="AC113"/>
    </row>
    <row r="114" spans="1:34" ht="22.5" customHeight="1" x14ac:dyDescent="0.25">
      <c r="A114" s="34"/>
      <c r="B114" s="323"/>
      <c r="C114" s="324"/>
      <c r="D114" s="325"/>
      <c r="E114" s="323"/>
      <c r="F114" s="324"/>
      <c r="G114" s="325"/>
      <c r="H114" s="323"/>
      <c r="I114" s="324"/>
      <c r="J114" s="325"/>
      <c r="K114" s="327"/>
      <c r="L114" s="329"/>
      <c r="M114" s="329"/>
      <c r="N114" s="331"/>
      <c r="O114" s="104" t="s">
        <v>391</v>
      </c>
      <c r="P114" s="105" t="s">
        <v>392</v>
      </c>
      <c r="Q114" s="106" t="s">
        <v>393</v>
      </c>
      <c r="R114" s="107" t="s">
        <v>394</v>
      </c>
      <c r="S114" s="63"/>
      <c r="T114" s="108" t="s">
        <v>395</v>
      </c>
      <c r="U114" s="63"/>
      <c r="V114" s="109" t="s">
        <v>396</v>
      </c>
      <c r="W114" s="63"/>
      <c r="X114" s="110" t="s">
        <v>397</v>
      </c>
      <c r="Y114" s="111" t="s">
        <v>398</v>
      </c>
      <c r="AC114"/>
    </row>
    <row r="115" spans="1:34" ht="15" customHeight="1" x14ac:dyDescent="0.25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3"/>
      <c r="Y116" s="31"/>
      <c r="Z116" s="3"/>
      <c r="AA116" s="2"/>
      <c r="AC116"/>
      <c r="AD116" t="s">
        <v>358</v>
      </c>
      <c r="AH116" s="93" t="s">
        <v>380</v>
      </c>
    </row>
    <row r="117" spans="1:34" ht="22.5" customHeight="1" x14ac:dyDescent="0.25">
      <c r="I117" s="247" t="s">
        <v>96</v>
      </c>
      <c r="J117" s="247"/>
      <c r="K117" s="247"/>
      <c r="L117" s="247"/>
      <c r="M117" s="8" t="s">
        <v>350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2" t="s">
        <v>94</v>
      </c>
      <c r="Z117" s="282"/>
      <c r="AC117"/>
      <c r="AH117" s="93" t="s">
        <v>379</v>
      </c>
    </row>
    <row r="118" spans="1:34" ht="22.5" customHeight="1" x14ac:dyDescent="0.25">
      <c r="I118" s="247" t="s">
        <v>2</v>
      </c>
      <c r="J118" s="247"/>
      <c r="K118" s="247"/>
      <c r="L118" s="247"/>
      <c r="M118" s="8" t="s">
        <v>351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2"/>
      <c r="Z118" s="282"/>
      <c r="AC118"/>
    </row>
    <row r="119" spans="1:34" ht="22.5" customHeight="1" x14ac:dyDescent="0.25">
      <c r="J119" s="294"/>
      <c r="K119" s="294"/>
      <c r="L119" s="294"/>
      <c r="M119" s="294"/>
      <c r="N119" s="8"/>
      <c r="O119" s="8"/>
      <c r="P119" s="8"/>
      <c r="Q119" s="8"/>
      <c r="R119" s="247"/>
      <c r="S119" s="247"/>
      <c r="T119" s="247"/>
      <c r="U119" s="247"/>
      <c r="V119" s="8"/>
      <c r="W119" s="8"/>
      <c r="X119" s="3"/>
      <c r="Y119" s="280" t="s">
        <v>358</v>
      </c>
      <c r="Z119" s="280"/>
      <c r="AC119"/>
    </row>
    <row r="120" spans="1:34" ht="21.75" customHeight="1" x14ac:dyDescent="0.25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95"/>
      <c r="X120" s="295"/>
      <c r="Y120" s="295"/>
      <c r="Z120" s="295"/>
      <c r="AC120"/>
    </row>
    <row r="121" spans="1:34" ht="21.75" customHeight="1" x14ac:dyDescent="0.25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95"/>
      <c r="X121" s="295"/>
      <c r="Y121" s="295"/>
      <c r="Z121" s="295"/>
      <c r="AC121"/>
    </row>
    <row r="122" spans="1:34" ht="21.75" customHeight="1" x14ac:dyDescent="0.25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96" t="s">
        <v>359</v>
      </c>
      <c r="X122" s="296"/>
      <c r="Y122" s="296"/>
      <c r="Z122" s="296"/>
      <c r="AC122"/>
    </row>
    <row r="123" spans="1:34" ht="24.95" customHeight="1" x14ac:dyDescent="0.25">
      <c r="A123" s="15" t="s">
        <v>3</v>
      </c>
      <c r="B123" s="284" t="s">
        <v>4</v>
      </c>
      <c r="C123" s="284"/>
      <c r="D123" s="284"/>
      <c r="E123" s="284"/>
      <c r="F123" s="284"/>
      <c r="G123" s="284"/>
      <c r="H123" s="284"/>
      <c r="I123" s="284"/>
      <c r="J123" s="284"/>
      <c r="K123" s="284" t="s">
        <v>5</v>
      </c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C123"/>
    </row>
    <row r="124" spans="1:34" ht="48.75" customHeight="1" x14ac:dyDescent="0.25">
      <c r="A124" s="15" t="s">
        <v>50</v>
      </c>
      <c r="B124" s="297" t="s">
        <v>51</v>
      </c>
      <c r="C124" s="297"/>
      <c r="D124" s="297"/>
      <c r="E124" s="297"/>
      <c r="F124" s="297"/>
      <c r="G124" s="297"/>
      <c r="H124" s="297"/>
      <c r="I124" s="297"/>
      <c r="J124" s="297"/>
      <c r="K124" s="10" t="s">
        <v>184</v>
      </c>
      <c r="L124" s="10" t="s">
        <v>186</v>
      </c>
      <c r="M124" s="10" t="s">
        <v>188</v>
      </c>
      <c r="N124" s="10" t="s">
        <v>190</v>
      </c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191</v>
      </c>
      <c r="AC124"/>
      <c r="AD124" s="57" t="s">
        <v>182</v>
      </c>
    </row>
    <row r="125" spans="1:34" ht="12.75" customHeight="1" x14ac:dyDescent="0.25">
      <c r="A125" s="17" t="s">
        <v>7</v>
      </c>
      <c r="B125" s="298" t="s">
        <v>8</v>
      </c>
      <c r="C125" s="298"/>
      <c r="D125" s="298"/>
      <c r="E125" s="298"/>
      <c r="F125" s="298"/>
      <c r="G125" s="298"/>
      <c r="H125" s="298"/>
      <c r="I125" s="298"/>
      <c r="J125" s="29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25">
      <c r="A126" s="311" t="s">
        <v>52</v>
      </c>
      <c r="B126" s="311"/>
      <c r="C126" s="311"/>
      <c r="D126" s="311"/>
      <c r="E126" s="311"/>
      <c r="F126" s="311"/>
      <c r="G126" s="311"/>
      <c r="H126" s="311"/>
      <c r="I126" s="311"/>
      <c r="J126" s="311"/>
      <c r="K126" s="312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4"/>
      <c r="AA126" s="42"/>
      <c r="AC126"/>
      <c r="AD126" s="59"/>
    </row>
    <row r="127" spans="1:34" ht="30" customHeight="1" x14ac:dyDescent="0.25">
      <c r="A127" s="47" t="s">
        <v>53</v>
      </c>
      <c r="B127" s="48" t="s">
        <v>195</v>
      </c>
      <c r="C127" s="315" t="s">
        <v>220</v>
      </c>
      <c r="D127" s="315"/>
      <c r="E127" s="315"/>
      <c r="F127" s="315"/>
      <c r="G127" s="315"/>
      <c r="H127" s="315"/>
      <c r="I127" s="315"/>
      <c r="J127" s="316"/>
      <c r="K127" s="95">
        <v>81182</v>
      </c>
      <c r="L127" s="95">
        <v>28952</v>
      </c>
      <c r="M127" s="95">
        <v>15284</v>
      </c>
      <c r="N127" s="95">
        <v>39471</v>
      </c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 t="shared" ref="Z127:Z136" si="14">SUM(K127:Y127)</f>
        <v>164889</v>
      </c>
      <c r="AA127" s="49"/>
      <c r="AC127" s="27" t="s">
        <v>82</v>
      </c>
      <c r="AD127" s="37" t="s">
        <v>108</v>
      </c>
    </row>
    <row r="128" spans="1:34" ht="15" customHeight="1" x14ac:dyDescent="0.25">
      <c r="A128" s="47" t="s">
        <v>55</v>
      </c>
      <c r="B128" s="24" t="s">
        <v>54</v>
      </c>
      <c r="C128" s="317" t="s">
        <v>221</v>
      </c>
      <c r="D128" s="317"/>
      <c r="E128" s="317"/>
      <c r="F128" s="317"/>
      <c r="G128" s="317"/>
      <c r="H128" s="317"/>
      <c r="I128" s="317"/>
      <c r="J128" s="317"/>
      <c r="K128" s="95">
        <v>69989</v>
      </c>
      <c r="L128" s="95">
        <v>24441</v>
      </c>
      <c r="M128" s="95">
        <v>10995</v>
      </c>
      <c r="N128" s="95">
        <v>25558</v>
      </c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 t="shared" si="14"/>
        <v>130983</v>
      </c>
      <c r="AA128" s="49"/>
      <c r="AC128" s="27" t="s">
        <v>82</v>
      </c>
      <c r="AD128" s="37" t="s">
        <v>109</v>
      </c>
    </row>
    <row r="129" spans="1:30" ht="15" customHeight="1" x14ac:dyDescent="0.25">
      <c r="A129" s="47"/>
      <c r="B129" s="24" t="s">
        <v>56</v>
      </c>
      <c r="C129" s="317" t="s">
        <v>222</v>
      </c>
      <c r="D129" s="317"/>
      <c r="E129" s="317"/>
      <c r="F129" s="317"/>
      <c r="G129" s="317"/>
      <c r="H129" s="317"/>
      <c r="I129" s="317"/>
      <c r="J129" s="317"/>
      <c r="K129" s="95">
        <v>12195</v>
      </c>
      <c r="L129" s="95">
        <v>9342</v>
      </c>
      <c r="M129" s="95">
        <v>2283</v>
      </c>
      <c r="N129" s="95">
        <v>5568</v>
      </c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 t="shared" si="14"/>
        <v>29388</v>
      </c>
      <c r="AA129" s="49"/>
      <c r="AC129" s="27" t="s">
        <v>82</v>
      </c>
      <c r="AD129" s="37" t="s">
        <v>110</v>
      </c>
    </row>
    <row r="130" spans="1:30" ht="15" customHeight="1" x14ac:dyDescent="0.25">
      <c r="A130" s="47"/>
      <c r="B130" s="24" t="s">
        <v>195</v>
      </c>
      <c r="C130" s="317" t="s">
        <v>223</v>
      </c>
      <c r="D130" s="317"/>
      <c r="E130" s="317"/>
      <c r="F130" s="317"/>
      <c r="G130" s="317"/>
      <c r="H130" s="317"/>
      <c r="I130" s="317"/>
      <c r="J130" s="317"/>
      <c r="K130" s="95">
        <v>63042</v>
      </c>
      <c r="L130" s="95">
        <v>18823</v>
      </c>
      <c r="M130" s="95">
        <v>10606</v>
      </c>
      <c r="N130" s="95">
        <v>8530</v>
      </c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 t="shared" si="14"/>
        <v>101001</v>
      </c>
      <c r="AA130" s="49"/>
      <c r="AC130" s="27" t="s">
        <v>82</v>
      </c>
      <c r="AD130" s="37" t="s">
        <v>111</v>
      </c>
    </row>
    <row r="131" spans="1:30" ht="15" customHeight="1" x14ac:dyDescent="0.25">
      <c r="A131" s="47"/>
      <c r="B131" s="24" t="s">
        <v>197</v>
      </c>
      <c r="C131" s="317" t="s">
        <v>224</v>
      </c>
      <c r="D131" s="317"/>
      <c r="E131" s="317"/>
      <c r="F131" s="317"/>
      <c r="G131" s="317"/>
      <c r="H131" s="317"/>
      <c r="I131" s="317"/>
      <c r="J131" s="317"/>
      <c r="K131" s="95">
        <v>11902</v>
      </c>
      <c r="L131" s="95">
        <v>4893</v>
      </c>
      <c r="M131" s="95">
        <v>3335</v>
      </c>
      <c r="N131" s="95">
        <v>16440</v>
      </c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69">
        <f t="shared" si="14"/>
        <v>36570</v>
      </c>
      <c r="AA131" s="49"/>
      <c r="AC131" s="27" t="s">
        <v>82</v>
      </c>
      <c r="AD131" s="37" t="s">
        <v>112</v>
      </c>
    </row>
    <row r="132" spans="1:30" ht="15" customHeight="1" x14ac:dyDescent="0.25">
      <c r="A132" s="47"/>
      <c r="B132" s="24" t="s">
        <v>199</v>
      </c>
      <c r="C132" s="317" t="s">
        <v>225</v>
      </c>
      <c r="D132" s="317"/>
      <c r="E132" s="317"/>
      <c r="F132" s="317"/>
      <c r="G132" s="317"/>
      <c r="H132" s="317"/>
      <c r="I132" s="317"/>
      <c r="J132" s="317"/>
      <c r="K132" s="95">
        <v>6684</v>
      </c>
      <c r="L132" s="95">
        <v>4828</v>
      </c>
      <c r="M132" s="95">
        <v>3724</v>
      </c>
      <c r="N132" s="95">
        <v>10905</v>
      </c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69">
        <f t="shared" si="14"/>
        <v>26141</v>
      </c>
      <c r="AA132" s="49"/>
      <c r="AC132" s="27" t="s">
        <v>82</v>
      </c>
      <c r="AD132" s="37" t="s">
        <v>113</v>
      </c>
    </row>
    <row r="133" spans="1:30" ht="15" customHeight="1" x14ac:dyDescent="0.25">
      <c r="A133" s="47"/>
      <c r="B133" s="24" t="s">
        <v>201</v>
      </c>
      <c r="C133" s="317" t="s">
        <v>226</v>
      </c>
      <c r="D133" s="317"/>
      <c r="E133" s="317"/>
      <c r="F133" s="317"/>
      <c r="G133" s="317"/>
      <c r="H133" s="317"/>
      <c r="I133" s="317"/>
      <c r="J133" s="317"/>
      <c r="K133" s="95">
        <v>2750</v>
      </c>
      <c r="L133" s="95">
        <v>959</v>
      </c>
      <c r="M133" s="95">
        <v>779</v>
      </c>
      <c r="N133" s="95">
        <v>1793</v>
      </c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69">
        <f t="shared" si="14"/>
        <v>6281</v>
      </c>
      <c r="AA133" s="49"/>
      <c r="AC133" s="27" t="s">
        <v>82</v>
      </c>
      <c r="AD133" s="37" t="s">
        <v>114</v>
      </c>
    </row>
    <row r="134" spans="1:30" ht="15" customHeight="1" x14ac:dyDescent="0.25">
      <c r="A134" s="47"/>
      <c r="B134" s="24" t="s">
        <v>203</v>
      </c>
      <c r="C134" s="317" t="s">
        <v>227</v>
      </c>
      <c r="D134" s="317"/>
      <c r="E134" s="317"/>
      <c r="F134" s="317"/>
      <c r="G134" s="317"/>
      <c r="H134" s="317"/>
      <c r="I134" s="317"/>
      <c r="J134" s="317"/>
      <c r="K134" s="95">
        <v>12623</v>
      </c>
      <c r="L134" s="95">
        <v>8196</v>
      </c>
      <c r="M134" s="95">
        <v>7554</v>
      </c>
      <c r="N134" s="95">
        <v>71676</v>
      </c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69">
        <f t="shared" si="14"/>
        <v>100049</v>
      </c>
      <c r="AA134" s="49"/>
      <c r="AC134" s="27" t="s">
        <v>82</v>
      </c>
      <c r="AD134" s="37" t="s">
        <v>115</v>
      </c>
    </row>
    <row r="135" spans="1:30" ht="15" customHeight="1" x14ac:dyDescent="0.25">
      <c r="A135" s="47"/>
      <c r="B135" s="24" t="s">
        <v>205</v>
      </c>
      <c r="C135" s="317" t="s">
        <v>228</v>
      </c>
      <c r="D135" s="317"/>
      <c r="E135" s="317"/>
      <c r="F135" s="317"/>
      <c r="G135" s="317"/>
      <c r="H135" s="317"/>
      <c r="I135" s="317"/>
      <c r="J135" s="317"/>
      <c r="K135" s="95">
        <v>5871</v>
      </c>
      <c r="L135" s="95">
        <v>1018</v>
      </c>
      <c r="M135" s="95">
        <v>329</v>
      </c>
      <c r="N135" s="95">
        <v>2958</v>
      </c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69">
        <f t="shared" si="14"/>
        <v>10176</v>
      </c>
      <c r="AA135" s="49"/>
      <c r="AC135" s="27" t="s">
        <v>82</v>
      </c>
      <c r="AD135" s="37" t="s">
        <v>116</v>
      </c>
    </row>
    <row r="136" spans="1:30" ht="15" customHeight="1" x14ac:dyDescent="0.25">
      <c r="A136" s="47"/>
      <c r="B136" s="24" t="s">
        <v>207</v>
      </c>
      <c r="C136" s="317" t="s">
        <v>229</v>
      </c>
      <c r="D136" s="317"/>
      <c r="E136" s="317"/>
      <c r="F136" s="317"/>
      <c r="G136" s="317"/>
      <c r="H136" s="317"/>
      <c r="I136" s="317"/>
      <c r="J136" s="317"/>
      <c r="K136" s="95">
        <v>3414</v>
      </c>
      <c r="L136" s="95">
        <v>1164</v>
      </c>
      <c r="M136" s="95">
        <v>309</v>
      </c>
      <c r="N136" s="95">
        <v>1086</v>
      </c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69">
        <f t="shared" si="14"/>
        <v>5973</v>
      </c>
      <c r="AA136" s="49"/>
      <c r="AC136" s="27" t="s">
        <v>82</v>
      </c>
      <c r="AD136" s="37" t="s">
        <v>117</v>
      </c>
    </row>
    <row r="137" spans="1:30" ht="15" customHeight="1" x14ac:dyDescent="0.25">
      <c r="A137" s="47"/>
      <c r="B137" s="79"/>
      <c r="C137" s="318"/>
      <c r="D137" s="317"/>
      <c r="E137" s="317"/>
      <c r="F137" s="317"/>
      <c r="G137" s="317"/>
      <c r="H137" s="317"/>
      <c r="I137" s="317"/>
      <c r="J137" s="317"/>
      <c r="K137" s="79" t="s">
        <v>209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 x14ac:dyDescent="0.25">
      <c r="A138" s="47" t="s">
        <v>30</v>
      </c>
      <c r="B138" s="297" t="s">
        <v>376</v>
      </c>
      <c r="C138" s="297"/>
      <c r="D138" s="297"/>
      <c r="E138" s="297"/>
      <c r="F138" s="297"/>
      <c r="G138" s="297"/>
      <c r="H138" s="297"/>
      <c r="I138" s="297"/>
      <c r="J138" s="297"/>
      <c r="K138" s="70">
        <f>SUM(K127:K137)</f>
        <v>269652</v>
      </c>
      <c r="L138" s="70">
        <f>SUM(L127:L137)</f>
        <v>102616</v>
      </c>
      <c r="M138" s="70">
        <f>SUM(M127:M137)</f>
        <v>55198</v>
      </c>
      <c r="N138" s="70">
        <f>SUM(N127:N137)</f>
        <v>183985</v>
      </c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 t="shared" ref="Z138:Z148" si="15">SUM(K138:Y138)</f>
        <v>611451</v>
      </c>
      <c r="AC138" s="27"/>
      <c r="AD138" s="37" t="s">
        <v>181</v>
      </c>
    </row>
    <row r="139" spans="1:30" ht="30" customHeight="1" x14ac:dyDescent="0.25">
      <c r="A139" s="47" t="s">
        <v>53</v>
      </c>
      <c r="B139" s="50" t="s">
        <v>197</v>
      </c>
      <c r="C139" s="315" t="s">
        <v>230</v>
      </c>
      <c r="D139" s="315"/>
      <c r="E139" s="315"/>
      <c r="F139" s="315"/>
      <c r="G139" s="315"/>
      <c r="H139" s="315"/>
      <c r="I139" s="315"/>
      <c r="J139" s="316"/>
      <c r="K139" s="95">
        <v>14959</v>
      </c>
      <c r="L139" s="95">
        <v>9976</v>
      </c>
      <c r="M139" s="95">
        <v>4241</v>
      </c>
      <c r="N139" s="95">
        <v>15324</v>
      </c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 t="shared" si="15"/>
        <v>44500</v>
      </c>
      <c r="AA139" s="49"/>
      <c r="AC139" s="27" t="s">
        <v>82</v>
      </c>
      <c r="AD139" s="37" t="s">
        <v>119</v>
      </c>
    </row>
    <row r="140" spans="1:30" ht="15" customHeight="1" x14ac:dyDescent="0.25">
      <c r="A140" s="47" t="s">
        <v>55</v>
      </c>
      <c r="B140" s="24" t="s">
        <v>54</v>
      </c>
      <c r="C140" s="317" t="s">
        <v>231</v>
      </c>
      <c r="D140" s="317"/>
      <c r="E140" s="317"/>
      <c r="F140" s="317"/>
      <c r="G140" s="317"/>
      <c r="H140" s="317"/>
      <c r="I140" s="317"/>
      <c r="J140" s="317"/>
      <c r="K140" s="95">
        <v>16736</v>
      </c>
      <c r="L140" s="95">
        <v>12307</v>
      </c>
      <c r="M140" s="95">
        <v>10101</v>
      </c>
      <c r="N140" s="95">
        <v>70953</v>
      </c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 t="shared" si="15"/>
        <v>110097</v>
      </c>
      <c r="AA140" s="49"/>
      <c r="AC140" s="27" t="s">
        <v>82</v>
      </c>
      <c r="AD140" s="37" t="s">
        <v>120</v>
      </c>
    </row>
    <row r="141" spans="1:30" ht="15" customHeight="1" x14ac:dyDescent="0.25">
      <c r="A141" s="47"/>
      <c r="B141" s="24" t="s">
        <v>56</v>
      </c>
      <c r="C141" s="317" t="s">
        <v>232</v>
      </c>
      <c r="D141" s="317"/>
      <c r="E141" s="317"/>
      <c r="F141" s="317"/>
      <c r="G141" s="317"/>
      <c r="H141" s="317"/>
      <c r="I141" s="317"/>
      <c r="J141" s="317"/>
      <c r="K141" s="95">
        <v>3864</v>
      </c>
      <c r="L141" s="95">
        <v>2953</v>
      </c>
      <c r="M141" s="95">
        <v>891</v>
      </c>
      <c r="N141" s="95">
        <v>2976</v>
      </c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 t="shared" si="15"/>
        <v>10684</v>
      </c>
      <c r="AA141" s="49"/>
      <c r="AC141" s="27" t="s">
        <v>82</v>
      </c>
      <c r="AD141" s="37" t="s">
        <v>121</v>
      </c>
    </row>
    <row r="142" spans="1:30" ht="15" customHeight="1" x14ac:dyDescent="0.25">
      <c r="A142" s="47"/>
      <c r="B142" s="24" t="s">
        <v>195</v>
      </c>
      <c r="C142" s="317" t="s">
        <v>233</v>
      </c>
      <c r="D142" s="317"/>
      <c r="E142" s="317"/>
      <c r="F142" s="317"/>
      <c r="G142" s="317"/>
      <c r="H142" s="317"/>
      <c r="I142" s="317"/>
      <c r="J142" s="317"/>
      <c r="K142" s="95">
        <v>1754</v>
      </c>
      <c r="L142" s="95">
        <v>1351</v>
      </c>
      <c r="M142" s="95">
        <v>375</v>
      </c>
      <c r="N142" s="95">
        <v>1088</v>
      </c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 t="shared" si="15"/>
        <v>4568</v>
      </c>
      <c r="AA142" s="49"/>
      <c r="AC142" s="27" t="s">
        <v>82</v>
      </c>
      <c r="AD142" s="37" t="s">
        <v>122</v>
      </c>
    </row>
    <row r="143" spans="1:30" ht="15" customHeight="1" x14ac:dyDescent="0.25">
      <c r="A143" s="47"/>
      <c r="B143" s="24" t="s">
        <v>197</v>
      </c>
      <c r="C143" s="317" t="s">
        <v>234</v>
      </c>
      <c r="D143" s="317"/>
      <c r="E143" s="317"/>
      <c r="F143" s="317"/>
      <c r="G143" s="317"/>
      <c r="H143" s="317"/>
      <c r="I143" s="317"/>
      <c r="J143" s="317"/>
      <c r="K143" s="95">
        <v>2265</v>
      </c>
      <c r="L143" s="95">
        <v>2071</v>
      </c>
      <c r="M143" s="95">
        <v>650</v>
      </c>
      <c r="N143" s="95">
        <v>3205</v>
      </c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69">
        <f t="shared" si="15"/>
        <v>8191</v>
      </c>
      <c r="AA143" s="49"/>
      <c r="AC143" s="27" t="s">
        <v>82</v>
      </c>
      <c r="AD143" s="37" t="s">
        <v>123</v>
      </c>
    </row>
    <row r="144" spans="1:30" ht="15" customHeight="1" x14ac:dyDescent="0.25">
      <c r="A144" s="47"/>
      <c r="B144" s="24" t="s">
        <v>199</v>
      </c>
      <c r="C144" s="317" t="s">
        <v>235</v>
      </c>
      <c r="D144" s="317"/>
      <c r="E144" s="317"/>
      <c r="F144" s="317"/>
      <c r="G144" s="317"/>
      <c r="H144" s="317"/>
      <c r="I144" s="317"/>
      <c r="J144" s="317"/>
      <c r="K144" s="95">
        <v>877</v>
      </c>
      <c r="L144" s="95">
        <v>491</v>
      </c>
      <c r="M144" s="95">
        <v>230</v>
      </c>
      <c r="N144" s="95">
        <v>1043</v>
      </c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69">
        <f t="shared" si="15"/>
        <v>2641</v>
      </c>
      <c r="AA144" s="49"/>
      <c r="AC144" s="27" t="s">
        <v>82</v>
      </c>
      <c r="AD144" s="37" t="s">
        <v>124</v>
      </c>
    </row>
    <row r="145" spans="1:34" ht="15" customHeight="1" x14ac:dyDescent="0.25">
      <c r="A145" s="47"/>
      <c r="B145" s="24" t="s">
        <v>201</v>
      </c>
      <c r="C145" s="317" t="s">
        <v>236</v>
      </c>
      <c r="D145" s="317"/>
      <c r="E145" s="317"/>
      <c r="F145" s="317"/>
      <c r="G145" s="317"/>
      <c r="H145" s="317"/>
      <c r="I145" s="317"/>
      <c r="J145" s="317"/>
      <c r="K145" s="95">
        <v>402</v>
      </c>
      <c r="L145" s="95">
        <v>242</v>
      </c>
      <c r="M145" s="95">
        <v>228</v>
      </c>
      <c r="N145" s="95">
        <v>542</v>
      </c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69">
        <f t="shared" si="15"/>
        <v>1414</v>
      </c>
      <c r="AA145" s="49"/>
      <c r="AC145" s="27" t="s">
        <v>82</v>
      </c>
      <c r="AD145" s="37" t="s">
        <v>125</v>
      </c>
    </row>
    <row r="146" spans="1:34" ht="15" customHeight="1" x14ac:dyDescent="0.25">
      <c r="A146" s="47"/>
      <c r="B146" s="24" t="s">
        <v>203</v>
      </c>
      <c r="C146" s="317" t="s">
        <v>237</v>
      </c>
      <c r="D146" s="317"/>
      <c r="E146" s="317"/>
      <c r="F146" s="317"/>
      <c r="G146" s="317"/>
      <c r="H146" s="317"/>
      <c r="I146" s="317"/>
      <c r="J146" s="317"/>
      <c r="K146" s="95">
        <v>477</v>
      </c>
      <c r="L146" s="95">
        <v>203</v>
      </c>
      <c r="M146" s="95">
        <v>94</v>
      </c>
      <c r="N146" s="95">
        <v>913</v>
      </c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69">
        <f t="shared" si="15"/>
        <v>1687</v>
      </c>
      <c r="AA146" s="49"/>
      <c r="AC146" s="27" t="s">
        <v>82</v>
      </c>
      <c r="AD146" s="37" t="s">
        <v>126</v>
      </c>
    </row>
    <row r="147" spans="1:34" ht="15" customHeight="1" x14ac:dyDescent="0.25">
      <c r="A147" s="47"/>
      <c r="B147" s="24" t="s">
        <v>205</v>
      </c>
      <c r="C147" s="317" t="s">
        <v>238</v>
      </c>
      <c r="D147" s="317"/>
      <c r="E147" s="317"/>
      <c r="F147" s="317"/>
      <c r="G147" s="317"/>
      <c r="H147" s="317"/>
      <c r="I147" s="317"/>
      <c r="J147" s="317"/>
      <c r="K147" s="95">
        <v>475</v>
      </c>
      <c r="L147" s="95">
        <v>230</v>
      </c>
      <c r="M147" s="95">
        <v>122</v>
      </c>
      <c r="N147" s="95">
        <v>394</v>
      </c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69">
        <f t="shared" si="15"/>
        <v>1221</v>
      </c>
      <c r="AA147" s="49"/>
      <c r="AC147" s="27" t="s">
        <v>82</v>
      </c>
      <c r="AD147" s="37" t="s">
        <v>127</v>
      </c>
    </row>
    <row r="148" spans="1:34" ht="15" customHeight="1" x14ac:dyDescent="0.25">
      <c r="A148" s="47"/>
      <c r="B148" s="24" t="s">
        <v>207</v>
      </c>
      <c r="C148" s="317" t="s">
        <v>239</v>
      </c>
      <c r="D148" s="317"/>
      <c r="E148" s="317"/>
      <c r="F148" s="317"/>
      <c r="G148" s="317"/>
      <c r="H148" s="317"/>
      <c r="I148" s="317"/>
      <c r="J148" s="317"/>
      <c r="K148" s="95">
        <v>598</v>
      </c>
      <c r="L148" s="95">
        <v>499</v>
      </c>
      <c r="M148" s="95">
        <v>441</v>
      </c>
      <c r="N148" s="95">
        <v>4815</v>
      </c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69">
        <f t="shared" si="15"/>
        <v>6353</v>
      </c>
      <c r="AA148" s="49"/>
      <c r="AC148" s="27" t="s">
        <v>82</v>
      </c>
      <c r="AD148" s="37" t="s">
        <v>128</v>
      </c>
    </row>
    <row r="149" spans="1:34" ht="15" customHeight="1" x14ac:dyDescent="0.25">
      <c r="A149" s="47"/>
      <c r="B149" s="80"/>
      <c r="C149" s="318"/>
      <c r="D149" s="317"/>
      <c r="E149" s="317"/>
      <c r="F149" s="317"/>
      <c r="G149" s="317"/>
      <c r="H149" s="317"/>
      <c r="I149" s="317"/>
      <c r="J149" s="317"/>
      <c r="K149" s="80" t="s">
        <v>209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 x14ac:dyDescent="0.25">
      <c r="A150" s="47" t="s">
        <v>30</v>
      </c>
      <c r="B150" s="297" t="s">
        <v>376</v>
      </c>
      <c r="C150" s="297"/>
      <c r="D150" s="297"/>
      <c r="E150" s="297"/>
      <c r="F150" s="297"/>
      <c r="G150" s="297"/>
      <c r="H150" s="297"/>
      <c r="I150" s="297"/>
      <c r="J150" s="297"/>
      <c r="K150" s="70">
        <f>SUM(K139:K149)</f>
        <v>42407</v>
      </c>
      <c r="L150" s="70">
        <f>SUM(L139:L149)</f>
        <v>30323</v>
      </c>
      <c r="M150" s="70">
        <f>SUM(M139:M149)</f>
        <v>17373</v>
      </c>
      <c r="N150" s="70">
        <f>SUM(N139:N149)</f>
        <v>101253</v>
      </c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191356</v>
      </c>
      <c r="AC150"/>
      <c r="AD150" s="37" t="s">
        <v>181</v>
      </c>
    </row>
    <row r="151" spans="1:34" ht="15.75" customHeight="1" x14ac:dyDescent="0.25">
      <c r="AA151" s="4" t="s">
        <v>88</v>
      </c>
      <c r="AC151"/>
    </row>
    <row r="152" spans="1:34" ht="16.5" customHeight="1" x14ac:dyDescent="0.25">
      <c r="A152" s="3"/>
      <c r="B152" s="319" t="s">
        <v>93</v>
      </c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288" t="s">
        <v>37</v>
      </c>
      <c r="P152" s="289"/>
      <c r="Q152" s="289"/>
      <c r="R152" s="289"/>
      <c r="S152" s="289"/>
      <c r="T152" s="289"/>
      <c r="U152" s="289"/>
      <c r="V152" s="289"/>
      <c r="W152" s="289"/>
      <c r="X152" s="289"/>
      <c r="Y152" s="290"/>
      <c r="Z152" s="3"/>
      <c r="AA152" s="3"/>
      <c r="AC152"/>
    </row>
    <row r="153" spans="1:34" ht="21.75" customHeight="1" x14ac:dyDescent="0.25">
      <c r="A153" s="30"/>
      <c r="B153" s="320" t="s">
        <v>383</v>
      </c>
      <c r="C153" s="321"/>
      <c r="D153" s="322"/>
      <c r="E153" s="320" t="s">
        <v>384</v>
      </c>
      <c r="F153" s="321"/>
      <c r="G153" s="322"/>
      <c r="H153" s="320" t="s">
        <v>385</v>
      </c>
      <c r="I153" s="321"/>
      <c r="J153" s="322"/>
      <c r="K153" s="326" t="s">
        <v>386</v>
      </c>
      <c r="L153" s="328" t="s">
        <v>387</v>
      </c>
      <c r="M153" s="328" t="s">
        <v>388</v>
      </c>
      <c r="N153" s="330" t="s">
        <v>389</v>
      </c>
      <c r="O153" s="112" t="s">
        <v>383</v>
      </c>
      <c r="P153" s="113" t="s">
        <v>384</v>
      </c>
      <c r="Q153" s="114" t="s">
        <v>385</v>
      </c>
      <c r="R153" s="115" t="s">
        <v>386</v>
      </c>
      <c r="S153" s="62"/>
      <c r="T153" s="116" t="s">
        <v>387</v>
      </c>
      <c r="U153" s="62"/>
      <c r="V153" s="117" t="s">
        <v>388</v>
      </c>
      <c r="W153" s="62"/>
      <c r="X153" s="118" t="s">
        <v>389</v>
      </c>
      <c r="Y153" s="119" t="s">
        <v>390</v>
      </c>
      <c r="Z153" s="3"/>
      <c r="AC153"/>
    </row>
    <row r="154" spans="1:34" ht="22.5" customHeight="1" x14ac:dyDescent="0.25">
      <c r="A154" s="34"/>
      <c r="B154" s="323"/>
      <c r="C154" s="324"/>
      <c r="D154" s="325"/>
      <c r="E154" s="323"/>
      <c r="F154" s="324"/>
      <c r="G154" s="325"/>
      <c r="H154" s="323"/>
      <c r="I154" s="324"/>
      <c r="J154" s="325"/>
      <c r="K154" s="327"/>
      <c r="L154" s="329"/>
      <c r="M154" s="329"/>
      <c r="N154" s="331"/>
      <c r="O154" s="120" t="s">
        <v>391</v>
      </c>
      <c r="P154" s="121" t="s">
        <v>392</v>
      </c>
      <c r="Q154" s="122" t="s">
        <v>393</v>
      </c>
      <c r="R154" s="123" t="s">
        <v>394</v>
      </c>
      <c r="S154" s="63"/>
      <c r="T154" s="124" t="s">
        <v>395</v>
      </c>
      <c r="U154" s="63"/>
      <c r="V154" s="125" t="s">
        <v>396</v>
      </c>
      <c r="W154" s="63"/>
      <c r="X154" s="126" t="s">
        <v>397</v>
      </c>
      <c r="Y154" s="127" t="s">
        <v>398</v>
      </c>
      <c r="AC154"/>
    </row>
    <row r="155" spans="1:34" ht="15" customHeight="1" x14ac:dyDescent="0.25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3"/>
      <c r="Y156" s="31"/>
      <c r="Z156" s="3"/>
      <c r="AA156" s="2"/>
      <c r="AC156"/>
      <c r="AD156" t="s">
        <v>360</v>
      </c>
      <c r="AH156" s="93" t="s">
        <v>380</v>
      </c>
    </row>
    <row r="157" spans="1:34" ht="22.5" customHeight="1" x14ac:dyDescent="0.25">
      <c r="I157" s="247" t="s">
        <v>96</v>
      </c>
      <c r="J157" s="247"/>
      <c r="K157" s="247"/>
      <c r="L157" s="247"/>
      <c r="M157" s="8" t="s">
        <v>350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2" t="s">
        <v>94</v>
      </c>
      <c r="Z157" s="282"/>
      <c r="AC157"/>
      <c r="AH157" s="93" t="s">
        <v>379</v>
      </c>
    </row>
    <row r="158" spans="1:34" ht="22.5" customHeight="1" x14ac:dyDescent="0.25">
      <c r="I158" s="247" t="s">
        <v>2</v>
      </c>
      <c r="J158" s="247"/>
      <c r="K158" s="247"/>
      <c r="L158" s="247"/>
      <c r="M158" s="8" t="s">
        <v>351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2"/>
      <c r="Z158" s="282"/>
      <c r="AC158"/>
    </row>
    <row r="159" spans="1:34" ht="22.5" customHeight="1" x14ac:dyDescent="0.25">
      <c r="J159" s="294"/>
      <c r="K159" s="294"/>
      <c r="L159" s="294"/>
      <c r="M159" s="294"/>
      <c r="N159" s="8"/>
      <c r="O159" s="8"/>
      <c r="P159" s="8"/>
      <c r="Q159" s="8"/>
      <c r="R159" s="247"/>
      <c r="S159" s="247"/>
      <c r="T159" s="247"/>
      <c r="U159" s="247"/>
      <c r="V159" s="8"/>
      <c r="W159" s="8"/>
      <c r="X159" s="3"/>
      <c r="Y159" s="280" t="s">
        <v>360</v>
      </c>
      <c r="Z159" s="280"/>
      <c r="AC159"/>
    </row>
    <row r="160" spans="1:34" ht="21.75" customHeight="1" x14ac:dyDescent="0.25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95"/>
      <c r="X160" s="295"/>
      <c r="Y160" s="295"/>
      <c r="Z160" s="295"/>
      <c r="AC160"/>
    </row>
    <row r="161" spans="1:30" ht="21.75" customHeight="1" x14ac:dyDescent="0.25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95"/>
      <c r="X161" s="295"/>
      <c r="Y161" s="295"/>
      <c r="Z161" s="295"/>
      <c r="AC161"/>
    </row>
    <row r="162" spans="1:30" ht="21.75" customHeight="1" x14ac:dyDescent="0.25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96" t="s">
        <v>361</v>
      </c>
      <c r="X162" s="296"/>
      <c r="Y162" s="296"/>
      <c r="Z162" s="296"/>
      <c r="AC162"/>
    </row>
    <row r="163" spans="1:30" ht="24.95" customHeight="1" x14ac:dyDescent="0.25">
      <c r="A163" s="15" t="s">
        <v>3</v>
      </c>
      <c r="B163" s="284" t="s">
        <v>4</v>
      </c>
      <c r="C163" s="284"/>
      <c r="D163" s="284"/>
      <c r="E163" s="284"/>
      <c r="F163" s="284"/>
      <c r="G163" s="284"/>
      <c r="H163" s="284"/>
      <c r="I163" s="284"/>
      <c r="J163" s="284"/>
      <c r="K163" s="284" t="s">
        <v>5</v>
      </c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C163"/>
    </row>
    <row r="164" spans="1:30" ht="48.75" customHeight="1" x14ac:dyDescent="0.25">
      <c r="A164" s="15" t="s">
        <v>50</v>
      </c>
      <c r="B164" s="297" t="s">
        <v>51</v>
      </c>
      <c r="C164" s="297"/>
      <c r="D164" s="297"/>
      <c r="E164" s="297"/>
      <c r="F164" s="297"/>
      <c r="G164" s="297"/>
      <c r="H164" s="297"/>
      <c r="I164" s="297"/>
      <c r="J164" s="297"/>
      <c r="K164" s="10" t="s">
        <v>184</v>
      </c>
      <c r="L164" s="10" t="s">
        <v>186</v>
      </c>
      <c r="M164" s="10" t="s">
        <v>188</v>
      </c>
      <c r="N164" s="10" t="s">
        <v>190</v>
      </c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191</v>
      </c>
      <c r="AC164"/>
      <c r="AD164" s="57" t="s">
        <v>182</v>
      </c>
    </row>
    <row r="165" spans="1:30" ht="12.75" customHeight="1" x14ac:dyDescent="0.25">
      <c r="A165" s="17" t="s">
        <v>7</v>
      </c>
      <c r="B165" s="298" t="s">
        <v>8</v>
      </c>
      <c r="C165" s="298"/>
      <c r="D165" s="298"/>
      <c r="E165" s="298"/>
      <c r="F165" s="298"/>
      <c r="G165" s="298"/>
      <c r="H165" s="298"/>
      <c r="I165" s="298"/>
      <c r="J165" s="29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25">
      <c r="A166" s="311" t="s">
        <v>52</v>
      </c>
      <c r="B166" s="311"/>
      <c r="C166" s="311"/>
      <c r="D166" s="311"/>
      <c r="E166" s="311"/>
      <c r="F166" s="311"/>
      <c r="G166" s="311"/>
      <c r="H166" s="311"/>
      <c r="I166" s="311"/>
      <c r="J166" s="311"/>
      <c r="K166" s="312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4"/>
      <c r="AA166" s="42"/>
      <c r="AC166"/>
      <c r="AD166" s="59"/>
    </row>
    <row r="167" spans="1:30" ht="30" customHeight="1" x14ac:dyDescent="0.25">
      <c r="A167" s="47" t="s">
        <v>53</v>
      </c>
      <c r="B167" s="48" t="s">
        <v>199</v>
      </c>
      <c r="C167" s="315" t="s">
        <v>240</v>
      </c>
      <c r="D167" s="315"/>
      <c r="E167" s="315"/>
      <c r="F167" s="315"/>
      <c r="G167" s="315"/>
      <c r="H167" s="315"/>
      <c r="I167" s="315"/>
      <c r="J167" s="316"/>
      <c r="K167" s="95">
        <v>7402</v>
      </c>
      <c r="L167" s="95">
        <v>13898</v>
      </c>
      <c r="M167" s="95">
        <v>6136</v>
      </c>
      <c r="N167" s="95">
        <v>8976</v>
      </c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 t="shared" ref="Z167:Z176" si="16">SUM(K167:Y167)</f>
        <v>36412</v>
      </c>
      <c r="AA167" s="49"/>
      <c r="AC167" s="27" t="s">
        <v>82</v>
      </c>
      <c r="AD167" s="37" t="s">
        <v>108</v>
      </c>
    </row>
    <row r="168" spans="1:30" ht="15" customHeight="1" x14ac:dyDescent="0.25">
      <c r="A168" s="47" t="s">
        <v>55</v>
      </c>
      <c r="B168" s="24" t="s">
        <v>54</v>
      </c>
      <c r="C168" s="317" t="s">
        <v>241</v>
      </c>
      <c r="D168" s="317"/>
      <c r="E168" s="317"/>
      <c r="F168" s="317"/>
      <c r="G168" s="317"/>
      <c r="H168" s="317"/>
      <c r="I168" s="317"/>
      <c r="J168" s="317"/>
      <c r="K168" s="95">
        <v>15017</v>
      </c>
      <c r="L168" s="95">
        <v>20485</v>
      </c>
      <c r="M168" s="95">
        <v>5484</v>
      </c>
      <c r="N168" s="95">
        <v>47037</v>
      </c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 t="shared" si="16"/>
        <v>88023</v>
      </c>
      <c r="AA168" s="49"/>
      <c r="AC168" s="27" t="s">
        <v>82</v>
      </c>
      <c r="AD168" s="37" t="s">
        <v>109</v>
      </c>
    </row>
    <row r="169" spans="1:30" ht="15" customHeight="1" x14ac:dyDescent="0.25">
      <c r="A169" s="47"/>
      <c r="B169" s="24" t="s">
        <v>56</v>
      </c>
      <c r="C169" s="317" t="s">
        <v>242</v>
      </c>
      <c r="D169" s="317"/>
      <c r="E169" s="317"/>
      <c r="F169" s="317"/>
      <c r="G169" s="317"/>
      <c r="H169" s="317"/>
      <c r="I169" s="317"/>
      <c r="J169" s="317"/>
      <c r="K169" s="95">
        <v>1610</v>
      </c>
      <c r="L169" s="95">
        <v>3110</v>
      </c>
      <c r="M169" s="95">
        <v>1655</v>
      </c>
      <c r="N169" s="95">
        <v>4070</v>
      </c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 t="shared" si="16"/>
        <v>10445</v>
      </c>
      <c r="AA169" s="49"/>
      <c r="AC169" s="27" t="s">
        <v>82</v>
      </c>
      <c r="AD169" s="37" t="s">
        <v>110</v>
      </c>
    </row>
    <row r="170" spans="1:30" ht="15" customHeight="1" x14ac:dyDescent="0.25">
      <c r="A170" s="47"/>
      <c r="B170" s="24" t="s">
        <v>195</v>
      </c>
      <c r="C170" s="317" t="s">
        <v>243</v>
      </c>
      <c r="D170" s="317"/>
      <c r="E170" s="317"/>
      <c r="F170" s="317"/>
      <c r="G170" s="317"/>
      <c r="H170" s="317"/>
      <c r="I170" s="317"/>
      <c r="J170" s="317"/>
      <c r="K170" s="95">
        <v>761</v>
      </c>
      <c r="L170" s="95">
        <v>1639</v>
      </c>
      <c r="M170" s="95">
        <v>12195</v>
      </c>
      <c r="N170" s="95">
        <v>860</v>
      </c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 t="shared" si="16"/>
        <v>15455</v>
      </c>
      <c r="AA170" s="49"/>
      <c r="AC170" s="27" t="s">
        <v>82</v>
      </c>
      <c r="AD170" s="37" t="s">
        <v>111</v>
      </c>
    </row>
    <row r="171" spans="1:30" ht="15" customHeight="1" x14ac:dyDescent="0.25">
      <c r="A171" s="47"/>
      <c r="B171" s="24" t="s">
        <v>197</v>
      </c>
      <c r="C171" s="317" t="s">
        <v>244</v>
      </c>
      <c r="D171" s="317"/>
      <c r="E171" s="317"/>
      <c r="F171" s="317"/>
      <c r="G171" s="317"/>
      <c r="H171" s="317"/>
      <c r="I171" s="317"/>
      <c r="J171" s="317"/>
      <c r="K171" s="95">
        <v>528</v>
      </c>
      <c r="L171" s="95">
        <v>1123</v>
      </c>
      <c r="M171" s="95">
        <v>616</v>
      </c>
      <c r="N171" s="95">
        <v>586</v>
      </c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69">
        <f t="shared" si="16"/>
        <v>2853</v>
      </c>
      <c r="AA171" s="49"/>
      <c r="AC171" s="27" t="s">
        <v>82</v>
      </c>
      <c r="AD171" s="37" t="s">
        <v>112</v>
      </c>
    </row>
    <row r="172" spans="1:30" ht="15" customHeight="1" x14ac:dyDescent="0.25">
      <c r="A172" s="47"/>
      <c r="B172" s="24" t="s">
        <v>199</v>
      </c>
      <c r="C172" s="317" t="s">
        <v>245</v>
      </c>
      <c r="D172" s="317"/>
      <c r="E172" s="317"/>
      <c r="F172" s="317"/>
      <c r="G172" s="317"/>
      <c r="H172" s="317"/>
      <c r="I172" s="317"/>
      <c r="J172" s="317"/>
      <c r="K172" s="95">
        <v>2070</v>
      </c>
      <c r="L172" s="95">
        <v>12938</v>
      </c>
      <c r="M172" s="95">
        <v>3592</v>
      </c>
      <c r="N172" s="95">
        <v>8836</v>
      </c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69">
        <f t="shared" si="16"/>
        <v>27436</v>
      </c>
      <c r="AA172" s="49"/>
      <c r="AC172" s="27" t="s">
        <v>82</v>
      </c>
      <c r="AD172" s="37" t="s">
        <v>113</v>
      </c>
    </row>
    <row r="173" spans="1:30" ht="15" customHeight="1" x14ac:dyDescent="0.25">
      <c r="A173" s="47"/>
      <c r="B173" s="24" t="s">
        <v>201</v>
      </c>
      <c r="C173" s="317" t="s">
        <v>246</v>
      </c>
      <c r="D173" s="317"/>
      <c r="E173" s="317"/>
      <c r="F173" s="317"/>
      <c r="G173" s="317"/>
      <c r="H173" s="317"/>
      <c r="I173" s="317"/>
      <c r="J173" s="317"/>
      <c r="K173" s="95">
        <v>255</v>
      </c>
      <c r="L173" s="95">
        <v>567</v>
      </c>
      <c r="M173" s="95">
        <v>503</v>
      </c>
      <c r="N173" s="95">
        <v>322</v>
      </c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69">
        <f t="shared" si="16"/>
        <v>1647</v>
      </c>
      <c r="AA173" s="49"/>
      <c r="AC173" s="27" t="s">
        <v>82</v>
      </c>
      <c r="AD173" s="37" t="s">
        <v>114</v>
      </c>
    </row>
    <row r="174" spans="1:30" ht="15" customHeight="1" x14ac:dyDescent="0.25">
      <c r="A174" s="47"/>
      <c r="B174" s="24" t="s">
        <v>203</v>
      </c>
      <c r="C174" s="317" t="s">
        <v>247</v>
      </c>
      <c r="D174" s="317"/>
      <c r="E174" s="317"/>
      <c r="F174" s="317"/>
      <c r="G174" s="317"/>
      <c r="H174" s="317"/>
      <c r="I174" s="317"/>
      <c r="J174" s="317"/>
      <c r="K174" s="95">
        <v>5598</v>
      </c>
      <c r="L174" s="95">
        <v>811</v>
      </c>
      <c r="M174" s="95">
        <v>531</v>
      </c>
      <c r="N174" s="95">
        <v>614</v>
      </c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69">
        <f t="shared" si="16"/>
        <v>7554</v>
      </c>
      <c r="AA174" s="49"/>
      <c r="AC174" s="27" t="s">
        <v>82</v>
      </c>
      <c r="AD174" s="37" t="s">
        <v>115</v>
      </c>
    </row>
    <row r="175" spans="1:30" ht="15" customHeight="1" x14ac:dyDescent="0.25">
      <c r="A175" s="47"/>
      <c r="B175" s="24" t="s">
        <v>205</v>
      </c>
      <c r="C175" s="317" t="s">
        <v>248</v>
      </c>
      <c r="D175" s="317"/>
      <c r="E175" s="317"/>
      <c r="F175" s="317"/>
      <c r="G175" s="317"/>
      <c r="H175" s="317"/>
      <c r="I175" s="317"/>
      <c r="J175" s="317"/>
      <c r="K175" s="95">
        <v>525</v>
      </c>
      <c r="L175" s="95">
        <v>655</v>
      </c>
      <c r="M175" s="95">
        <v>230</v>
      </c>
      <c r="N175" s="95">
        <v>451</v>
      </c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69">
        <f t="shared" si="16"/>
        <v>1861</v>
      </c>
      <c r="AA175" s="49"/>
      <c r="AC175" s="27" t="s">
        <v>82</v>
      </c>
      <c r="AD175" s="37" t="s">
        <v>116</v>
      </c>
    </row>
    <row r="176" spans="1:30" ht="15" customHeight="1" x14ac:dyDescent="0.25">
      <c r="A176" s="47"/>
      <c r="B176" s="24" t="s">
        <v>207</v>
      </c>
      <c r="C176" s="317" t="s">
        <v>249</v>
      </c>
      <c r="D176" s="317"/>
      <c r="E176" s="317"/>
      <c r="F176" s="317"/>
      <c r="G176" s="317"/>
      <c r="H176" s="317"/>
      <c r="I176" s="317"/>
      <c r="J176" s="317"/>
      <c r="K176" s="95">
        <v>12296</v>
      </c>
      <c r="L176" s="95">
        <v>9691</v>
      </c>
      <c r="M176" s="95">
        <v>8246</v>
      </c>
      <c r="N176" s="95">
        <v>15400</v>
      </c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69">
        <f t="shared" si="16"/>
        <v>45633</v>
      </c>
      <c r="AA176" s="49"/>
      <c r="AC176" s="27" t="s">
        <v>82</v>
      </c>
      <c r="AD176" s="37" t="s">
        <v>117</v>
      </c>
    </row>
    <row r="177" spans="1:30" ht="15" customHeight="1" x14ac:dyDescent="0.25">
      <c r="A177" s="47"/>
      <c r="B177" s="81"/>
      <c r="C177" s="318"/>
      <c r="D177" s="317"/>
      <c r="E177" s="317"/>
      <c r="F177" s="317"/>
      <c r="G177" s="317"/>
      <c r="H177" s="317"/>
      <c r="I177" s="317"/>
      <c r="J177" s="317"/>
      <c r="K177" s="81" t="s">
        <v>209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 x14ac:dyDescent="0.25">
      <c r="A178" s="47" t="s">
        <v>30</v>
      </c>
      <c r="B178" s="297" t="s">
        <v>376</v>
      </c>
      <c r="C178" s="297"/>
      <c r="D178" s="297"/>
      <c r="E178" s="297"/>
      <c r="F178" s="297"/>
      <c r="G178" s="297"/>
      <c r="H178" s="297"/>
      <c r="I178" s="297"/>
      <c r="J178" s="297"/>
      <c r="K178" s="70">
        <f>SUM(K167:K177)</f>
        <v>46062</v>
      </c>
      <c r="L178" s="70">
        <f>SUM(L167:L177)</f>
        <v>64917</v>
      </c>
      <c r="M178" s="70">
        <f>SUM(M167:M177)</f>
        <v>39188</v>
      </c>
      <c r="N178" s="70">
        <f>SUM(N167:N177)</f>
        <v>87152</v>
      </c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 t="shared" ref="Z178:Z183" si="17">SUM(K178:Y178)</f>
        <v>237319</v>
      </c>
      <c r="AC178" s="27"/>
      <c r="AD178" s="37" t="s">
        <v>181</v>
      </c>
    </row>
    <row r="179" spans="1:30" ht="30" customHeight="1" x14ac:dyDescent="0.25">
      <c r="A179" s="47" t="s">
        <v>53</v>
      </c>
      <c r="B179" s="50" t="s">
        <v>201</v>
      </c>
      <c r="C179" s="315" t="s">
        <v>250</v>
      </c>
      <c r="D179" s="315"/>
      <c r="E179" s="315"/>
      <c r="F179" s="315"/>
      <c r="G179" s="315"/>
      <c r="H179" s="315"/>
      <c r="I179" s="315"/>
      <c r="J179" s="316"/>
      <c r="K179" s="95">
        <v>1495</v>
      </c>
      <c r="L179" s="95">
        <v>1212</v>
      </c>
      <c r="M179" s="95">
        <v>1787</v>
      </c>
      <c r="N179" s="95">
        <v>1128</v>
      </c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 t="shared" si="17"/>
        <v>5622</v>
      </c>
      <c r="AA179" s="49"/>
      <c r="AC179" s="27" t="s">
        <v>82</v>
      </c>
      <c r="AD179" s="37" t="s">
        <v>119</v>
      </c>
    </row>
    <row r="180" spans="1:30" ht="15" customHeight="1" x14ac:dyDescent="0.25">
      <c r="A180" s="47" t="s">
        <v>55</v>
      </c>
      <c r="B180" s="24" t="s">
        <v>54</v>
      </c>
      <c r="C180" s="317" t="s">
        <v>251</v>
      </c>
      <c r="D180" s="317"/>
      <c r="E180" s="317"/>
      <c r="F180" s="317"/>
      <c r="G180" s="317"/>
      <c r="H180" s="317"/>
      <c r="I180" s="317"/>
      <c r="J180" s="317"/>
      <c r="K180" s="95">
        <v>435</v>
      </c>
      <c r="L180" s="95">
        <v>410</v>
      </c>
      <c r="M180" s="95">
        <v>5138</v>
      </c>
      <c r="N180" s="95">
        <v>383</v>
      </c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69">
        <f t="shared" si="17"/>
        <v>6366</v>
      </c>
      <c r="AA180" s="49"/>
      <c r="AC180" s="27" t="s">
        <v>82</v>
      </c>
      <c r="AD180" s="37" t="s">
        <v>120</v>
      </c>
    </row>
    <row r="181" spans="1:30" ht="15" customHeight="1" x14ac:dyDescent="0.25">
      <c r="A181" s="47"/>
      <c r="B181" s="24" t="s">
        <v>56</v>
      </c>
      <c r="C181" s="317" t="s">
        <v>252</v>
      </c>
      <c r="D181" s="317"/>
      <c r="E181" s="317"/>
      <c r="F181" s="317"/>
      <c r="G181" s="317"/>
      <c r="H181" s="317"/>
      <c r="I181" s="317"/>
      <c r="J181" s="317"/>
      <c r="K181" s="95">
        <v>210</v>
      </c>
      <c r="L181" s="95">
        <v>200</v>
      </c>
      <c r="M181" s="95">
        <v>182</v>
      </c>
      <c r="N181" s="95">
        <v>142</v>
      </c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69">
        <f t="shared" si="17"/>
        <v>734</v>
      </c>
      <c r="AA181" s="49"/>
      <c r="AC181" s="27" t="s">
        <v>82</v>
      </c>
      <c r="AD181" s="37" t="s">
        <v>121</v>
      </c>
    </row>
    <row r="182" spans="1:30" ht="15" customHeight="1" x14ac:dyDescent="0.25">
      <c r="A182" s="47"/>
      <c r="B182" s="24" t="s">
        <v>195</v>
      </c>
      <c r="C182" s="317" t="s">
        <v>253</v>
      </c>
      <c r="D182" s="317"/>
      <c r="E182" s="317"/>
      <c r="F182" s="317"/>
      <c r="G182" s="317"/>
      <c r="H182" s="317"/>
      <c r="I182" s="317"/>
      <c r="J182" s="317"/>
      <c r="K182" s="95">
        <v>111</v>
      </c>
      <c r="L182" s="95">
        <v>102</v>
      </c>
      <c r="M182" s="95">
        <v>110</v>
      </c>
      <c r="N182" s="95">
        <v>176</v>
      </c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69">
        <f t="shared" si="17"/>
        <v>499</v>
      </c>
      <c r="AA182" s="49"/>
      <c r="AC182" s="27" t="s">
        <v>82</v>
      </c>
      <c r="AD182" s="37" t="s">
        <v>122</v>
      </c>
    </row>
    <row r="183" spans="1:30" ht="15" customHeight="1" x14ac:dyDescent="0.25">
      <c r="A183" s="47"/>
      <c r="B183" s="24" t="s">
        <v>197</v>
      </c>
      <c r="C183" s="317" t="s">
        <v>254</v>
      </c>
      <c r="D183" s="317"/>
      <c r="E183" s="317"/>
      <c r="F183" s="317"/>
      <c r="G183" s="317"/>
      <c r="H183" s="317"/>
      <c r="I183" s="317"/>
      <c r="J183" s="317"/>
      <c r="K183" s="95">
        <v>582</v>
      </c>
      <c r="L183" s="95">
        <v>171</v>
      </c>
      <c r="M183" s="95">
        <v>119</v>
      </c>
      <c r="N183" s="95">
        <v>142</v>
      </c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69">
        <f t="shared" si="17"/>
        <v>1014</v>
      </c>
      <c r="AA183" s="49"/>
      <c r="AC183" s="27" t="s">
        <v>82</v>
      </c>
      <c r="AD183" s="37" t="s">
        <v>123</v>
      </c>
    </row>
    <row r="184" spans="1:30" ht="15" customHeight="1" x14ac:dyDescent="0.25">
      <c r="A184" s="47"/>
      <c r="B184" s="82"/>
      <c r="C184" s="318"/>
      <c r="D184" s="317"/>
      <c r="E184" s="317"/>
      <c r="F184" s="317"/>
      <c r="G184" s="317"/>
      <c r="H184" s="317"/>
      <c r="I184" s="317"/>
      <c r="J184" s="317"/>
      <c r="K184" s="82" t="s">
        <v>209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 x14ac:dyDescent="0.25">
      <c r="A185" s="47"/>
      <c r="B185" s="82"/>
      <c r="C185" s="318"/>
      <c r="D185" s="317"/>
      <c r="E185" s="317"/>
      <c r="F185" s="317"/>
      <c r="G185" s="317"/>
      <c r="H185" s="317"/>
      <c r="I185" s="317"/>
      <c r="J185" s="317"/>
      <c r="K185" s="82" t="s">
        <v>209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 x14ac:dyDescent="0.25">
      <c r="A186" s="47"/>
      <c r="B186" s="82"/>
      <c r="C186" s="318"/>
      <c r="D186" s="317"/>
      <c r="E186" s="317"/>
      <c r="F186" s="317"/>
      <c r="G186" s="317"/>
      <c r="H186" s="317"/>
      <c r="I186" s="317"/>
      <c r="J186" s="317"/>
      <c r="K186" s="82" t="s">
        <v>209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 x14ac:dyDescent="0.25">
      <c r="A187" s="47"/>
      <c r="B187" s="82"/>
      <c r="C187" s="318"/>
      <c r="D187" s="317"/>
      <c r="E187" s="317"/>
      <c r="F187" s="317"/>
      <c r="G187" s="317"/>
      <c r="H187" s="317"/>
      <c r="I187" s="317"/>
      <c r="J187" s="317"/>
      <c r="K187" s="82" t="s">
        <v>209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 x14ac:dyDescent="0.25">
      <c r="A188" s="47"/>
      <c r="B188" s="82"/>
      <c r="C188" s="318"/>
      <c r="D188" s="317"/>
      <c r="E188" s="317"/>
      <c r="F188" s="317"/>
      <c r="G188" s="317"/>
      <c r="H188" s="317"/>
      <c r="I188" s="317"/>
      <c r="J188" s="317"/>
      <c r="K188" s="82" t="s">
        <v>209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 x14ac:dyDescent="0.25">
      <c r="A189" s="47"/>
      <c r="B189" s="82"/>
      <c r="C189" s="318"/>
      <c r="D189" s="317"/>
      <c r="E189" s="317"/>
      <c r="F189" s="317"/>
      <c r="G189" s="317"/>
      <c r="H189" s="317"/>
      <c r="I189" s="317"/>
      <c r="J189" s="317"/>
      <c r="K189" s="82" t="s">
        <v>209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 x14ac:dyDescent="0.25">
      <c r="A190" s="47" t="s">
        <v>30</v>
      </c>
      <c r="B190" s="297" t="s">
        <v>376</v>
      </c>
      <c r="C190" s="297"/>
      <c r="D190" s="297"/>
      <c r="E190" s="297"/>
      <c r="F190" s="297"/>
      <c r="G190" s="297"/>
      <c r="H190" s="297"/>
      <c r="I190" s="297"/>
      <c r="J190" s="297"/>
      <c r="K190" s="70">
        <f>SUM(K179:K189)</f>
        <v>2833</v>
      </c>
      <c r="L190" s="70">
        <f>SUM(L179:L189)</f>
        <v>2095</v>
      </c>
      <c r="M190" s="70">
        <f>SUM(M179:M189)</f>
        <v>7336</v>
      </c>
      <c r="N190" s="70">
        <f>SUM(N179:N189)</f>
        <v>1971</v>
      </c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14235</v>
      </c>
      <c r="AC190"/>
      <c r="AD190" s="37" t="s">
        <v>181</v>
      </c>
    </row>
    <row r="191" spans="1:30" ht="15.75" customHeight="1" x14ac:dyDescent="0.25">
      <c r="AA191" s="4" t="s">
        <v>88</v>
      </c>
      <c r="AC191"/>
    </row>
    <row r="192" spans="1:30" ht="16.5" customHeight="1" x14ac:dyDescent="0.25">
      <c r="A192" s="3"/>
      <c r="B192" s="319" t="s">
        <v>93</v>
      </c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288" t="s">
        <v>37</v>
      </c>
      <c r="P192" s="289"/>
      <c r="Q192" s="289"/>
      <c r="R192" s="289"/>
      <c r="S192" s="289"/>
      <c r="T192" s="289"/>
      <c r="U192" s="289"/>
      <c r="V192" s="289"/>
      <c r="W192" s="289"/>
      <c r="X192" s="289"/>
      <c r="Y192" s="290"/>
      <c r="Z192" s="3"/>
      <c r="AA192" s="3"/>
      <c r="AC192"/>
    </row>
    <row r="193" spans="1:34" ht="21.75" customHeight="1" x14ac:dyDescent="0.25">
      <c r="A193" s="30"/>
      <c r="B193" s="320" t="s">
        <v>383</v>
      </c>
      <c r="C193" s="321"/>
      <c r="D193" s="322"/>
      <c r="E193" s="320" t="s">
        <v>384</v>
      </c>
      <c r="F193" s="321"/>
      <c r="G193" s="322"/>
      <c r="H193" s="320" t="s">
        <v>385</v>
      </c>
      <c r="I193" s="321"/>
      <c r="J193" s="322"/>
      <c r="K193" s="326" t="s">
        <v>386</v>
      </c>
      <c r="L193" s="328" t="s">
        <v>387</v>
      </c>
      <c r="M193" s="328" t="s">
        <v>388</v>
      </c>
      <c r="N193" s="330" t="s">
        <v>389</v>
      </c>
      <c r="O193" s="128" t="s">
        <v>383</v>
      </c>
      <c r="P193" s="129" t="s">
        <v>384</v>
      </c>
      <c r="Q193" s="130" t="s">
        <v>385</v>
      </c>
      <c r="R193" s="131" t="s">
        <v>386</v>
      </c>
      <c r="S193" s="62"/>
      <c r="T193" s="132" t="s">
        <v>387</v>
      </c>
      <c r="U193" s="62"/>
      <c r="V193" s="133" t="s">
        <v>388</v>
      </c>
      <c r="W193" s="62"/>
      <c r="X193" s="134" t="s">
        <v>389</v>
      </c>
      <c r="Y193" s="135" t="s">
        <v>390</v>
      </c>
      <c r="Z193" s="3"/>
      <c r="AC193"/>
    </row>
    <row r="194" spans="1:34" ht="22.5" customHeight="1" x14ac:dyDescent="0.25">
      <c r="A194" s="34"/>
      <c r="B194" s="323"/>
      <c r="C194" s="324"/>
      <c r="D194" s="325"/>
      <c r="E194" s="323"/>
      <c r="F194" s="324"/>
      <c r="G194" s="325"/>
      <c r="H194" s="323"/>
      <c r="I194" s="324"/>
      <c r="J194" s="325"/>
      <c r="K194" s="327"/>
      <c r="L194" s="329"/>
      <c r="M194" s="329"/>
      <c r="N194" s="331"/>
      <c r="O194" s="136" t="s">
        <v>391</v>
      </c>
      <c r="P194" s="137" t="s">
        <v>392</v>
      </c>
      <c r="Q194" s="138" t="s">
        <v>393</v>
      </c>
      <c r="R194" s="139" t="s">
        <v>394</v>
      </c>
      <c r="S194" s="63"/>
      <c r="T194" s="140" t="s">
        <v>395</v>
      </c>
      <c r="U194" s="63"/>
      <c r="V194" s="141" t="s">
        <v>396</v>
      </c>
      <c r="W194" s="63"/>
      <c r="X194" s="142" t="s">
        <v>397</v>
      </c>
      <c r="Y194" s="143" t="s">
        <v>398</v>
      </c>
      <c r="AC194"/>
    </row>
    <row r="195" spans="1:34" ht="15" customHeight="1" x14ac:dyDescent="0.25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3"/>
      <c r="Y196" s="31"/>
      <c r="Z196" s="3"/>
      <c r="AA196" s="2"/>
      <c r="AC196"/>
      <c r="AD196" t="s">
        <v>362</v>
      </c>
      <c r="AH196" s="93" t="s">
        <v>380</v>
      </c>
    </row>
    <row r="197" spans="1:34" ht="22.5" customHeight="1" x14ac:dyDescent="0.25">
      <c r="I197" s="247" t="s">
        <v>96</v>
      </c>
      <c r="J197" s="247"/>
      <c r="K197" s="247"/>
      <c r="L197" s="247"/>
      <c r="M197" s="8" t="s">
        <v>350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2" t="s">
        <v>94</v>
      </c>
      <c r="Z197" s="282"/>
      <c r="AC197"/>
      <c r="AH197" s="93" t="s">
        <v>379</v>
      </c>
    </row>
    <row r="198" spans="1:34" ht="22.5" customHeight="1" x14ac:dyDescent="0.25">
      <c r="I198" s="247" t="s">
        <v>2</v>
      </c>
      <c r="J198" s="247"/>
      <c r="K198" s="247"/>
      <c r="L198" s="247"/>
      <c r="M198" s="8" t="s">
        <v>351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2"/>
      <c r="Z198" s="282"/>
      <c r="AC198"/>
    </row>
    <row r="199" spans="1:34" ht="22.5" customHeight="1" x14ac:dyDescent="0.25">
      <c r="J199" s="294"/>
      <c r="K199" s="294"/>
      <c r="L199" s="294"/>
      <c r="M199" s="294"/>
      <c r="N199" s="8"/>
      <c r="O199" s="8"/>
      <c r="P199" s="8"/>
      <c r="Q199" s="8"/>
      <c r="R199" s="247"/>
      <c r="S199" s="247"/>
      <c r="T199" s="247"/>
      <c r="U199" s="247"/>
      <c r="V199" s="8"/>
      <c r="W199" s="8"/>
      <c r="X199" s="3"/>
      <c r="Y199" s="280" t="s">
        <v>362</v>
      </c>
      <c r="Z199" s="280"/>
      <c r="AC199"/>
    </row>
    <row r="200" spans="1:34" ht="21.75" customHeight="1" x14ac:dyDescent="0.25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95"/>
      <c r="X200" s="295"/>
      <c r="Y200" s="295"/>
      <c r="Z200" s="295"/>
      <c r="AC200"/>
    </row>
    <row r="201" spans="1:34" ht="21.75" customHeight="1" x14ac:dyDescent="0.25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95"/>
      <c r="X201" s="295"/>
      <c r="Y201" s="295"/>
      <c r="Z201" s="295"/>
      <c r="AC201"/>
    </row>
    <row r="202" spans="1:34" ht="21.75" customHeight="1" x14ac:dyDescent="0.25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96" t="s">
        <v>363</v>
      </c>
      <c r="X202" s="296"/>
      <c r="Y202" s="296"/>
      <c r="Z202" s="296"/>
      <c r="AC202"/>
    </row>
    <row r="203" spans="1:34" ht="24.95" customHeight="1" x14ac:dyDescent="0.25">
      <c r="A203" s="15" t="s">
        <v>3</v>
      </c>
      <c r="B203" s="284" t="s">
        <v>4</v>
      </c>
      <c r="C203" s="284"/>
      <c r="D203" s="284"/>
      <c r="E203" s="284"/>
      <c r="F203" s="284"/>
      <c r="G203" s="284"/>
      <c r="H203" s="284"/>
      <c r="I203" s="284"/>
      <c r="J203" s="284"/>
      <c r="K203" s="284" t="s">
        <v>5</v>
      </c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C203"/>
    </row>
    <row r="204" spans="1:34" ht="48.75" customHeight="1" x14ac:dyDescent="0.25">
      <c r="A204" s="15" t="s">
        <v>50</v>
      </c>
      <c r="B204" s="297" t="s">
        <v>51</v>
      </c>
      <c r="C204" s="297"/>
      <c r="D204" s="297"/>
      <c r="E204" s="297"/>
      <c r="F204" s="297"/>
      <c r="G204" s="297"/>
      <c r="H204" s="297"/>
      <c r="I204" s="297"/>
      <c r="J204" s="297"/>
      <c r="K204" s="10" t="s">
        <v>184</v>
      </c>
      <c r="L204" s="10" t="s">
        <v>186</v>
      </c>
      <c r="M204" s="10" t="s">
        <v>188</v>
      </c>
      <c r="N204" s="10" t="s">
        <v>190</v>
      </c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191</v>
      </c>
      <c r="AC204"/>
      <c r="AD204" s="57" t="s">
        <v>182</v>
      </c>
    </row>
    <row r="205" spans="1:34" ht="12.75" customHeight="1" x14ac:dyDescent="0.25">
      <c r="A205" s="17" t="s">
        <v>7</v>
      </c>
      <c r="B205" s="298" t="s">
        <v>8</v>
      </c>
      <c r="C205" s="298"/>
      <c r="D205" s="298"/>
      <c r="E205" s="298"/>
      <c r="F205" s="298"/>
      <c r="G205" s="298"/>
      <c r="H205" s="298"/>
      <c r="I205" s="298"/>
      <c r="J205" s="29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25">
      <c r="A206" s="311" t="s">
        <v>52</v>
      </c>
      <c r="B206" s="311"/>
      <c r="C206" s="311"/>
      <c r="D206" s="311"/>
      <c r="E206" s="311"/>
      <c r="F206" s="311"/>
      <c r="G206" s="311"/>
      <c r="H206" s="311"/>
      <c r="I206" s="311"/>
      <c r="J206" s="311"/>
      <c r="K206" s="312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4"/>
      <c r="AA206" s="42"/>
      <c r="AC206"/>
      <c r="AD206" s="59"/>
    </row>
    <row r="207" spans="1:34" ht="30" customHeight="1" x14ac:dyDescent="0.25">
      <c r="A207" s="47" t="s">
        <v>53</v>
      </c>
      <c r="B207" s="48" t="s">
        <v>203</v>
      </c>
      <c r="C207" s="315" t="s">
        <v>255</v>
      </c>
      <c r="D207" s="315"/>
      <c r="E207" s="315"/>
      <c r="F207" s="315"/>
      <c r="G207" s="315"/>
      <c r="H207" s="315"/>
      <c r="I207" s="315"/>
      <c r="J207" s="316"/>
      <c r="K207" s="95">
        <v>10232</v>
      </c>
      <c r="L207" s="95">
        <v>3439</v>
      </c>
      <c r="M207" s="95">
        <v>1493</v>
      </c>
      <c r="N207" s="95">
        <v>6730</v>
      </c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 t="shared" ref="Z207:Z216" si="18">SUM(K207:Y207)</f>
        <v>21894</v>
      </c>
      <c r="AA207" s="49"/>
      <c r="AC207" s="27" t="s">
        <v>82</v>
      </c>
      <c r="AD207" s="37" t="s">
        <v>108</v>
      </c>
    </row>
    <row r="208" spans="1:34" ht="15" customHeight="1" x14ac:dyDescent="0.25">
      <c r="A208" s="47" t="s">
        <v>55</v>
      </c>
      <c r="B208" s="24" t="s">
        <v>54</v>
      </c>
      <c r="C208" s="317" t="s">
        <v>256</v>
      </c>
      <c r="D208" s="317"/>
      <c r="E208" s="317"/>
      <c r="F208" s="317"/>
      <c r="G208" s="317"/>
      <c r="H208" s="317"/>
      <c r="I208" s="317"/>
      <c r="J208" s="317"/>
      <c r="K208" s="95">
        <v>17391</v>
      </c>
      <c r="L208" s="95">
        <v>1288</v>
      </c>
      <c r="M208" s="95">
        <v>692</v>
      </c>
      <c r="N208" s="95">
        <v>2862</v>
      </c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 t="shared" si="18"/>
        <v>22233</v>
      </c>
      <c r="AA208" s="49"/>
      <c r="AC208" s="27" t="s">
        <v>82</v>
      </c>
      <c r="AD208" s="37" t="s">
        <v>109</v>
      </c>
    </row>
    <row r="209" spans="1:30" ht="15" customHeight="1" x14ac:dyDescent="0.25">
      <c r="A209" s="47"/>
      <c r="B209" s="24" t="s">
        <v>56</v>
      </c>
      <c r="C209" s="317" t="s">
        <v>257</v>
      </c>
      <c r="D209" s="317"/>
      <c r="E209" s="317"/>
      <c r="F209" s="317"/>
      <c r="G209" s="317"/>
      <c r="H209" s="317"/>
      <c r="I209" s="317"/>
      <c r="J209" s="317"/>
      <c r="K209" s="95">
        <v>1188</v>
      </c>
      <c r="L209" s="95">
        <v>643</v>
      </c>
      <c r="M209" s="95">
        <v>286</v>
      </c>
      <c r="N209" s="95">
        <v>1313</v>
      </c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 t="shared" si="18"/>
        <v>3430</v>
      </c>
      <c r="AA209" s="49"/>
      <c r="AC209" s="27" t="s">
        <v>82</v>
      </c>
      <c r="AD209" s="37" t="s">
        <v>110</v>
      </c>
    </row>
    <row r="210" spans="1:30" ht="15" customHeight="1" x14ac:dyDescent="0.25">
      <c r="A210" s="47"/>
      <c r="B210" s="24" t="s">
        <v>195</v>
      </c>
      <c r="C210" s="317" t="s">
        <v>258</v>
      </c>
      <c r="D210" s="317"/>
      <c r="E210" s="317"/>
      <c r="F210" s="317"/>
      <c r="G210" s="317"/>
      <c r="H210" s="317"/>
      <c r="I210" s="317"/>
      <c r="J210" s="317"/>
      <c r="K210" s="95">
        <v>679</v>
      </c>
      <c r="L210" s="95">
        <v>327</v>
      </c>
      <c r="M210" s="95">
        <v>153</v>
      </c>
      <c r="N210" s="95">
        <v>403</v>
      </c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 t="shared" si="18"/>
        <v>1562</v>
      </c>
      <c r="AA210" s="49"/>
      <c r="AC210" s="27" t="s">
        <v>82</v>
      </c>
      <c r="AD210" s="37" t="s">
        <v>111</v>
      </c>
    </row>
    <row r="211" spans="1:30" ht="15" customHeight="1" x14ac:dyDescent="0.25">
      <c r="A211" s="47"/>
      <c r="B211" s="24" t="s">
        <v>197</v>
      </c>
      <c r="C211" s="317" t="s">
        <v>259</v>
      </c>
      <c r="D211" s="317"/>
      <c r="E211" s="317"/>
      <c r="F211" s="317"/>
      <c r="G211" s="317"/>
      <c r="H211" s="317"/>
      <c r="I211" s="317"/>
      <c r="J211" s="317"/>
      <c r="K211" s="95">
        <v>612</v>
      </c>
      <c r="L211" s="95">
        <v>266</v>
      </c>
      <c r="M211" s="95">
        <v>125</v>
      </c>
      <c r="N211" s="95">
        <v>470</v>
      </c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69">
        <f t="shared" si="18"/>
        <v>1473</v>
      </c>
      <c r="AA211" s="49"/>
      <c r="AC211" s="27" t="s">
        <v>82</v>
      </c>
      <c r="AD211" s="37" t="s">
        <v>112</v>
      </c>
    </row>
    <row r="212" spans="1:30" ht="15" customHeight="1" x14ac:dyDescent="0.25">
      <c r="A212" s="47"/>
      <c r="B212" s="24" t="s">
        <v>199</v>
      </c>
      <c r="C212" s="317" t="s">
        <v>260</v>
      </c>
      <c r="D212" s="317"/>
      <c r="E212" s="317"/>
      <c r="F212" s="317"/>
      <c r="G212" s="317"/>
      <c r="H212" s="317"/>
      <c r="I212" s="317"/>
      <c r="J212" s="317"/>
      <c r="K212" s="95">
        <v>316</v>
      </c>
      <c r="L212" s="95">
        <v>178</v>
      </c>
      <c r="M212" s="95">
        <v>86</v>
      </c>
      <c r="N212" s="95">
        <v>262</v>
      </c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69">
        <f t="shared" si="18"/>
        <v>842</v>
      </c>
      <c r="AA212" s="49"/>
      <c r="AC212" s="27" t="s">
        <v>82</v>
      </c>
      <c r="AD212" s="37" t="s">
        <v>113</v>
      </c>
    </row>
    <row r="213" spans="1:30" ht="15" customHeight="1" x14ac:dyDescent="0.25">
      <c r="A213" s="47"/>
      <c r="B213" s="24" t="s">
        <v>201</v>
      </c>
      <c r="C213" s="317" t="s">
        <v>261</v>
      </c>
      <c r="D213" s="317"/>
      <c r="E213" s="317"/>
      <c r="F213" s="317"/>
      <c r="G213" s="317"/>
      <c r="H213" s="317"/>
      <c r="I213" s="317"/>
      <c r="J213" s="317"/>
      <c r="K213" s="95">
        <v>148</v>
      </c>
      <c r="L213" s="95">
        <v>68</v>
      </c>
      <c r="M213" s="95">
        <v>75</v>
      </c>
      <c r="N213" s="95">
        <v>150</v>
      </c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69">
        <f t="shared" si="18"/>
        <v>441</v>
      </c>
      <c r="AA213" s="49"/>
      <c r="AC213" s="27" t="s">
        <v>82</v>
      </c>
      <c r="AD213" s="37" t="s">
        <v>114</v>
      </c>
    </row>
    <row r="214" spans="1:30" ht="15" customHeight="1" x14ac:dyDescent="0.25">
      <c r="A214" s="47"/>
      <c r="B214" s="24" t="s">
        <v>203</v>
      </c>
      <c r="C214" s="317" t="s">
        <v>262</v>
      </c>
      <c r="D214" s="317"/>
      <c r="E214" s="317"/>
      <c r="F214" s="317"/>
      <c r="G214" s="317"/>
      <c r="H214" s="317"/>
      <c r="I214" s="317"/>
      <c r="J214" s="317"/>
      <c r="K214" s="95">
        <v>1130</v>
      </c>
      <c r="L214" s="95">
        <v>233</v>
      </c>
      <c r="M214" s="95">
        <v>125</v>
      </c>
      <c r="N214" s="95">
        <v>741</v>
      </c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69">
        <f t="shared" si="18"/>
        <v>2229</v>
      </c>
      <c r="AA214" s="49"/>
      <c r="AC214" s="27" t="s">
        <v>82</v>
      </c>
      <c r="AD214" s="37" t="s">
        <v>115</v>
      </c>
    </row>
    <row r="215" spans="1:30" ht="15" customHeight="1" x14ac:dyDescent="0.25">
      <c r="A215" s="47"/>
      <c r="B215" s="24" t="s">
        <v>205</v>
      </c>
      <c r="C215" s="317" t="s">
        <v>263</v>
      </c>
      <c r="D215" s="317"/>
      <c r="E215" s="317"/>
      <c r="F215" s="317"/>
      <c r="G215" s="317"/>
      <c r="H215" s="317"/>
      <c r="I215" s="317"/>
      <c r="J215" s="317"/>
      <c r="K215" s="95">
        <v>245</v>
      </c>
      <c r="L215" s="95">
        <v>69</v>
      </c>
      <c r="M215" s="95">
        <v>58</v>
      </c>
      <c r="N215" s="95">
        <v>129</v>
      </c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69">
        <f t="shared" si="18"/>
        <v>501</v>
      </c>
      <c r="AA215" s="49"/>
      <c r="AC215" s="27" t="s">
        <v>82</v>
      </c>
      <c r="AD215" s="37" t="s">
        <v>116</v>
      </c>
    </row>
    <row r="216" spans="1:30" ht="15" customHeight="1" x14ac:dyDescent="0.25">
      <c r="A216" s="47"/>
      <c r="B216" s="24" t="s">
        <v>207</v>
      </c>
      <c r="C216" s="317" t="s">
        <v>264</v>
      </c>
      <c r="D216" s="317"/>
      <c r="E216" s="317"/>
      <c r="F216" s="317"/>
      <c r="G216" s="317"/>
      <c r="H216" s="317"/>
      <c r="I216" s="317"/>
      <c r="J216" s="317"/>
      <c r="K216" s="95">
        <v>194</v>
      </c>
      <c r="L216" s="95">
        <v>63</v>
      </c>
      <c r="M216" s="95">
        <v>42</v>
      </c>
      <c r="N216" s="95">
        <v>200</v>
      </c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69">
        <f t="shared" si="18"/>
        <v>499</v>
      </c>
      <c r="AA216" s="49"/>
      <c r="AC216" s="27" t="s">
        <v>82</v>
      </c>
      <c r="AD216" s="37" t="s">
        <v>117</v>
      </c>
    </row>
    <row r="217" spans="1:30" ht="15" customHeight="1" x14ac:dyDescent="0.25">
      <c r="A217" s="47"/>
      <c r="B217" s="83"/>
      <c r="C217" s="318"/>
      <c r="D217" s="317"/>
      <c r="E217" s="317"/>
      <c r="F217" s="317"/>
      <c r="G217" s="317"/>
      <c r="H217" s="317"/>
      <c r="I217" s="317"/>
      <c r="J217" s="317"/>
      <c r="K217" s="83" t="s">
        <v>209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 x14ac:dyDescent="0.25">
      <c r="A218" s="47" t="s">
        <v>30</v>
      </c>
      <c r="B218" s="297" t="s">
        <v>376</v>
      </c>
      <c r="C218" s="297"/>
      <c r="D218" s="297"/>
      <c r="E218" s="297"/>
      <c r="F218" s="297"/>
      <c r="G218" s="297"/>
      <c r="H218" s="297"/>
      <c r="I218" s="297"/>
      <c r="J218" s="297"/>
      <c r="K218" s="70">
        <f>SUM(K207:K217)</f>
        <v>32135</v>
      </c>
      <c r="L218" s="70">
        <f>SUM(L207:L217)</f>
        <v>6574</v>
      </c>
      <c r="M218" s="70">
        <f>SUM(M207:M217)</f>
        <v>3135</v>
      </c>
      <c r="N218" s="70">
        <f>SUM(N207:N217)</f>
        <v>13260</v>
      </c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 t="shared" ref="Z218:Z227" si="19">SUM(K218:Y218)</f>
        <v>55104</v>
      </c>
      <c r="AC218" s="27"/>
      <c r="AD218" s="37" t="s">
        <v>181</v>
      </c>
    </row>
    <row r="219" spans="1:30" ht="30" customHeight="1" x14ac:dyDescent="0.25">
      <c r="A219" s="47" t="s">
        <v>53</v>
      </c>
      <c r="B219" s="50" t="s">
        <v>205</v>
      </c>
      <c r="C219" s="315" t="s">
        <v>265</v>
      </c>
      <c r="D219" s="315"/>
      <c r="E219" s="315"/>
      <c r="F219" s="315"/>
      <c r="G219" s="315"/>
      <c r="H219" s="315"/>
      <c r="I219" s="315"/>
      <c r="J219" s="316"/>
      <c r="K219" s="95">
        <v>9426</v>
      </c>
      <c r="L219" s="95">
        <v>5845</v>
      </c>
      <c r="M219" s="95">
        <v>3001</v>
      </c>
      <c r="N219" s="95">
        <v>5882</v>
      </c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 t="shared" si="19"/>
        <v>24154</v>
      </c>
      <c r="AA219" s="49"/>
      <c r="AC219" s="27" t="s">
        <v>82</v>
      </c>
      <c r="AD219" s="37" t="s">
        <v>119</v>
      </c>
    </row>
    <row r="220" spans="1:30" ht="15" customHeight="1" x14ac:dyDescent="0.25">
      <c r="A220" s="47" t="s">
        <v>55</v>
      </c>
      <c r="B220" s="24" t="s">
        <v>54</v>
      </c>
      <c r="C220" s="317" t="s">
        <v>266</v>
      </c>
      <c r="D220" s="317"/>
      <c r="E220" s="317"/>
      <c r="F220" s="317"/>
      <c r="G220" s="317"/>
      <c r="H220" s="317"/>
      <c r="I220" s="317"/>
      <c r="J220" s="317"/>
      <c r="K220" s="95">
        <v>5900</v>
      </c>
      <c r="L220" s="95">
        <v>5506</v>
      </c>
      <c r="M220" s="95">
        <v>2127</v>
      </c>
      <c r="N220" s="95">
        <v>2862</v>
      </c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 t="shared" si="19"/>
        <v>16395</v>
      </c>
      <c r="AA220" s="49"/>
      <c r="AC220" s="27" t="s">
        <v>82</v>
      </c>
      <c r="AD220" s="37" t="s">
        <v>120</v>
      </c>
    </row>
    <row r="221" spans="1:30" ht="15" customHeight="1" x14ac:dyDescent="0.25">
      <c r="A221" s="47"/>
      <c r="B221" s="24" t="s">
        <v>56</v>
      </c>
      <c r="C221" s="317" t="s">
        <v>267</v>
      </c>
      <c r="D221" s="317"/>
      <c r="E221" s="317"/>
      <c r="F221" s="317"/>
      <c r="G221" s="317"/>
      <c r="H221" s="317"/>
      <c r="I221" s="317"/>
      <c r="J221" s="317"/>
      <c r="K221" s="95">
        <v>3546</v>
      </c>
      <c r="L221" s="95">
        <v>3341</v>
      </c>
      <c r="M221" s="95">
        <v>1352</v>
      </c>
      <c r="N221" s="95">
        <v>7358</v>
      </c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 t="shared" si="19"/>
        <v>15597</v>
      </c>
      <c r="AA221" s="49"/>
      <c r="AC221" s="27" t="s">
        <v>82</v>
      </c>
      <c r="AD221" s="37" t="s">
        <v>121</v>
      </c>
    </row>
    <row r="222" spans="1:30" ht="15" customHeight="1" x14ac:dyDescent="0.25">
      <c r="A222" s="47"/>
      <c r="B222" s="24" t="s">
        <v>195</v>
      </c>
      <c r="C222" s="317" t="s">
        <v>268</v>
      </c>
      <c r="D222" s="317"/>
      <c r="E222" s="317"/>
      <c r="F222" s="317"/>
      <c r="G222" s="317"/>
      <c r="H222" s="317"/>
      <c r="I222" s="317"/>
      <c r="J222" s="317"/>
      <c r="K222" s="95">
        <v>986</v>
      </c>
      <c r="L222" s="95">
        <v>1217</v>
      </c>
      <c r="M222" s="95">
        <v>268</v>
      </c>
      <c r="N222" s="95">
        <v>655</v>
      </c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 t="shared" si="19"/>
        <v>3126</v>
      </c>
      <c r="AA222" s="49"/>
      <c r="AC222" s="27" t="s">
        <v>82</v>
      </c>
      <c r="AD222" s="37" t="s">
        <v>122</v>
      </c>
    </row>
    <row r="223" spans="1:30" ht="15" customHeight="1" x14ac:dyDescent="0.25">
      <c r="A223" s="47"/>
      <c r="B223" s="24" t="s">
        <v>197</v>
      </c>
      <c r="C223" s="317" t="s">
        <v>269</v>
      </c>
      <c r="D223" s="317"/>
      <c r="E223" s="317"/>
      <c r="F223" s="317"/>
      <c r="G223" s="317"/>
      <c r="H223" s="317"/>
      <c r="I223" s="317"/>
      <c r="J223" s="317"/>
      <c r="K223" s="95">
        <v>597</v>
      </c>
      <c r="L223" s="95">
        <v>385</v>
      </c>
      <c r="M223" s="95">
        <v>277</v>
      </c>
      <c r="N223" s="95">
        <v>473</v>
      </c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69">
        <f t="shared" si="19"/>
        <v>1732</v>
      </c>
      <c r="AA223" s="49"/>
      <c r="AC223" s="27" t="s">
        <v>82</v>
      </c>
      <c r="AD223" s="37" t="s">
        <v>123</v>
      </c>
    </row>
    <row r="224" spans="1:30" ht="15" customHeight="1" x14ac:dyDescent="0.25">
      <c r="A224" s="47"/>
      <c r="B224" s="24" t="s">
        <v>199</v>
      </c>
      <c r="C224" s="317" t="s">
        <v>270</v>
      </c>
      <c r="D224" s="317"/>
      <c r="E224" s="317"/>
      <c r="F224" s="317"/>
      <c r="G224" s="317"/>
      <c r="H224" s="317"/>
      <c r="I224" s="317"/>
      <c r="J224" s="317"/>
      <c r="K224" s="95">
        <v>321</v>
      </c>
      <c r="L224" s="95">
        <v>651</v>
      </c>
      <c r="M224" s="95">
        <v>147</v>
      </c>
      <c r="N224" s="95">
        <v>299</v>
      </c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69">
        <f t="shared" si="19"/>
        <v>1418</v>
      </c>
      <c r="AA224" s="49"/>
      <c r="AC224" s="27" t="s">
        <v>82</v>
      </c>
      <c r="AD224" s="37" t="s">
        <v>124</v>
      </c>
    </row>
    <row r="225" spans="1:34" ht="15" customHeight="1" x14ac:dyDescent="0.25">
      <c r="A225" s="47"/>
      <c r="B225" s="24" t="s">
        <v>201</v>
      </c>
      <c r="C225" s="317" t="s">
        <v>271</v>
      </c>
      <c r="D225" s="317"/>
      <c r="E225" s="317"/>
      <c r="F225" s="317"/>
      <c r="G225" s="317"/>
      <c r="H225" s="317"/>
      <c r="I225" s="317"/>
      <c r="J225" s="317"/>
      <c r="K225" s="95">
        <v>433</v>
      </c>
      <c r="L225" s="95">
        <v>321</v>
      </c>
      <c r="M225" s="95">
        <v>518</v>
      </c>
      <c r="N225" s="95">
        <v>899</v>
      </c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69">
        <f t="shared" si="19"/>
        <v>2171</v>
      </c>
      <c r="AA225" s="49"/>
      <c r="AC225" s="27" t="s">
        <v>82</v>
      </c>
      <c r="AD225" s="37" t="s">
        <v>125</v>
      </c>
    </row>
    <row r="226" spans="1:34" ht="15" customHeight="1" x14ac:dyDescent="0.25">
      <c r="A226" s="47"/>
      <c r="B226" s="24" t="s">
        <v>203</v>
      </c>
      <c r="C226" s="317" t="s">
        <v>272</v>
      </c>
      <c r="D226" s="317"/>
      <c r="E226" s="317"/>
      <c r="F226" s="317"/>
      <c r="G226" s="317"/>
      <c r="H226" s="317"/>
      <c r="I226" s="317"/>
      <c r="J226" s="317"/>
      <c r="K226" s="95">
        <v>305</v>
      </c>
      <c r="L226" s="95">
        <v>203</v>
      </c>
      <c r="M226" s="95">
        <v>461</v>
      </c>
      <c r="N226" s="95">
        <v>221</v>
      </c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69">
        <f t="shared" si="19"/>
        <v>1190</v>
      </c>
      <c r="AA226" s="49"/>
      <c r="AC226" s="27" t="s">
        <v>82</v>
      </c>
      <c r="AD226" s="37" t="s">
        <v>126</v>
      </c>
    </row>
    <row r="227" spans="1:34" ht="15" customHeight="1" x14ac:dyDescent="0.25">
      <c r="A227" s="47"/>
      <c r="B227" s="24" t="s">
        <v>205</v>
      </c>
      <c r="C227" s="317" t="s">
        <v>273</v>
      </c>
      <c r="D227" s="317"/>
      <c r="E227" s="317"/>
      <c r="F227" s="317"/>
      <c r="G227" s="317"/>
      <c r="H227" s="317"/>
      <c r="I227" s="317"/>
      <c r="J227" s="317"/>
      <c r="K227" s="95">
        <v>1992</v>
      </c>
      <c r="L227" s="95">
        <v>822</v>
      </c>
      <c r="M227" s="95">
        <v>771</v>
      </c>
      <c r="N227" s="95">
        <v>6187</v>
      </c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69">
        <f t="shared" si="19"/>
        <v>9772</v>
      </c>
      <c r="AA227" s="49"/>
      <c r="AC227" s="27" t="s">
        <v>82</v>
      </c>
      <c r="AD227" s="37" t="s">
        <v>127</v>
      </c>
    </row>
    <row r="228" spans="1:34" ht="15" customHeight="1" x14ac:dyDescent="0.25">
      <c r="A228" s="47"/>
      <c r="B228" s="84"/>
      <c r="C228" s="318"/>
      <c r="D228" s="317"/>
      <c r="E228" s="317"/>
      <c r="F228" s="317"/>
      <c r="G228" s="317"/>
      <c r="H228" s="317"/>
      <c r="I228" s="317"/>
      <c r="J228" s="317"/>
      <c r="K228" s="84" t="s">
        <v>209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 x14ac:dyDescent="0.25">
      <c r="A229" s="47"/>
      <c r="B229" s="84"/>
      <c r="C229" s="318"/>
      <c r="D229" s="317"/>
      <c r="E229" s="317"/>
      <c r="F229" s="317"/>
      <c r="G229" s="317"/>
      <c r="H229" s="317"/>
      <c r="I229" s="317"/>
      <c r="J229" s="317"/>
      <c r="K229" s="84" t="s">
        <v>209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 x14ac:dyDescent="0.25">
      <c r="A230" s="47" t="s">
        <v>30</v>
      </c>
      <c r="B230" s="297" t="s">
        <v>376</v>
      </c>
      <c r="C230" s="297"/>
      <c r="D230" s="297"/>
      <c r="E230" s="297"/>
      <c r="F230" s="297"/>
      <c r="G230" s="297"/>
      <c r="H230" s="297"/>
      <c r="I230" s="297"/>
      <c r="J230" s="297"/>
      <c r="K230" s="70">
        <f>SUM(K219:K229)</f>
        <v>23506</v>
      </c>
      <c r="L230" s="70">
        <f>SUM(L219:L229)</f>
        <v>18291</v>
      </c>
      <c r="M230" s="70">
        <f>SUM(M219:M229)</f>
        <v>8922</v>
      </c>
      <c r="N230" s="70">
        <f>SUM(N219:N229)</f>
        <v>24836</v>
      </c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75555</v>
      </c>
      <c r="AC230"/>
      <c r="AD230" s="37" t="s">
        <v>181</v>
      </c>
    </row>
    <row r="231" spans="1:34" ht="15.75" customHeight="1" x14ac:dyDescent="0.25">
      <c r="AA231" s="4" t="s">
        <v>88</v>
      </c>
      <c r="AC231"/>
    </row>
    <row r="232" spans="1:34" ht="16.5" customHeight="1" x14ac:dyDescent="0.25">
      <c r="A232" s="3"/>
      <c r="B232" s="319" t="s">
        <v>93</v>
      </c>
      <c r="C232" s="319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288" t="s">
        <v>37</v>
      </c>
      <c r="P232" s="289"/>
      <c r="Q232" s="289"/>
      <c r="R232" s="289"/>
      <c r="S232" s="289"/>
      <c r="T232" s="289"/>
      <c r="U232" s="289"/>
      <c r="V232" s="289"/>
      <c r="W232" s="289"/>
      <c r="X232" s="289"/>
      <c r="Y232" s="290"/>
      <c r="Z232" s="3"/>
      <c r="AA232" s="3"/>
      <c r="AC232"/>
    </row>
    <row r="233" spans="1:34" ht="21.75" customHeight="1" x14ac:dyDescent="0.25">
      <c r="A233" s="30"/>
      <c r="B233" s="320" t="s">
        <v>383</v>
      </c>
      <c r="C233" s="321"/>
      <c r="D233" s="322"/>
      <c r="E233" s="320" t="s">
        <v>384</v>
      </c>
      <c r="F233" s="321"/>
      <c r="G233" s="322"/>
      <c r="H233" s="320" t="s">
        <v>385</v>
      </c>
      <c r="I233" s="321"/>
      <c r="J233" s="322"/>
      <c r="K233" s="326" t="s">
        <v>386</v>
      </c>
      <c r="L233" s="328" t="s">
        <v>387</v>
      </c>
      <c r="M233" s="328" t="s">
        <v>388</v>
      </c>
      <c r="N233" s="330" t="s">
        <v>389</v>
      </c>
      <c r="O233" s="144" t="s">
        <v>383</v>
      </c>
      <c r="P233" s="145" t="s">
        <v>384</v>
      </c>
      <c r="Q233" s="146" t="s">
        <v>385</v>
      </c>
      <c r="R233" s="147" t="s">
        <v>386</v>
      </c>
      <c r="S233" s="62"/>
      <c r="T233" s="148" t="s">
        <v>387</v>
      </c>
      <c r="U233" s="62"/>
      <c r="V233" s="149" t="s">
        <v>388</v>
      </c>
      <c r="W233" s="62"/>
      <c r="X233" s="150" t="s">
        <v>389</v>
      </c>
      <c r="Y233" s="151" t="s">
        <v>390</v>
      </c>
      <c r="Z233" s="3"/>
      <c r="AC233"/>
    </row>
    <row r="234" spans="1:34" ht="22.5" customHeight="1" x14ac:dyDescent="0.25">
      <c r="A234" s="34"/>
      <c r="B234" s="323"/>
      <c r="C234" s="324"/>
      <c r="D234" s="325"/>
      <c r="E234" s="323"/>
      <c r="F234" s="324"/>
      <c r="G234" s="325"/>
      <c r="H234" s="323"/>
      <c r="I234" s="324"/>
      <c r="J234" s="325"/>
      <c r="K234" s="327"/>
      <c r="L234" s="329"/>
      <c r="M234" s="329"/>
      <c r="N234" s="331"/>
      <c r="O234" s="152" t="s">
        <v>391</v>
      </c>
      <c r="P234" s="153" t="s">
        <v>392</v>
      </c>
      <c r="Q234" s="154" t="s">
        <v>393</v>
      </c>
      <c r="R234" s="155" t="s">
        <v>394</v>
      </c>
      <c r="S234" s="63"/>
      <c r="T234" s="156" t="s">
        <v>395</v>
      </c>
      <c r="U234" s="63"/>
      <c r="V234" s="157" t="s">
        <v>396</v>
      </c>
      <c r="W234" s="63"/>
      <c r="X234" s="158" t="s">
        <v>397</v>
      </c>
      <c r="Y234" s="159" t="s">
        <v>398</v>
      </c>
      <c r="AC234"/>
    </row>
    <row r="235" spans="1:34" ht="15" customHeight="1" x14ac:dyDescent="0.25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293"/>
      <c r="K236" s="293"/>
      <c r="L236" s="293"/>
      <c r="M236" s="293"/>
      <c r="N236" s="293"/>
      <c r="O236" s="293"/>
      <c r="P236" s="293"/>
      <c r="Q236" s="293"/>
      <c r="R236" s="293"/>
      <c r="S236" s="293"/>
      <c r="T236" s="293"/>
      <c r="U236" s="293"/>
      <c r="V236" s="293"/>
      <c r="W236" s="293"/>
      <c r="X236" s="3"/>
      <c r="Y236" s="31"/>
      <c r="Z236" s="3"/>
      <c r="AA236" s="2"/>
      <c r="AC236"/>
      <c r="AD236" t="s">
        <v>364</v>
      </c>
      <c r="AH236" s="93" t="s">
        <v>380</v>
      </c>
    </row>
    <row r="237" spans="1:34" ht="22.5" customHeight="1" x14ac:dyDescent="0.25">
      <c r="I237" s="247" t="s">
        <v>96</v>
      </c>
      <c r="J237" s="247"/>
      <c r="K237" s="247"/>
      <c r="L237" s="247"/>
      <c r="M237" s="8" t="s">
        <v>350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2" t="s">
        <v>94</v>
      </c>
      <c r="Z237" s="282"/>
      <c r="AC237"/>
      <c r="AH237" s="93" t="s">
        <v>379</v>
      </c>
    </row>
    <row r="238" spans="1:34" ht="22.5" customHeight="1" x14ac:dyDescent="0.25">
      <c r="I238" s="247" t="s">
        <v>2</v>
      </c>
      <c r="J238" s="247"/>
      <c r="K238" s="247"/>
      <c r="L238" s="247"/>
      <c r="M238" s="8" t="s">
        <v>351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2"/>
      <c r="Z238" s="282"/>
      <c r="AC238"/>
    </row>
    <row r="239" spans="1:34" ht="22.5" customHeight="1" x14ac:dyDescent="0.25">
      <c r="J239" s="294"/>
      <c r="K239" s="294"/>
      <c r="L239" s="294"/>
      <c r="M239" s="294"/>
      <c r="N239" s="8"/>
      <c r="O239" s="8"/>
      <c r="P239" s="8"/>
      <c r="Q239" s="8"/>
      <c r="R239" s="247"/>
      <c r="S239" s="247"/>
      <c r="T239" s="247"/>
      <c r="U239" s="247"/>
      <c r="V239" s="8"/>
      <c r="W239" s="8"/>
      <c r="X239" s="3"/>
      <c r="Y239" s="280" t="s">
        <v>364</v>
      </c>
      <c r="Z239" s="280"/>
      <c r="AC239"/>
    </row>
    <row r="240" spans="1:34" ht="21.75" customHeight="1" x14ac:dyDescent="0.25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95"/>
      <c r="X240" s="295"/>
      <c r="Y240" s="295"/>
      <c r="Z240" s="295"/>
      <c r="AC240"/>
    </row>
    <row r="241" spans="1:30" ht="21.75" customHeight="1" x14ac:dyDescent="0.25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95"/>
      <c r="X241" s="295"/>
      <c r="Y241" s="295"/>
      <c r="Z241" s="295"/>
      <c r="AC241"/>
    </row>
    <row r="242" spans="1:30" ht="21.75" customHeight="1" x14ac:dyDescent="0.25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96" t="s">
        <v>365</v>
      </c>
      <c r="X242" s="296"/>
      <c r="Y242" s="296"/>
      <c r="Z242" s="296"/>
      <c r="AC242"/>
    </row>
    <row r="243" spans="1:30" ht="24.95" customHeight="1" x14ac:dyDescent="0.25">
      <c r="A243" s="15" t="s">
        <v>3</v>
      </c>
      <c r="B243" s="284" t="s">
        <v>4</v>
      </c>
      <c r="C243" s="284"/>
      <c r="D243" s="284"/>
      <c r="E243" s="284"/>
      <c r="F243" s="284"/>
      <c r="G243" s="284"/>
      <c r="H243" s="284"/>
      <c r="I243" s="284"/>
      <c r="J243" s="284"/>
      <c r="K243" s="284" t="s">
        <v>5</v>
      </c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  <c r="AC243"/>
    </row>
    <row r="244" spans="1:30" ht="48.75" customHeight="1" x14ac:dyDescent="0.25">
      <c r="A244" s="15" t="s">
        <v>50</v>
      </c>
      <c r="B244" s="297" t="s">
        <v>51</v>
      </c>
      <c r="C244" s="297"/>
      <c r="D244" s="297"/>
      <c r="E244" s="297"/>
      <c r="F244" s="297"/>
      <c r="G244" s="297"/>
      <c r="H244" s="297"/>
      <c r="I244" s="297"/>
      <c r="J244" s="297"/>
      <c r="K244" s="10" t="s">
        <v>184</v>
      </c>
      <c r="L244" s="10" t="s">
        <v>186</v>
      </c>
      <c r="M244" s="10" t="s">
        <v>188</v>
      </c>
      <c r="N244" s="10" t="s">
        <v>190</v>
      </c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191</v>
      </c>
      <c r="AC244"/>
      <c r="AD244" s="57" t="s">
        <v>182</v>
      </c>
    </row>
    <row r="245" spans="1:30" ht="12.75" customHeight="1" x14ac:dyDescent="0.25">
      <c r="A245" s="17" t="s">
        <v>7</v>
      </c>
      <c r="B245" s="298" t="s">
        <v>8</v>
      </c>
      <c r="C245" s="298"/>
      <c r="D245" s="298"/>
      <c r="E245" s="298"/>
      <c r="F245" s="298"/>
      <c r="G245" s="298"/>
      <c r="H245" s="298"/>
      <c r="I245" s="298"/>
      <c r="J245" s="29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25">
      <c r="A246" s="311" t="s">
        <v>52</v>
      </c>
      <c r="B246" s="311"/>
      <c r="C246" s="311"/>
      <c r="D246" s="311"/>
      <c r="E246" s="311"/>
      <c r="F246" s="311"/>
      <c r="G246" s="311"/>
      <c r="H246" s="311"/>
      <c r="I246" s="311"/>
      <c r="J246" s="311"/>
      <c r="K246" s="312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4"/>
      <c r="AA246" s="42"/>
      <c r="AC246"/>
      <c r="AD246" s="59"/>
    </row>
    <row r="247" spans="1:30" ht="30" customHeight="1" x14ac:dyDescent="0.25">
      <c r="A247" s="47" t="s">
        <v>53</v>
      </c>
      <c r="B247" s="48" t="s">
        <v>207</v>
      </c>
      <c r="C247" s="315" t="s">
        <v>274</v>
      </c>
      <c r="D247" s="315"/>
      <c r="E247" s="315"/>
      <c r="F247" s="315"/>
      <c r="G247" s="315"/>
      <c r="H247" s="315"/>
      <c r="I247" s="315"/>
      <c r="J247" s="316"/>
      <c r="K247" s="95">
        <v>8071</v>
      </c>
      <c r="L247" s="95">
        <v>5345</v>
      </c>
      <c r="M247" s="95">
        <v>1862</v>
      </c>
      <c r="N247" s="95">
        <v>4947</v>
      </c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 t="shared" ref="Z247:Z256" si="20">SUM(K247:Y247)</f>
        <v>20225</v>
      </c>
      <c r="AA247" s="49"/>
      <c r="AC247" s="27" t="s">
        <v>82</v>
      </c>
      <c r="AD247" s="37" t="s">
        <v>108</v>
      </c>
    </row>
    <row r="248" spans="1:30" ht="15" customHeight="1" x14ac:dyDescent="0.25">
      <c r="A248" s="47" t="s">
        <v>55</v>
      </c>
      <c r="B248" s="24" t="s">
        <v>54</v>
      </c>
      <c r="C248" s="317" t="s">
        <v>275</v>
      </c>
      <c r="D248" s="317"/>
      <c r="E248" s="317"/>
      <c r="F248" s="317"/>
      <c r="G248" s="317"/>
      <c r="H248" s="317"/>
      <c r="I248" s="317"/>
      <c r="J248" s="317"/>
      <c r="K248" s="95">
        <v>3310</v>
      </c>
      <c r="L248" s="95">
        <v>2879</v>
      </c>
      <c r="M248" s="95">
        <v>2960</v>
      </c>
      <c r="N248" s="95">
        <v>3330</v>
      </c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 t="shared" si="20"/>
        <v>12479</v>
      </c>
      <c r="AA248" s="49"/>
      <c r="AC248" s="27" t="s">
        <v>82</v>
      </c>
      <c r="AD248" s="37" t="s">
        <v>109</v>
      </c>
    </row>
    <row r="249" spans="1:30" ht="15" customHeight="1" x14ac:dyDescent="0.25">
      <c r="A249" s="47"/>
      <c r="B249" s="24" t="s">
        <v>56</v>
      </c>
      <c r="C249" s="317" t="s">
        <v>276</v>
      </c>
      <c r="D249" s="317"/>
      <c r="E249" s="317"/>
      <c r="F249" s="317"/>
      <c r="G249" s="317"/>
      <c r="H249" s="317"/>
      <c r="I249" s="317"/>
      <c r="J249" s="317"/>
      <c r="K249" s="95">
        <v>1858</v>
      </c>
      <c r="L249" s="95">
        <v>885</v>
      </c>
      <c r="M249" s="95">
        <v>344</v>
      </c>
      <c r="N249" s="95">
        <v>934</v>
      </c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 t="shared" si="20"/>
        <v>4021</v>
      </c>
      <c r="AA249" s="49"/>
      <c r="AC249" s="27" t="s">
        <v>82</v>
      </c>
      <c r="AD249" s="37" t="s">
        <v>110</v>
      </c>
    </row>
    <row r="250" spans="1:30" ht="15" customHeight="1" x14ac:dyDescent="0.25">
      <c r="A250" s="47"/>
      <c r="B250" s="24" t="s">
        <v>195</v>
      </c>
      <c r="C250" s="317" t="s">
        <v>277</v>
      </c>
      <c r="D250" s="317"/>
      <c r="E250" s="317"/>
      <c r="F250" s="317"/>
      <c r="G250" s="317"/>
      <c r="H250" s="317"/>
      <c r="I250" s="317"/>
      <c r="J250" s="317"/>
      <c r="K250" s="95">
        <v>754</v>
      </c>
      <c r="L250" s="95">
        <v>448</v>
      </c>
      <c r="M250" s="95">
        <v>181</v>
      </c>
      <c r="N250" s="95">
        <v>493</v>
      </c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 t="shared" si="20"/>
        <v>1876</v>
      </c>
      <c r="AA250" s="49"/>
      <c r="AC250" s="27" t="s">
        <v>82</v>
      </c>
      <c r="AD250" s="37" t="s">
        <v>111</v>
      </c>
    </row>
    <row r="251" spans="1:30" ht="15" customHeight="1" x14ac:dyDescent="0.25">
      <c r="A251" s="47"/>
      <c r="B251" s="24" t="s">
        <v>197</v>
      </c>
      <c r="C251" s="317" t="s">
        <v>278</v>
      </c>
      <c r="D251" s="317"/>
      <c r="E251" s="317"/>
      <c r="F251" s="317"/>
      <c r="G251" s="317"/>
      <c r="H251" s="317"/>
      <c r="I251" s="317"/>
      <c r="J251" s="317"/>
      <c r="K251" s="95">
        <v>974</v>
      </c>
      <c r="L251" s="95">
        <v>619</v>
      </c>
      <c r="M251" s="95">
        <v>148</v>
      </c>
      <c r="N251" s="95">
        <v>486</v>
      </c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69">
        <f t="shared" si="20"/>
        <v>2227</v>
      </c>
      <c r="AA251" s="49"/>
      <c r="AC251" s="27" t="s">
        <v>82</v>
      </c>
      <c r="AD251" s="37" t="s">
        <v>112</v>
      </c>
    </row>
    <row r="252" spans="1:30" ht="15" customHeight="1" x14ac:dyDescent="0.25">
      <c r="A252" s="47"/>
      <c r="B252" s="24" t="s">
        <v>199</v>
      </c>
      <c r="C252" s="317" t="s">
        <v>279</v>
      </c>
      <c r="D252" s="317"/>
      <c r="E252" s="317"/>
      <c r="F252" s="317"/>
      <c r="G252" s="317"/>
      <c r="H252" s="317"/>
      <c r="I252" s="317"/>
      <c r="J252" s="317"/>
      <c r="K252" s="95">
        <v>334</v>
      </c>
      <c r="L252" s="95">
        <v>449</v>
      </c>
      <c r="M252" s="95">
        <v>105</v>
      </c>
      <c r="N252" s="95">
        <v>215</v>
      </c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69">
        <f t="shared" si="20"/>
        <v>1103</v>
      </c>
      <c r="AA252" s="49"/>
      <c r="AC252" s="27" t="s">
        <v>82</v>
      </c>
      <c r="AD252" s="37" t="s">
        <v>113</v>
      </c>
    </row>
    <row r="253" spans="1:30" ht="15" customHeight="1" x14ac:dyDescent="0.25">
      <c r="A253" s="47"/>
      <c r="B253" s="24" t="s">
        <v>201</v>
      </c>
      <c r="C253" s="317" t="s">
        <v>280</v>
      </c>
      <c r="D253" s="317"/>
      <c r="E253" s="317"/>
      <c r="F253" s="317"/>
      <c r="G253" s="317"/>
      <c r="H253" s="317"/>
      <c r="I253" s="317"/>
      <c r="J253" s="317"/>
      <c r="K253" s="95">
        <v>319</v>
      </c>
      <c r="L253" s="95">
        <v>245</v>
      </c>
      <c r="M253" s="95">
        <v>94</v>
      </c>
      <c r="N253" s="95">
        <v>264</v>
      </c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69">
        <f t="shared" si="20"/>
        <v>922</v>
      </c>
      <c r="AA253" s="49"/>
      <c r="AC253" s="27" t="s">
        <v>82</v>
      </c>
      <c r="AD253" s="37" t="s">
        <v>114</v>
      </c>
    </row>
    <row r="254" spans="1:30" ht="15" customHeight="1" x14ac:dyDescent="0.25">
      <c r="A254" s="47"/>
      <c r="B254" s="24" t="s">
        <v>203</v>
      </c>
      <c r="C254" s="317" t="s">
        <v>281</v>
      </c>
      <c r="D254" s="317"/>
      <c r="E254" s="317"/>
      <c r="F254" s="317"/>
      <c r="G254" s="317"/>
      <c r="H254" s="317"/>
      <c r="I254" s="317"/>
      <c r="J254" s="317"/>
      <c r="K254" s="95">
        <v>540</v>
      </c>
      <c r="L254" s="95">
        <v>353</v>
      </c>
      <c r="M254" s="95">
        <v>145</v>
      </c>
      <c r="N254" s="95">
        <v>497</v>
      </c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69">
        <f t="shared" si="20"/>
        <v>1535</v>
      </c>
      <c r="AA254" s="49"/>
      <c r="AC254" s="27" t="s">
        <v>82</v>
      </c>
      <c r="AD254" s="37" t="s">
        <v>115</v>
      </c>
    </row>
    <row r="255" spans="1:30" ht="15" customHeight="1" x14ac:dyDescent="0.25">
      <c r="A255" s="47"/>
      <c r="B255" s="24" t="s">
        <v>205</v>
      </c>
      <c r="C255" s="317" t="s">
        <v>282</v>
      </c>
      <c r="D255" s="317"/>
      <c r="E255" s="317"/>
      <c r="F255" s="317"/>
      <c r="G255" s="317"/>
      <c r="H255" s="317"/>
      <c r="I255" s="317"/>
      <c r="J255" s="317"/>
      <c r="K255" s="95">
        <v>621</v>
      </c>
      <c r="L255" s="95">
        <v>303</v>
      </c>
      <c r="M255" s="95">
        <v>103</v>
      </c>
      <c r="N255" s="95">
        <v>285</v>
      </c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69">
        <f t="shared" si="20"/>
        <v>1312</v>
      </c>
      <c r="AA255" s="49"/>
      <c r="AC255" s="27" t="s">
        <v>82</v>
      </c>
      <c r="AD255" s="37" t="s">
        <v>116</v>
      </c>
    </row>
    <row r="256" spans="1:30" ht="15" customHeight="1" x14ac:dyDescent="0.25">
      <c r="A256" s="47"/>
      <c r="B256" s="24" t="s">
        <v>207</v>
      </c>
      <c r="C256" s="317" t="s">
        <v>283</v>
      </c>
      <c r="D256" s="317"/>
      <c r="E256" s="317"/>
      <c r="F256" s="317"/>
      <c r="G256" s="317"/>
      <c r="H256" s="317"/>
      <c r="I256" s="317"/>
      <c r="J256" s="317"/>
      <c r="K256" s="95">
        <v>1024</v>
      </c>
      <c r="L256" s="95">
        <v>666</v>
      </c>
      <c r="M256" s="95">
        <v>305</v>
      </c>
      <c r="N256" s="95">
        <v>681</v>
      </c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69">
        <f t="shared" si="20"/>
        <v>2676</v>
      </c>
      <c r="AA256" s="49"/>
      <c r="AC256" s="27" t="s">
        <v>82</v>
      </c>
      <c r="AD256" s="37" t="s">
        <v>117</v>
      </c>
    </row>
    <row r="257" spans="1:30" ht="15" customHeight="1" x14ac:dyDescent="0.25">
      <c r="A257" s="47"/>
      <c r="B257" s="85"/>
      <c r="C257" s="318"/>
      <c r="D257" s="317"/>
      <c r="E257" s="317"/>
      <c r="F257" s="317"/>
      <c r="G257" s="317"/>
      <c r="H257" s="317"/>
      <c r="I257" s="317"/>
      <c r="J257" s="317"/>
      <c r="K257" s="85" t="s">
        <v>209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 x14ac:dyDescent="0.25">
      <c r="A258" s="47" t="s">
        <v>30</v>
      </c>
      <c r="B258" s="297" t="s">
        <v>376</v>
      </c>
      <c r="C258" s="297"/>
      <c r="D258" s="297"/>
      <c r="E258" s="297"/>
      <c r="F258" s="297"/>
      <c r="G258" s="297"/>
      <c r="H258" s="297"/>
      <c r="I258" s="297"/>
      <c r="J258" s="297"/>
      <c r="K258" s="70">
        <f>SUM(K247:K257)</f>
        <v>17805</v>
      </c>
      <c r="L258" s="70">
        <f>SUM(L247:L257)</f>
        <v>12192</v>
      </c>
      <c r="M258" s="70">
        <f>SUM(M247:M257)</f>
        <v>6247</v>
      </c>
      <c r="N258" s="70">
        <f>SUM(N247:N257)</f>
        <v>12132</v>
      </c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 t="shared" ref="Z258:Z268" si="21">SUM(K258:Y258)</f>
        <v>48376</v>
      </c>
      <c r="AC258" s="27"/>
      <c r="AD258" s="37" t="s">
        <v>181</v>
      </c>
    </row>
    <row r="259" spans="1:30" ht="30" customHeight="1" x14ac:dyDescent="0.25">
      <c r="A259" s="47" t="s">
        <v>53</v>
      </c>
      <c r="B259" s="50" t="s">
        <v>284</v>
      </c>
      <c r="C259" s="315" t="s">
        <v>285</v>
      </c>
      <c r="D259" s="315"/>
      <c r="E259" s="315"/>
      <c r="F259" s="315"/>
      <c r="G259" s="315"/>
      <c r="H259" s="315"/>
      <c r="I259" s="315"/>
      <c r="J259" s="316"/>
      <c r="K259" s="95">
        <v>15707</v>
      </c>
      <c r="L259" s="95">
        <v>9253</v>
      </c>
      <c r="M259" s="95">
        <v>12067</v>
      </c>
      <c r="N259" s="95">
        <v>8943</v>
      </c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 t="shared" si="21"/>
        <v>45970</v>
      </c>
      <c r="AA259" s="49"/>
      <c r="AC259" s="27" t="s">
        <v>82</v>
      </c>
      <c r="AD259" s="37" t="s">
        <v>119</v>
      </c>
    </row>
    <row r="260" spans="1:30" ht="15" customHeight="1" x14ac:dyDescent="0.25">
      <c r="A260" s="47" t="s">
        <v>55</v>
      </c>
      <c r="B260" s="24" t="s">
        <v>54</v>
      </c>
      <c r="C260" s="317" t="s">
        <v>286</v>
      </c>
      <c r="D260" s="317"/>
      <c r="E260" s="317"/>
      <c r="F260" s="317"/>
      <c r="G260" s="317"/>
      <c r="H260" s="317"/>
      <c r="I260" s="317"/>
      <c r="J260" s="317"/>
      <c r="K260" s="95">
        <v>12596</v>
      </c>
      <c r="L260" s="95">
        <v>15080</v>
      </c>
      <c r="M260" s="95">
        <v>39044</v>
      </c>
      <c r="N260" s="95">
        <v>11004</v>
      </c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 t="shared" si="21"/>
        <v>77724</v>
      </c>
      <c r="AA260" s="49"/>
      <c r="AC260" s="27" t="s">
        <v>82</v>
      </c>
      <c r="AD260" s="37" t="s">
        <v>120</v>
      </c>
    </row>
    <row r="261" spans="1:30" ht="15" customHeight="1" x14ac:dyDescent="0.25">
      <c r="A261" s="47"/>
      <c r="B261" s="24" t="s">
        <v>56</v>
      </c>
      <c r="C261" s="317" t="s">
        <v>287</v>
      </c>
      <c r="D261" s="317"/>
      <c r="E261" s="317"/>
      <c r="F261" s="317"/>
      <c r="G261" s="317"/>
      <c r="H261" s="317"/>
      <c r="I261" s="317"/>
      <c r="J261" s="317"/>
      <c r="K261" s="95">
        <v>4787</v>
      </c>
      <c r="L261" s="95">
        <v>1670</v>
      </c>
      <c r="M261" s="95">
        <v>2272</v>
      </c>
      <c r="N261" s="95">
        <v>1391</v>
      </c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 t="shared" si="21"/>
        <v>10120</v>
      </c>
      <c r="AA261" s="49"/>
      <c r="AC261" s="27" t="s">
        <v>82</v>
      </c>
      <c r="AD261" s="37" t="s">
        <v>121</v>
      </c>
    </row>
    <row r="262" spans="1:30" ht="15" customHeight="1" x14ac:dyDescent="0.25">
      <c r="A262" s="47"/>
      <c r="B262" s="24" t="s">
        <v>195</v>
      </c>
      <c r="C262" s="317" t="s">
        <v>288</v>
      </c>
      <c r="D262" s="317"/>
      <c r="E262" s="317"/>
      <c r="F262" s="317"/>
      <c r="G262" s="317"/>
      <c r="H262" s="317"/>
      <c r="I262" s="317"/>
      <c r="J262" s="317"/>
      <c r="K262" s="95">
        <v>1034</v>
      </c>
      <c r="L262" s="95">
        <v>5498</v>
      </c>
      <c r="M262" s="95">
        <v>970</v>
      </c>
      <c r="N262" s="95">
        <v>864</v>
      </c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 t="shared" si="21"/>
        <v>8366</v>
      </c>
      <c r="AA262" s="49"/>
      <c r="AC262" s="27" t="s">
        <v>82</v>
      </c>
      <c r="AD262" s="37" t="s">
        <v>122</v>
      </c>
    </row>
    <row r="263" spans="1:30" ht="15" customHeight="1" x14ac:dyDescent="0.25">
      <c r="A263" s="47"/>
      <c r="B263" s="24" t="s">
        <v>197</v>
      </c>
      <c r="C263" s="317" t="s">
        <v>289</v>
      </c>
      <c r="D263" s="317"/>
      <c r="E263" s="317"/>
      <c r="F263" s="317"/>
      <c r="G263" s="317"/>
      <c r="H263" s="317"/>
      <c r="I263" s="317"/>
      <c r="J263" s="317"/>
      <c r="K263" s="95">
        <v>8518</v>
      </c>
      <c r="L263" s="95">
        <v>2144</v>
      </c>
      <c r="M263" s="95">
        <v>1330</v>
      </c>
      <c r="N263" s="95">
        <v>783</v>
      </c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69">
        <f t="shared" si="21"/>
        <v>12775</v>
      </c>
      <c r="AA263" s="49"/>
      <c r="AC263" s="27" t="s">
        <v>82</v>
      </c>
      <c r="AD263" s="37" t="s">
        <v>123</v>
      </c>
    </row>
    <row r="264" spans="1:30" ht="15" customHeight="1" x14ac:dyDescent="0.25">
      <c r="A264" s="47"/>
      <c r="B264" s="24" t="s">
        <v>199</v>
      </c>
      <c r="C264" s="317" t="s">
        <v>290</v>
      </c>
      <c r="D264" s="317"/>
      <c r="E264" s="317"/>
      <c r="F264" s="317"/>
      <c r="G264" s="317"/>
      <c r="H264" s="317"/>
      <c r="I264" s="317"/>
      <c r="J264" s="317"/>
      <c r="K264" s="95">
        <v>655</v>
      </c>
      <c r="L264" s="95">
        <v>510</v>
      </c>
      <c r="M264" s="95">
        <v>1175</v>
      </c>
      <c r="N264" s="95">
        <v>517</v>
      </c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69">
        <f t="shared" si="21"/>
        <v>2857</v>
      </c>
      <c r="AA264" s="49"/>
      <c r="AC264" s="27" t="s">
        <v>82</v>
      </c>
      <c r="AD264" s="37" t="s">
        <v>124</v>
      </c>
    </row>
    <row r="265" spans="1:30" ht="15" customHeight="1" x14ac:dyDescent="0.25">
      <c r="A265" s="47"/>
      <c r="B265" s="24" t="s">
        <v>201</v>
      </c>
      <c r="C265" s="317" t="s">
        <v>291</v>
      </c>
      <c r="D265" s="317"/>
      <c r="E265" s="317"/>
      <c r="F265" s="317"/>
      <c r="G265" s="317"/>
      <c r="H265" s="317"/>
      <c r="I265" s="317"/>
      <c r="J265" s="317"/>
      <c r="K265" s="95">
        <v>258</v>
      </c>
      <c r="L265" s="95">
        <v>226</v>
      </c>
      <c r="M265" s="95">
        <v>763</v>
      </c>
      <c r="N265" s="95">
        <v>412</v>
      </c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69">
        <f t="shared" si="21"/>
        <v>1659</v>
      </c>
      <c r="AA265" s="49"/>
      <c r="AC265" s="27" t="s">
        <v>82</v>
      </c>
      <c r="AD265" s="37" t="s">
        <v>125</v>
      </c>
    </row>
    <row r="266" spans="1:30" ht="15" customHeight="1" x14ac:dyDescent="0.25">
      <c r="A266" s="47"/>
      <c r="B266" s="24" t="s">
        <v>203</v>
      </c>
      <c r="C266" s="317" t="s">
        <v>292</v>
      </c>
      <c r="D266" s="317"/>
      <c r="E266" s="317"/>
      <c r="F266" s="317"/>
      <c r="G266" s="317"/>
      <c r="H266" s="317"/>
      <c r="I266" s="317"/>
      <c r="J266" s="317"/>
      <c r="K266" s="95">
        <v>830</v>
      </c>
      <c r="L266" s="95">
        <v>770</v>
      </c>
      <c r="M266" s="95">
        <v>498</v>
      </c>
      <c r="N266" s="95">
        <v>1309</v>
      </c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69">
        <f t="shared" si="21"/>
        <v>3407</v>
      </c>
      <c r="AA266" s="49"/>
      <c r="AC266" s="27" t="s">
        <v>82</v>
      </c>
      <c r="AD266" s="37" t="s">
        <v>126</v>
      </c>
    </row>
    <row r="267" spans="1:30" ht="15" customHeight="1" x14ac:dyDescent="0.25">
      <c r="A267" s="47"/>
      <c r="B267" s="24" t="s">
        <v>205</v>
      </c>
      <c r="C267" s="317" t="s">
        <v>293</v>
      </c>
      <c r="D267" s="317"/>
      <c r="E267" s="317"/>
      <c r="F267" s="317"/>
      <c r="G267" s="317"/>
      <c r="H267" s="317"/>
      <c r="I267" s="317"/>
      <c r="J267" s="317"/>
      <c r="K267" s="95">
        <v>271</v>
      </c>
      <c r="L267" s="95">
        <v>207</v>
      </c>
      <c r="M267" s="95">
        <v>281</v>
      </c>
      <c r="N267" s="95">
        <v>599</v>
      </c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69">
        <f t="shared" si="21"/>
        <v>1358</v>
      </c>
      <c r="AA267" s="49"/>
      <c r="AC267" s="27" t="s">
        <v>82</v>
      </c>
      <c r="AD267" s="37" t="s">
        <v>127</v>
      </c>
    </row>
    <row r="268" spans="1:30" ht="15" customHeight="1" x14ac:dyDescent="0.25">
      <c r="A268" s="47"/>
      <c r="B268" s="24" t="s">
        <v>207</v>
      </c>
      <c r="C268" s="317" t="s">
        <v>294</v>
      </c>
      <c r="D268" s="317"/>
      <c r="E268" s="317"/>
      <c r="F268" s="317"/>
      <c r="G268" s="317"/>
      <c r="H268" s="317"/>
      <c r="I268" s="317"/>
      <c r="J268" s="317"/>
      <c r="K268" s="95">
        <v>398</v>
      </c>
      <c r="L268" s="95">
        <v>370</v>
      </c>
      <c r="M268" s="95">
        <v>271</v>
      </c>
      <c r="N268" s="95">
        <v>475</v>
      </c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69">
        <f t="shared" si="21"/>
        <v>1514</v>
      </c>
      <c r="AA268" s="49"/>
      <c r="AC268" s="27" t="s">
        <v>82</v>
      </c>
      <c r="AD268" s="37" t="s">
        <v>128</v>
      </c>
    </row>
    <row r="269" spans="1:30" ht="15" customHeight="1" x14ac:dyDescent="0.25">
      <c r="A269" s="47"/>
      <c r="B269" s="86"/>
      <c r="C269" s="318"/>
      <c r="D269" s="317"/>
      <c r="E269" s="317"/>
      <c r="F269" s="317"/>
      <c r="G269" s="317"/>
      <c r="H269" s="317"/>
      <c r="I269" s="317"/>
      <c r="J269" s="317"/>
      <c r="K269" s="86" t="s">
        <v>209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 x14ac:dyDescent="0.25">
      <c r="A270" s="47" t="s">
        <v>30</v>
      </c>
      <c r="B270" s="297" t="s">
        <v>376</v>
      </c>
      <c r="C270" s="297"/>
      <c r="D270" s="297"/>
      <c r="E270" s="297"/>
      <c r="F270" s="297"/>
      <c r="G270" s="297"/>
      <c r="H270" s="297"/>
      <c r="I270" s="297"/>
      <c r="J270" s="297"/>
      <c r="K270" s="70">
        <f>SUM(K259:K269)</f>
        <v>45054</v>
      </c>
      <c r="L270" s="70">
        <f>SUM(L259:L269)</f>
        <v>35728</v>
      </c>
      <c r="M270" s="70">
        <f>SUM(M259:M269)</f>
        <v>58671</v>
      </c>
      <c r="N270" s="70">
        <f>SUM(N259:N269)</f>
        <v>26297</v>
      </c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165750</v>
      </c>
      <c r="AC270"/>
      <c r="AD270" s="37" t="s">
        <v>181</v>
      </c>
    </row>
    <row r="271" spans="1:30" ht="15.75" customHeight="1" x14ac:dyDescent="0.25">
      <c r="AA271" s="4" t="s">
        <v>88</v>
      </c>
      <c r="AC271"/>
    </row>
    <row r="272" spans="1:30" ht="16.5" customHeight="1" x14ac:dyDescent="0.25">
      <c r="A272" s="3"/>
      <c r="B272" s="319" t="s">
        <v>93</v>
      </c>
      <c r="C272" s="319"/>
      <c r="D272" s="319"/>
      <c r="E272" s="319"/>
      <c r="F272" s="319"/>
      <c r="G272" s="319"/>
      <c r="H272" s="319"/>
      <c r="I272" s="319"/>
      <c r="J272" s="319"/>
      <c r="K272" s="319"/>
      <c r="L272" s="319"/>
      <c r="M272" s="319"/>
      <c r="N272" s="319"/>
      <c r="O272" s="288" t="s">
        <v>37</v>
      </c>
      <c r="P272" s="289"/>
      <c r="Q272" s="289"/>
      <c r="R272" s="289"/>
      <c r="S272" s="289"/>
      <c r="T272" s="289"/>
      <c r="U272" s="289"/>
      <c r="V272" s="289"/>
      <c r="W272" s="289"/>
      <c r="X272" s="289"/>
      <c r="Y272" s="290"/>
      <c r="Z272" s="3"/>
      <c r="AA272" s="3"/>
      <c r="AC272"/>
    </row>
    <row r="273" spans="1:34" ht="21.75" customHeight="1" x14ac:dyDescent="0.25">
      <c r="A273" s="30"/>
      <c r="B273" s="320" t="s">
        <v>383</v>
      </c>
      <c r="C273" s="321"/>
      <c r="D273" s="322"/>
      <c r="E273" s="320" t="s">
        <v>384</v>
      </c>
      <c r="F273" s="321"/>
      <c r="G273" s="322"/>
      <c r="H273" s="320" t="s">
        <v>385</v>
      </c>
      <c r="I273" s="321"/>
      <c r="J273" s="322"/>
      <c r="K273" s="326" t="s">
        <v>386</v>
      </c>
      <c r="L273" s="328" t="s">
        <v>387</v>
      </c>
      <c r="M273" s="328" t="s">
        <v>388</v>
      </c>
      <c r="N273" s="330" t="s">
        <v>389</v>
      </c>
      <c r="O273" s="160" t="s">
        <v>383</v>
      </c>
      <c r="P273" s="161" t="s">
        <v>384</v>
      </c>
      <c r="Q273" s="162" t="s">
        <v>385</v>
      </c>
      <c r="R273" s="163" t="s">
        <v>386</v>
      </c>
      <c r="S273" s="62"/>
      <c r="T273" s="164" t="s">
        <v>387</v>
      </c>
      <c r="U273" s="62"/>
      <c r="V273" s="165" t="s">
        <v>388</v>
      </c>
      <c r="W273" s="62"/>
      <c r="X273" s="166" t="s">
        <v>389</v>
      </c>
      <c r="Y273" s="167" t="s">
        <v>390</v>
      </c>
      <c r="Z273" s="3"/>
      <c r="AC273"/>
    </row>
    <row r="274" spans="1:34" ht="22.5" customHeight="1" x14ac:dyDescent="0.25">
      <c r="A274" s="34"/>
      <c r="B274" s="323"/>
      <c r="C274" s="324"/>
      <c r="D274" s="325"/>
      <c r="E274" s="323"/>
      <c r="F274" s="324"/>
      <c r="G274" s="325"/>
      <c r="H274" s="323"/>
      <c r="I274" s="324"/>
      <c r="J274" s="325"/>
      <c r="K274" s="327"/>
      <c r="L274" s="329"/>
      <c r="M274" s="329"/>
      <c r="N274" s="331"/>
      <c r="O274" s="168" t="s">
        <v>391</v>
      </c>
      <c r="P274" s="169" t="s">
        <v>392</v>
      </c>
      <c r="Q274" s="170" t="s">
        <v>393</v>
      </c>
      <c r="R274" s="171" t="s">
        <v>394</v>
      </c>
      <c r="S274" s="63"/>
      <c r="T274" s="172" t="s">
        <v>395</v>
      </c>
      <c r="U274" s="63"/>
      <c r="V274" s="173" t="s">
        <v>396</v>
      </c>
      <c r="W274" s="63"/>
      <c r="X274" s="174" t="s">
        <v>397</v>
      </c>
      <c r="Y274" s="175" t="s">
        <v>398</v>
      </c>
      <c r="AC274"/>
    </row>
    <row r="275" spans="1:34" ht="15" customHeight="1" x14ac:dyDescent="0.25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3"/>
      <c r="Y276" s="31"/>
      <c r="Z276" s="3"/>
      <c r="AA276" s="2"/>
      <c r="AC276"/>
      <c r="AD276" t="s">
        <v>366</v>
      </c>
      <c r="AH276" s="93" t="s">
        <v>380</v>
      </c>
    </row>
    <row r="277" spans="1:34" ht="22.5" customHeight="1" x14ac:dyDescent="0.25">
      <c r="I277" s="247" t="s">
        <v>96</v>
      </c>
      <c r="J277" s="247"/>
      <c r="K277" s="247"/>
      <c r="L277" s="247"/>
      <c r="M277" s="8" t="s">
        <v>350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2" t="s">
        <v>94</v>
      </c>
      <c r="Z277" s="282"/>
      <c r="AC277"/>
      <c r="AH277" s="93" t="s">
        <v>379</v>
      </c>
    </row>
    <row r="278" spans="1:34" ht="22.5" customHeight="1" x14ac:dyDescent="0.25">
      <c r="I278" s="247" t="s">
        <v>2</v>
      </c>
      <c r="J278" s="247"/>
      <c r="K278" s="247"/>
      <c r="L278" s="247"/>
      <c r="M278" s="8" t="s">
        <v>351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2"/>
      <c r="Z278" s="282"/>
      <c r="AC278"/>
    </row>
    <row r="279" spans="1:34" ht="22.5" customHeight="1" x14ac:dyDescent="0.25">
      <c r="J279" s="294"/>
      <c r="K279" s="294"/>
      <c r="L279" s="294"/>
      <c r="M279" s="294"/>
      <c r="N279" s="8"/>
      <c r="O279" s="8"/>
      <c r="P279" s="8"/>
      <c r="Q279" s="8"/>
      <c r="R279" s="247"/>
      <c r="S279" s="247"/>
      <c r="T279" s="247"/>
      <c r="U279" s="247"/>
      <c r="V279" s="8"/>
      <c r="W279" s="8"/>
      <c r="X279" s="3"/>
      <c r="Y279" s="280" t="s">
        <v>366</v>
      </c>
      <c r="Z279" s="280"/>
      <c r="AC279"/>
    </row>
    <row r="280" spans="1:34" ht="21.75" customHeight="1" x14ac:dyDescent="0.25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95"/>
      <c r="X280" s="295"/>
      <c r="Y280" s="295"/>
      <c r="Z280" s="295"/>
      <c r="AC280"/>
    </row>
    <row r="281" spans="1:34" ht="21.75" customHeight="1" x14ac:dyDescent="0.25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95"/>
      <c r="X281" s="295"/>
      <c r="Y281" s="295"/>
      <c r="Z281" s="295"/>
      <c r="AC281"/>
    </row>
    <row r="282" spans="1:34" ht="21.75" customHeight="1" x14ac:dyDescent="0.25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96" t="s">
        <v>367</v>
      </c>
      <c r="X282" s="296"/>
      <c r="Y282" s="296"/>
      <c r="Z282" s="296"/>
      <c r="AC282"/>
    </row>
    <row r="283" spans="1:34" ht="24.95" customHeight="1" x14ac:dyDescent="0.25">
      <c r="A283" s="15" t="s">
        <v>3</v>
      </c>
      <c r="B283" s="284" t="s">
        <v>4</v>
      </c>
      <c r="C283" s="284"/>
      <c r="D283" s="284"/>
      <c r="E283" s="284"/>
      <c r="F283" s="284"/>
      <c r="G283" s="284"/>
      <c r="H283" s="284"/>
      <c r="I283" s="284"/>
      <c r="J283" s="284"/>
      <c r="K283" s="284" t="s">
        <v>5</v>
      </c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  <c r="AC283"/>
    </row>
    <row r="284" spans="1:34" ht="48.75" customHeight="1" x14ac:dyDescent="0.25">
      <c r="A284" s="15" t="s">
        <v>50</v>
      </c>
      <c r="B284" s="297" t="s">
        <v>51</v>
      </c>
      <c r="C284" s="297"/>
      <c r="D284" s="297"/>
      <c r="E284" s="297"/>
      <c r="F284" s="297"/>
      <c r="G284" s="297"/>
      <c r="H284" s="297"/>
      <c r="I284" s="297"/>
      <c r="J284" s="297"/>
      <c r="K284" s="10" t="s">
        <v>184</v>
      </c>
      <c r="L284" s="10" t="s">
        <v>186</v>
      </c>
      <c r="M284" s="10" t="s">
        <v>188</v>
      </c>
      <c r="N284" s="10" t="s">
        <v>190</v>
      </c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191</v>
      </c>
      <c r="AC284"/>
      <c r="AD284" s="57" t="s">
        <v>182</v>
      </c>
    </row>
    <row r="285" spans="1:34" ht="12.75" customHeight="1" x14ac:dyDescent="0.25">
      <c r="A285" s="17" t="s">
        <v>7</v>
      </c>
      <c r="B285" s="298" t="s">
        <v>8</v>
      </c>
      <c r="C285" s="298"/>
      <c r="D285" s="298"/>
      <c r="E285" s="298"/>
      <c r="F285" s="298"/>
      <c r="G285" s="298"/>
      <c r="H285" s="298"/>
      <c r="I285" s="298"/>
      <c r="J285" s="29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25">
      <c r="A286" s="311" t="s">
        <v>52</v>
      </c>
      <c r="B286" s="311"/>
      <c r="C286" s="311"/>
      <c r="D286" s="311"/>
      <c r="E286" s="311"/>
      <c r="F286" s="311"/>
      <c r="G286" s="311"/>
      <c r="H286" s="311"/>
      <c r="I286" s="311"/>
      <c r="J286" s="311"/>
      <c r="K286" s="312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4"/>
      <c r="AA286" s="42"/>
      <c r="AC286"/>
      <c r="AD286" s="59"/>
    </row>
    <row r="287" spans="1:34" ht="30" customHeight="1" x14ac:dyDescent="0.25">
      <c r="A287" s="47" t="s">
        <v>53</v>
      </c>
      <c r="B287" s="48" t="s">
        <v>295</v>
      </c>
      <c r="C287" s="315" t="s">
        <v>296</v>
      </c>
      <c r="D287" s="315"/>
      <c r="E287" s="315"/>
      <c r="F287" s="315"/>
      <c r="G287" s="315"/>
      <c r="H287" s="315"/>
      <c r="I287" s="315"/>
      <c r="J287" s="316"/>
      <c r="K287" s="95">
        <v>2507</v>
      </c>
      <c r="L287" s="95">
        <v>2674</v>
      </c>
      <c r="M287" s="95">
        <v>974</v>
      </c>
      <c r="N287" s="95">
        <v>3296</v>
      </c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 t="shared" ref="Z287:Z296" si="22">SUM(K287:Y287)</f>
        <v>9451</v>
      </c>
      <c r="AA287" s="49"/>
      <c r="AC287" s="27" t="s">
        <v>82</v>
      </c>
      <c r="AD287" s="37" t="s">
        <v>108</v>
      </c>
    </row>
    <row r="288" spans="1:34" ht="15" customHeight="1" x14ac:dyDescent="0.25">
      <c r="A288" s="47" t="s">
        <v>55</v>
      </c>
      <c r="B288" s="24" t="s">
        <v>54</v>
      </c>
      <c r="C288" s="317" t="s">
        <v>297</v>
      </c>
      <c r="D288" s="317"/>
      <c r="E288" s="317"/>
      <c r="F288" s="317"/>
      <c r="G288" s="317"/>
      <c r="H288" s="317"/>
      <c r="I288" s="317"/>
      <c r="J288" s="317"/>
      <c r="K288" s="95">
        <v>874</v>
      </c>
      <c r="L288" s="95">
        <v>713</v>
      </c>
      <c r="M288" s="95">
        <v>343</v>
      </c>
      <c r="N288" s="95">
        <v>872</v>
      </c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 t="shared" si="22"/>
        <v>2802</v>
      </c>
      <c r="AA288" s="49"/>
      <c r="AC288" s="27" t="s">
        <v>82</v>
      </c>
      <c r="AD288" s="37" t="s">
        <v>109</v>
      </c>
    </row>
    <row r="289" spans="1:30" ht="15" customHeight="1" x14ac:dyDescent="0.25">
      <c r="A289" s="47"/>
      <c r="B289" s="24" t="s">
        <v>56</v>
      </c>
      <c r="C289" s="317" t="s">
        <v>298</v>
      </c>
      <c r="D289" s="317"/>
      <c r="E289" s="317"/>
      <c r="F289" s="317"/>
      <c r="G289" s="317"/>
      <c r="H289" s="317"/>
      <c r="I289" s="317"/>
      <c r="J289" s="317"/>
      <c r="K289" s="95">
        <v>356</v>
      </c>
      <c r="L289" s="95">
        <v>2003</v>
      </c>
      <c r="M289" s="95">
        <v>133</v>
      </c>
      <c r="N289" s="95">
        <v>344</v>
      </c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 t="shared" si="22"/>
        <v>2836</v>
      </c>
      <c r="AA289" s="49"/>
      <c r="AC289" s="27" t="s">
        <v>82</v>
      </c>
      <c r="AD289" s="37" t="s">
        <v>110</v>
      </c>
    </row>
    <row r="290" spans="1:30" ht="15" customHeight="1" x14ac:dyDescent="0.25">
      <c r="A290" s="47"/>
      <c r="B290" s="24" t="s">
        <v>195</v>
      </c>
      <c r="C290" s="317" t="s">
        <v>299</v>
      </c>
      <c r="D290" s="317"/>
      <c r="E290" s="317"/>
      <c r="F290" s="317"/>
      <c r="G290" s="317"/>
      <c r="H290" s="317"/>
      <c r="I290" s="317"/>
      <c r="J290" s="317"/>
      <c r="K290" s="95">
        <v>482</v>
      </c>
      <c r="L290" s="95">
        <v>382</v>
      </c>
      <c r="M290" s="95">
        <v>183</v>
      </c>
      <c r="N290" s="95">
        <v>489</v>
      </c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 t="shared" si="22"/>
        <v>1536</v>
      </c>
      <c r="AA290" s="49"/>
      <c r="AC290" s="27" t="s">
        <v>82</v>
      </c>
      <c r="AD290" s="37" t="s">
        <v>111</v>
      </c>
    </row>
    <row r="291" spans="1:30" ht="15" customHeight="1" x14ac:dyDescent="0.25">
      <c r="A291" s="47"/>
      <c r="B291" s="24" t="s">
        <v>197</v>
      </c>
      <c r="C291" s="317" t="s">
        <v>300</v>
      </c>
      <c r="D291" s="317"/>
      <c r="E291" s="317"/>
      <c r="F291" s="317"/>
      <c r="G291" s="317"/>
      <c r="H291" s="317"/>
      <c r="I291" s="317"/>
      <c r="J291" s="317"/>
      <c r="K291" s="95">
        <v>179</v>
      </c>
      <c r="L291" s="95">
        <v>122</v>
      </c>
      <c r="M291" s="95">
        <v>95</v>
      </c>
      <c r="N291" s="95">
        <v>136</v>
      </c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69">
        <f t="shared" si="22"/>
        <v>532</v>
      </c>
      <c r="AA291" s="49"/>
      <c r="AC291" s="27" t="s">
        <v>82</v>
      </c>
      <c r="AD291" s="37" t="s">
        <v>112</v>
      </c>
    </row>
    <row r="292" spans="1:30" ht="15" customHeight="1" x14ac:dyDescent="0.25">
      <c r="A292" s="47"/>
      <c r="B292" s="24" t="s">
        <v>199</v>
      </c>
      <c r="C292" s="317" t="s">
        <v>301</v>
      </c>
      <c r="D292" s="317"/>
      <c r="E292" s="317"/>
      <c r="F292" s="317"/>
      <c r="G292" s="317"/>
      <c r="H292" s="317"/>
      <c r="I292" s="317"/>
      <c r="J292" s="317"/>
      <c r="K292" s="95">
        <v>312</v>
      </c>
      <c r="L292" s="95">
        <v>218</v>
      </c>
      <c r="M292" s="95">
        <v>103</v>
      </c>
      <c r="N292" s="95">
        <v>303</v>
      </c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69">
        <f t="shared" si="22"/>
        <v>936</v>
      </c>
      <c r="AA292" s="49"/>
      <c r="AC292" s="27" t="s">
        <v>82</v>
      </c>
      <c r="AD292" s="37" t="s">
        <v>113</v>
      </c>
    </row>
    <row r="293" spans="1:30" ht="15" customHeight="1" x14ac:dyDescent="0.25">
      <c r="A293" s="47"/>
      <c r="B293" s="24" t="s">
        <v>201</v>
      </c>
      <c r="C293" s="317" t="s">
        <v>302</v>
      </c>
      <c r="D293" s="317"/>
      <c r="E293" s="317"/>
      <c r="F293" s="317"/>
      <c r="G293" s="317"/>
      <c r="H293" s="317"/>
      <c r="I293" s="317"/>
      <c r="J293" s="317"/>
      <c r="K293" s="95">
        <v>54</v>
      </c>
      <c r="L293" s="95">
        <v>29</v>
      </c>
      <c r="M293" s="95">
        <v>13</v>
      </c>
      <c r="N293" s="95">
        <v>49</v>
      </c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69">
        <f t="shared" si="22"/>
        <v>145</v>
      </c>
      <c r="AA293" s="49"/>
      <c r="AC293" s="27" t="s">
        <v>82</v>
      </c>
      <c r="AD293" s="37" t="s">
        <v>114</v>
      </c>
    </row>
    <row r="294" spans="1:30" ht="15" customHeight="1" x14ac:dyDescent="0.25">
      <c r="A294" s="47"/>
      <c r="B294" s="24" t="s">
        <v>203</v>
      </c>
      <c r="C294" s="317" t="s">
        <v>303</v>
      </c>
      <c r="D294" s="317"/>
      <c r="E294" s="317"/>
      <c r="F294" s="317"/>
      <c r="G294" s="317"/>
      <c r="H294" s="317"/>
      <c r="I294" s="317"/>
      <c r="J294" s="317"/>
      <c r="K294" s="95">
        <v>418</v>
      </c>
      <c r="L294" s="95">
        <v>226</v>
      </c>
      <c r="M294" s="95">
        <v>127</v>
      </c>
      <c r="N294" s="95">
        <v>355</v>
      </c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69">
        <f t="shared" si="22"/>
        <v>1126</v>
      </c>
      <c r="AA294" s="49"/>
      <c r="AC294" s="27" t="s">
        <v>82</v>
      </c>
      <c r="AD294" s="37" t="s">
        <v>115</v>
      </c>
    </row>
    <row r="295" spans="1:30" ht="15" customHeight="1" x14ac:dyDescent="0.25">
      <c r="A295" s="47"/>
      <c r="B295" s="24" t="s">
        <v>205</v>
      </c>
      <c r="C295" s="317" t="s">
        <v>304</v>
      </c>
      <c r="D295" s="317"/>
      <c r="E295" s="317"/>
      <c r="F295" s="317"/>
      <c r="G295" s="317"/>
      <c r="H295" s="317"/>
      <c r="I295" s="317"/>
      <c r="J295" s="317"/>
      <c r="K295" s="95">
        <v>91</v>
      </c>
      <c r="L295" s="95">
        <v>49</v>
      </c>
      <c r="M295" s="95">
        <v>24</v>
      </c>
      <c r="N295" s="95">
        <v>74</v>
      </c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69">
        <f t="shared" si="22"/>
        <v>238</v>
      </c>
      <c r="AA295" s="49"/>
      <c r="AC295" s="27" t="s">
        <v>82</v>
      </c>
      <c r="AD295" s="37" t="s">
        <v>116</v>
      </c>
    </row>
    <row r="296" spans="1:30" ht="15" customHeight="1" x14ac:dyDescent="0.25">
      <c r="A296" s="47"/>
      <c r="B296" s="24" t="s">
        <v>207</v>
      </c>
      <c r="C296" s="317" t="s">
        <v>305</v>
      </c>
      <c r="D296" s="317"/>
      <c r="E296" s="317"/>
      <c r="F296" s="317"/>
      <c r="G296" s="317"/>
      <c r="H296" s="317"/>
      <c r="I296" s="317"/>
      <c r="J296" s="317"/>
      <c r="K296" s="95">
        <v>62</v>
      </c>
      <c r="L296" s="95">
        <v>64</v>
      </c>
      <c r="M296" s="95">
        <v>217</v>
      </c>
      <c r="N296" s="95">
        <v>83</v>
      </c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69">
        <f t="shared" si="22"/>
        <v>426</v>
      </c>
      <c r="AA296" s="49"/>
      <c r="AC296" s="27" t="s">
        <v>82</v>
      </c>
      <c r="AD296" s="37" t="s">
        <v>117</v>
      </c>
    </row>
    <row r="297" spans="1:30" ht="15" customHeight="1" x14ac:dyDescent="0.25">
      <c r="A297" s="47"/>
      <c r="B297" s="87"/>
      <c r="C297" s="318"/>
      <c r="D297" s="317"/>
      <c r="E297" s="317"/>
      <c r="F297" s="317"/>
      <c r="G297" s="317"/>
      <c r="H297" s="317"/>
      <c r="I297" s="317"/>
      <c r="J297" s="317"/>
      <c r="K297" s="87" t="s">
        <v>209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 x14ac:dyDescent="0.25">
      <c r="A298" s="47" t="s">
        <v>30</v>
      </c>
      <c r="B298" s="297" t="s">
        <v>376</v>
      </c>
      <c r="C298" s="297"/>
      <c r="D298" s="297"/>
      <c r="E298" s="297"/>
      <c r="F298" s="297"/>
      <c r="G298" s="297"/>
      <c r="H298" s="297"/>
      <c r="I298" s="297"/>
      <c r="J298" s="297"/>
      <c r="K298" s="70">
        <f>SUM(K287:K297)</f>
        <v>5335</v>
      </c>
      <c r="L298" s="70">
        <f>SUM(L287:L297)</f>
        <v>6480</v>
      </c>
      <c r="M298" s="70">
        <f>SUM(M287:M297)</f>
        <v>2212</v>
      </c>
      <c r="N298" s="70">
        <f>SUM(N287:N297)</f>
        <v>6001</v>
      </c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 t="shared" ref="Z298:Z308" si="23">SUM(K298:Y298)</f>
        <v>20028</v>
      </c>
      <c r="AC298" s="27"/>
      <c r="AD298" s="37" t="s">
        <v>181</v>
      </c>
    </row>
    <row r="299" spans="1:30" ht="30" customHeight="1" x14ac:dyDescent="0.25">
      <c r="A299" s="47" t="s">
        <v>53</v>
      </c>
      <c r="B299" s="50" t="s">
        <v>306</v>
      </c>
      <c r="C299" s="315" t="s">
        <v>307</v>
      </c>
      <c r="D299" s="315"/>
      <c r="E299" s="315"/>
      <c r="F299" s="315"/>
      <c r="G299" s="315"/>
      <c r="H299" s="315"/>
      <c r="I299" s="315"/>
      <c r="J299" s="316"/>
      <c r="K299" s="95">
        <v>5378</v>
      </c>
      <c r="L299" s="95">
        <v>2286</v>
      </c>
      <c r="M299" s="95">
        <v>1450</v>
      </c>
      <c r="N299" s="95">
        <v>1093</v>
      </c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 t="shared" si="23"/>
        <v>10207</v>
      </c>
      <c r="AA299" s="49"/>
      <c r="AC299" s="27" t="s">
        <v>82</v>
      </c>
      <c r="AD299" s="37" t="s">
        <v>119</v>
      </c>
    </row>
    <row r="300" spans="1:30" ht="15" customHeight="1" x14ac:dyDescent="0.25">
      <c r="A300" s="47" t="s">
        <v>55</v>
      </c>
      <c r="B300" s="24" t="s">
        <v>54</v>
      </c>
      <c r="C300" s="317" t="s">
        <v>308</v>
      </c>
      <c r="D300" s="317"/>
      <c r="E300" s="317"/>
      <c r="F300" s="317"/>
      <c r="G300" s="317"/>
      <c r="H300" s="317"/>
      <c r="I300" s="317"/>
      <c r="J300" s="317"/>
      <c r="K300" s="95">
        <v>4324</v>
      </c>
      <c r="L300" s="95">
        <v>6650</v>
      </c>
      <c r="M300" s="95">
        <v>1114</v>
      </c>
      <c r="N300" s="95">
        <v>979</v>
      </c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 t="shared" si="23"/>
        <v>13067</v>
      </c>
      <c r="AA300" s="49"/>
      <c r="AC300" s="27" t="s">
        <v>82</v>
      </c>
      <c r="AD300" s="37" t="s">
        <v>120</v>
      </c>
    </row>
    <row r="301" spans="1:30" ht="15" customHeight="1" x14ac:dyDescent="0.25">
      <c r="A301" s="47"/>
      <c r="B301" s="24" t="s">
        <v>56</v>
      </c>
      <c r="C301" s="317" t="s">
        <v>309</v>
      </c>
      <c r="D301" s="317"/>
      <c r="E301" s="317"/>
      <c r="F301" s="317"/>
      <c r="G301" s="317"/>
      <c r="H301" s="317"/>
      <c r="I301" s="317"/>
      <c r="J301" s="317"/>
      <c r="K301" s="95">
        <v>721</v>
      </c>
      <c r="L301" s="95">
        <v>668</v>
      </c>
      <c r="M301" s="95">
        <v>345</v>
      </c>
      <c r="N301" s="95">
        <v>206</v>
      </c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 t="shared" si="23"/>
        <v>1940</v>
      </c>
      <c r="AA301" s="49"/>
      <c r="AC301" s="27" t="s">
        <v>82</v>
      </c>
      <c r="AD301" s="37" t="s">
        <v>121</v>
      </c>
    </row>
    <row r="302" spans="1:30" ht="15" customHeight="1" x14ac:dyDescent="0.25">
      <c r="A302" s="47"/>
      <c r="B302" s="24" t="s">
        <v>195</v>
      </c>
      <c r="C302" s="317" t="s">
        <v>310</v>
      </c>
      <c r="D302" s="317"/>
      <c r="E302" s="317"/>
      <c r="F302" s="317"/>
      <c r="G302" s="317"/>
      <c r="H302" s="317"/>
      <c r="I302" s="317"/>
      <c r="J302" s="317"/>
      <c r="K302" s="95">
        <v>474</v>
      </c>
      <c r="L302" s="95">
        <v>282</v>
      </c>
      <c r="M302" s="95">
        <v>147</v>
      </c>
      <c r="N302" s="95">
        <v>468</v>
      </c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 t="shared" si="23"/>
        <v>1371</v>
      </c>
      <c r="AA302" s="49"/>
      <c r="AC302" s="27" t="s">
        <v>82</v>
      </c>
      <c r="AD302" s="37" t="s">
        <v>122</v>
      </c>
    </row>
    <row r="303" spans="1:30" ht="15" customHeight="1" x14ac:dyDescent="0.25">
      <c r="A303" s="47"/>
      <c r="B303" s="24" t="s">
        <v>197</v>
      </c>
      <c r="C303" s="317" t="s">
        <v>311</v>
      </c>
      <c r="D303" s="317"/>
      <c r="E303" s="317"/>
      <c r="F303" s="317"/>
      <c r="G303" s="317"/>
      <c r="H303" s="317"/>
      <c r="I303" s="317"/>
      <c r="J303" s="317"/>
      <c r="K303" s="95">
        <v>240</v>
      </c>
      <c r="L303" s="95">
        <v>218</v>
      </c>
      <c r="M303" s="95">
        <v>75</v>
      </c>
      <c r="N303" s="95">
        <v>103</v>
      </c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69">
        <f t="shared" si="23"/>
        <v>636</v>
      </c>
      <c r="AA303" s="49"/>
      <c r="AC303" s="27" t="s">
        <v>82</v>
      </c>
      <c r="AD303" s="37" t="s">
        <v>123</v>
      </c>
    </row>
    <row r="304" spans="1:30" ht="15" customHeight="1" x14ac:dyDescent="0.25">
      <c r="A304" s="47"/>
      <c r="B304" s="24" t="s">
        <v>199</v>
      </c>
      <c r="C304" s="317" t="s">
        <v>312</v>
      </c>
      <c r="D304" s="317"/>
      <c r="E304" s="317"/>
      <c r="F304" s="317"/>
      <c r="G304" s="317"/>
      <c r="H304" s="317"/>
      <c r="I304" s="317"/>
      <c r="J304" s="317"/>
      <c r="K304" s="95">
        <v>1171</v>
      </c>
      <c r="L304" s="95">
        <v>4424</v>
      </c>
      <c r="M304" s="95">
        <v>178</v>
      </c>
      <c r="N304" s="95">
        <v>1990</v>
      </c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69">
        <f t="shared" si="23"/>
        <v>7763</v>
      </c>
      <c r="AA304" s="49"/>
      <c r="AC304" s="27" t="s">
        <v>82</v>
      </c>
      <c r="AD304" s="37" t="s">
        <v>124</v>
      </c>
    </row>
    <row r="305" spans="1:34" ht="15" customHeight="1" x14ac:dyDescent="0.25">
      <c r="A305" s="47"/>
      <c r="B305" s="24" t="s">
        <v>201</v>
      </c>
      <c r="C305" s="317" t="s">
        <v>313</v>
      </c>
      <c r="D305" s="317"/>
      <c r="E305" s="317"/>
      <c r="F305" s="317"/>
      <c r="G305" s="317"/>
      <c r="H305" s="317"/>
      <c r="I305" s="317"/>
      <c r="J305" s="317"/>
      <c r="K305" s="95">
        <v>195</v>
      </c>
      <c r="L305" s="95">
        <v>110</v>
      </c>
      <c r="M305" s="95">
        <v>62</v>
      </c>
      <c r="N305" s="95">
        <v>72</v>
      </c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69">
        <f t="shared" si="23"/>
        <v>439</v>
      </c>
      <c r="AA305" s="49"/>
      <c r="AC305" s="27" t="s">
        <v>82</v>
      </c>
      <c r="AD305" s="37" t="s">
        <v>125</v>
      </c>
    </row>
    <row r="306" spans="1:34" ht="15" customHeight="1" x14ac:dyDescent="0.25">
      <c r="A306" s="47"/>
      <c r="B306" s="24" t="s">
        <v>203</v>
      </c>
      <c r="C306" s="317" t="s">
        <v>314</v>
      </c>
      <c r="D306" s="317"/>
      <c r="E306" s="317"/>
      <c r="F306" s="317"/>
      <c r="G306" s="317"/>
      <c r="H306" s="317"/>
      <c r="I306" s="317"/>
      <c r="J306" s="317"/>
      <c r="K306" s="95">
        <v>159</v>
      </c>
      <c r="L306" s="95">
        <v>86</v>
      </c>
      <c r="M306" s="95">
        <v>87</v>
      </c>
      <c r="N306" s="95">
        <v>61</v>
      </c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69">
        <f t="shared" si="23"/>
        <v>393</v>
      </c>
      <c r="AA306" s="49"/>
      <c r="AC306" s="27" t="s">
        <v>82</v>
      </c>
      <c r="AD306" s="37" t="s">
        <v>126</v>
      </c>
    </row>
    <row r="307" spans="1:34" ht="15" customHeight="1" x14ac:dyDescent="0.25">
      <c r="A307" s="47"/>
      <c r="B307" s="24" t="s">
        <v>205</v>
      </c>
      <c r="C307" s="317" t="s">
        <v>315</v>
      </c>
      <c r="D307" s="317"/>
      <c r="E307" s="317"/>
      <c r="F307" s="317"/>
      <c r="G307" s="317"/>
      <c r="H307" s="317"/>
      <c r="I307" s="317"/>
      <c r="J307" s="317"/>
      <c r="K307" s="95">
        <v>194</v>
      </c>
      <c r="L307" s="95">
        <v>81</v>
      </c>
      <c r="M307" s="95">
        <v>49</v>
      </c>
      <c r="N307" s="95">
        <v>264</v>
      </c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69">
        <f t="shared" si="23"/>
        <v>588</v>
      </c>
      <c r="AA307" s="49"/>
      <c r="AC307" s="27" t="s">
        <v>82</v>
      </c>
      <c r="AD307" s="37" t="s">
        <v>127</v>
      </c>
    </row>
    <row r="308" spans="1:34" ht="15" customHeight="1" x14ac:dyDescent="0.25">
      <c r="A308" s="47"/>
      <c r="B308" s="24" t="s">
        <v>207</v>
      </c>
      <c r="C308" s="317" t="s">
        <v>316</v>
      </c>
      <c r="D308" s="317"/>
      <c r="E308" s="317"/>
      <c r="F308" s="317"/>
      <c r="G308" s="317"/>
      <c r="H308" s="317"/>
      <c r="I308" s="317"/>
      <c r="J308" s="317"/>
      <c r="K308" s="95">
        <v>214</v>
      </c>
      <c r="L308" s="95">
        <v>104</v>
      </c>
      <c r="M308" s="95">
        <v>700</v>
      </c>
      <c r="N308" s="95">
        <v>112</v>
      </c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69">
        <f t="shared" si="23"/>
        <v>1130</v>
      </c>
      <c r="AA308" s="49"/>
      <c r="AC308" s="27" t="s">
        <v>82</v>
      </c>
      <c r="AD308" s="37" t="s">
        <v>128</v>
      </c>
    </row>
    <row r="309" spans="1:34" ht="15" customHeight="1" x14ac:dyDescent="0.25">
      <c r="A309" s="47"/>
      <c r="B309" s="88"/>
      <c r="C309" s="318"/>
      <c r="D309" s="317"/>
      <c r="E309" s="317"/>
      <c r="F309" s="317"/>
      <c r="G309" s="317"/>
      <c r="H309" s="317"/>
      <c r="I309" s="317"/>
      <c r="J309" s="317"/>
      <c r="K309" s="88" t="s">
        <v>209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 x14ac:dyDescent="0.25">
      <c r="A310" s="47" t="s">
        <v>30</v>
      </c>
      <c r="B310" s="297" t="s">
        <v>376</v>
      </c>
      <c r="C310" s="297"/>
      <c r="D310" s="297"/>
      <c r="E310" s="297"/>
      <c r="F310" s="297"/>
      <c r="G310" s="297"/>
      <c r="H310" s="297"/>
      <c r="I310" s="297"/>
      <c r="J310" s="297"/>
      <c r="K310" s="70">
        <f>SUM(K299:K309)</f>
        <v>13070</v>
      </c>
      <c r="L310" s="70">
        <f>SUM(L299:L309)</f>
        <v>14909</v>
      </c>
      <c r="M310" s="70">
        <f>SUM(M299:M309)</f>
        <v>4207</v>
      </c>
      <c r="N310" s="70">
        <f>SUM(N299:N309)</f>
        <v>5348</v>
      </c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37534</v>
      </c>
      <c r="AC310"/>
      <c r="AD310" s="37" t="s">
        <v>181</v>
      </c>
    </row>
    <row r="311" spans="1:34" ht="15.75" customHeight="1" x14ac:dyDescent="0.25">
      <c r="AA311" s="4" t="s">
        <v>88</v>
      </c>
      <c r="AC311"/>
    </row>
    <row r="312" spans="1:34" ht="16.5" customHeight="1" x14ac:dyDescent="0.25">
      <c r="A312" s="3"/>
      <c r="B312" s="319" t="s">
        <v>93</v>
      </c>
      <c r="C312" s="319"/>
      <c r="D312" s="319"/>
      <c r="E312" s="319"/>
      <c r="F312" s="319"/>
      <c r="G312" s="319"/>
      <c r="H312" s="319"/>
      <c r="I312" s="319"/>
      <c r="J312" s="319"/>
      <c r="K312" s="319"/>
      <c r="L312" s="319"/>
      <c r="M312" s="319"/>
      <c r="N312" s="319"/>
      <c r="O312" s="288" t="s">
        <v>37</v>
      </c>
      <c r="P312" s="289"/>
      <c r="Q312" s="289"/>
      <c r="R312" s="289"/>
      <c r="S312" s="289"/>
      <c r="T312" s="289"/>
      <c r="U312" s="289"/>
      <c r="V312" s="289"/>
      <c r="W312" s="289"/>
      <c r="X312" s="289"/>
      <c r="Y312" s="290"/>
      <c r="Z312" s="3"/>
      <c r="AA312" s="3"/>
      <c r="AC312"/>
    </row>
    <row r="313" spans="1:34" ht="21.75" customHeight="1" x14ac:dyDescent="0.25">
      <c r="A313" s="30"/>
      <c r="B313" s="320" t="s">
        <v>383</v>
      </c>
      <c r="C313" s="321"/>
      <c r="D313" s="322"/>
      <c r="E313" s="320" t="s">
        <v>384</v>
      </c>
      <c r="F313" s="321"/>
      <c r="G313" s="322"/>
      <c r="H313" s="320" t="s">
        <v>385</v>
      </c>
      <c r="I313" s="321"/>
      <c r="J313" s="322"/>
      <c r="K313" s="326" t="s">
        <v>386</v>
      </c>
      <c r="L313" s="328" t="s">
        <v>387</v>
      </c>
      <c r="M313" s="328" t="s">
        <v>388</v>
      </c>
      <c r="N313" s="330" t="s">
        <v>389</v>
      </c>
      <c r="O313" s="176" t="s">
        <v>383</v>
      </c>
      <c r="P313" s="177" t="s">
        <v>384</v>
      </c>
      <c r="Q313" s="178" t="s">
        <v>385</v>
      </c>
      <c r="R313" s="179" t="s">
        <v>386</v>
      </c>
      <c r="S313" s="62"/>
      <c r="T313" s="180" t="s">
        <v>387</v>
      </c>
      <c r="U313" s="62"/>
      <c r="V313" s="181" t="s">
        <v>388</v>
      </c>
      <c r="W313" s="62"/>
      <c r="X313" s="182" t="s">
        <v>389</v>
      </c>
      <c r="Y313" s="183" t="s">
        <v>390</v>
      </c>
      <c r="Z313" s="3"/>
      <c r="AC313"/>
    </row>
    <row r="314" spans="1:34" ht="22.5" customHeight="1" x14ac:dyDescent="0.25">
      <c r="A314" s="34"/>
      <c r="B314" s="323"/>
      <c r="C314" s="324"/>
      <c r="D314" s="325"/>
      <c r="E314" s="323"/>
      <c r="F314" s="324"/>
      <c r="G314" s="325"/>
      <c r="H314" s="323"/>
      <c r="I314" s="324"/>
      <c r="J314" s="325"/>
      <c r="K314" s="327"/>
      <c r="L314" s="329"/>
      <c r="M314" s="329"/>
      <c r="N314" s="331"/>
      <c r="O314" s="184" t="s">
        <v>391</v>
      </c>
      <c r="P314" s="185" t="s">
        <v>392</v>
      </c>
      <c r="Q314" s="186" t="s">
        <v>393</v>
      </c>
      <c r="R314" s="187" t="s">
        <v>394</v>
      </c>
      <c r="S314" s="63"/>
      <c r="T314" s="188" t="s">
        <v>395</v>
      </c>
      <c r="U314" s="63"/>
      <c r="V314" s="189" t="s">
        <v>396</v>
      </c>
      <c r="W314" s="63"/>
      <c r="X314" s="190" t="s">
        <v>397</v>
      </c>
      <c r="Y314" s="191" t="s">
        <v>398</v>
      </c>
      <c r="AC314"/>
    </row>
    <row r="315" spans="1:34" ht="15" customHeight="1" x14ac:dyDescent="0.25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293"/>
      <c r="K316" s="293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3"/>
      <c r="W316" s="293"/>
      <c r="X316" s="3"/>
      <c r="Y316" s="31"/>
      <c r="Z316" s="3"/>
      <c r="AA316" s="2"/>
      <c r="AC316"/>
      <c r="AD316" t="s">
        <v>368</v>
      </c>
      <c r="AH316" s="93" t="s">
        <v>380</v>
      </c>
    </row>
    <row r="317" spans="1:34" ht="22.5" customHeight="1" x14ac:dyDescent="0.25">
      <c r="I317" s="247" t="s">
        <v>96</v>
      </c>
      <c r="J317" s="247"/>
      <c r="K317" s="247"/>
      <c r="L317" s="247"/>
      <c r="M317" s="8" t="s">
        <v>350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2" t="s">
        <v>94</v>
      </c>
      <c r="Z317" s="282"/>
      <c r="AC317"/>
      <c r="AH317" s="93" t="s">
        <v>379</v>
      </c>
    </row>
    <row r="318" spans="1:34" ht="22.5" customHeight="1" x14ac:dyDescent="0.25">
      <c r="I318" s="247" t="s">
        <v>2</v>
      </c>
      <c r="J318" s="247"/>
      <c r="K318" s="247"/>
      <c r="L318" s="247"/>
      <c r="M318" s="8" t="s">
        <v>351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2"/>
      <c r="Z318" s="282"/>
      <c r="AC318"/>
    </row>
    <row r="319" spans="1:34" ht="22.5" customHeight="1" x14ac:dyDescent="0.25">
      <c r="J319" s="294"/>
      <c r="K319" s="294"/>
      <c r="L319" s="294"/>
      <c r="M319" s="294"/>
      <c r="N319" s="8"/>
      <c r="O319" s="8"/>
      <c r="P319" s="8"/>
      <c r="Q319" s="8"/>
      <c r="R319" s="247"/>
      <c r="S319" s="247"/>
      <c r="T319" s="247"/>
      <c r="U319" s="247"/>
      <c r="V319" s="8"/>
      <c r="W319" s="8"/>
      <c r="X319" s="3"/>
      <c r="Y319" s="280" t="s">
        <v>368</v>
      </c>
      <c r="Z319" s="280"/>
      <c r="AC319"/>
    </row>
    <row r="320" spans="1:34" ht="21.75" customHeight="1" x14ac:dyDescent="0.25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95"/>
      <c r="X320" s="295"/>
      <c r="Y320" s="295"/>
      <c r="Z320" s="295"/>
      <c r="AC320"/>
    </row>
    <row r="321" spans="1:30" ht="21.75" customHeight="1" x14ac:dyDescent="0.25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95"/>
      <c r="X321" s="295"/>
      <c r="Y321" s="295"/>
      <c r="Z321" s="295"/>
      <c r="AC321"/>
    </row>
    <row r="322" spans="1:30" ht="21.75" customHeight="1" x14ac:dyDescent="0.25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96" t="s">
        <v>369</v>
      </c>
      <c r="X322" s="296"/>
      <c r="Y322" s="296"/>
      <c r="Z322" s="296"/>
      <c r="AC322"/>
    </row>
    <row r="323" spans="1:30" ht="24.95" customHeight="1" x14ac:dyDescent="0.25">
      <c r="A323" s="15" t="s">
        <v>3</v>
      </c>
      <c r="B323" s="284" t="s">
        <v>4</v>
      </c>
      <c r="C323" s="284"/>
      <c r="D323" s="284"/>
      <c r="E323" s="284"/>
      <c r="F323" s="284"/>
      <c r="G323" s="284"/>
      <c r="H323" s="284"/>
      <c r="I323" s="284"/>
      <c r="J323" s="284"/>
      <c r="K323" s="284" t="s">
        <v>5</v>
      </c>
      <c r="L323" s="284"/>
      <c r="M323" s="284"/>
      <c r="N323" s="284"/>
      <c r="O323" s="284"/>
      <c r="P323" s="284"/>
      <c r="Q323" s="284"/>
      <c r="R323" s="284"/>
      <c r="S323" s="284"/>
      <c r="T323" s="284"/>
      <c r="U323" s="284"/>
      <c r="V323" s="284"/>
      <c r="W323" s="284"/>
      <c r="X323" s="284"/>
      <c r="Y323" s="284"/>
      <c r="Z323" s="284"/>
      <c r="AC323"/>
    </row>
    <row r="324" spans="1:30" ht="48.75" customHeight="1" x14ac:dyDescent="0.25">
      <c r="A324" s="15" t="s">
        <v>50</v>
      </c>
      <c r="B324" s="297" t="s">
        <v>51</v>
      </c>
      <c r="C324" s="297"/>
      <c r="D324" s="297"/>
      <c r="E324" s="297"/>
      <c r="F324" s="297"/>
      <c r="G324" s="297"/>
      <c r="H324" s="297"/>
      <c r="I324" s="297"/>
      <c r="J324" s="297"/>
      <c r="K324" s="10" t="s">
        <v>184</v>
      </c>
      <c r="L324" s="10" t="s">
        <v>186</v>
      </c>
      <c r="M324" s="10" t="s">
        <v>188</v>
      </c>
      <c r="N324" s="10" t="s">
        <v>190</v>
      </c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191</v>
      </c>
      <c r="AC324"/>
      <c r="AD324" s="57" t="s">
        <v>182</v>
      </c>
    </row>
    <row r="325" spans="1:30" ht="12.75" customHeight="1" x14ac:dyDescent="0.25">
      <c r="A325" s="17" t="s">
        <v>7</v>
      </c>
      <c r="B325" s="298" t="s">
        <v>8</v>
      </c>
      <c r="C325" s="298"/>
      <c r="D325" s="298"/>
      <c r="E325" s="298"/>
      <c r="F325" s="298"/>
      <c r="G325" s="298"/>
      <c r="H325" s="298"/>
      <c r="I325" s="298"/>
      <c r="J325" s="29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25">
      <c r="A326" s="311" t="s">
        <v>52</v>
      </c>
      <c r="B326" s="311"/>
      <c r="C326" s="311"/>
      <c r="D326" s="311"/>
      <c r="E326" s="311"/>
      <c r="F326" s="311"/>
      <c r="G326" s="311"/>
      <c r="H326" s="311"/>
      <c r="I326" s="311"/>
      <c r="J326" s="311"/>
      <c r="K326" s="312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4"/>
      <c r="AA326" s="42"/>
      <c r="AC326"/>
      <c r="AD326" s="59"/>
    </row>
    <row r="327" spans="1:30" ht="30" customHeight="1" x14ac:dyDescent="0.25">
      <c r="A327" s="47" t="s">
        <v>53</v>
      </c>
      <c r="B327" s="48" t="s">
        <v>317</v>
      </c>
      <c r="C327" s="315" t="s">
        <v>318</v>
      </c>
      <c r="D327" s="315"/>
      <c r="E327" s="315"/>
      <c r="F327" s="315"/>
      <c r="G327" s="315"/>
      <c r="H327" s="315"/>
      <c r="I327" s="315"/>
      <c r="J327" s="316"/>
      <c r="K327" s="95">
        <v>7322</v>
      </c>
      <c r="L327" s="95">
        <v>3012</v>
      </c>
      <c r="M327" s="95">
        <v>1844</v>
      </c>
      <c r="N327" s="95">
        <v>3245</v>
      </c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 t="shared" ref="Z327:Z333" si="24">SUM(K327:Y327)</f>
        <v>15423</v>
      </c>
      <c r="AA327" s="49"/>
      <c r="AC327" s="27" t="s">
        <v>82</v>
      </c>
      <c r="AD327" s="37" t="s">
        <v>108</v>
      </c>
    </row>
    <row r="328" spans="1:30" ht="15" customHeight="1" x14ac:dyDescent="0.25">
      <c r="A328" s="47" t="s">
        <v>55</v>
      </c>
      <c r="B328" s="24" t="s">
        <v>54</v>
      </c>
      <c r="C328" s="317" t="s">
        <v>319</v>
      </c>
      <c r="D328" s="317"/>
      <c r="E328" s="317"/>
      <c r="F328" s="317"/>
      <c r="G328" s="317"/>
      <c r="H328" s="317"/>
      <c r="I328" s="317"/>
      <c r="J328" s="317"/>
      <c r="K328" s="95">
        <v>6662</v>
      </c>
      <c r="L328" s="95">
        <v>3507</v>
      </c>
      <c r="M328" s="95">
        <v>1760</v>
      </c>
      <c r="N328" s="95">
        <v>17110</v>
      </c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 t="shared" si="24"/>
        <v>29039</v>
      </c>
      <c r="AA328" s="49"/>
      <c r="AC328" s="27" t="s">
        <v>82</v>
      </c>
      <c r="AD328" s="37" t="s">
        <v>109</v>
      </c>
    </row>
    <row r="329" spans="1:30" ht="15" customHeight="1" x14ac:dyDescent="0.25">
      <c r="A329" s="47"/>
      <c r="B329" s="24" t="s">
        <v>56</v>
      </c>
      <c r="C329" s="317" t="s">
        <v>320</v>
      </c>
      <c r="D329" s="317"/>
      <c r="E329" s="317"/>
      <c r="F329" s="317"/>
      <c r="G329" s="317"/>
      <c r="H329" s="317"/>
      <c r="I329" s="317"/>
      <c r="J329" s="317"/>
      <c r="K329" s="95">
        <v>984</v>
      </c>
      <c r="L329" s="95">
        <v>368</v>
      </c>
      <c r="M329" s="95">
        <v>329</v>
      </c>
      <c r="N329" s="95">
        <v>307</v>
      </c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 t="shared" si="24"/>
        <v>1988</v>
      </c>
      <c r="AA329" s="49"/>
      <c r="AC329" s="27" t="s">
        <v>82</v>
      </c>
      <c r="AD329" s="37" t="s">
        <v>110</v>
      </c>
    </row>
    <row r="330" spans="1:30" ht="15" customHeight="1" x14ac:dyDescent="0.25">
      <c r="A330" s="47"/>
      <c r="B330" s="24" t="s">
        <v>195</v>
      </c>
      <c r="C330" s="317" t="s">
        <v>321</v>
      </c>
      <c r="D330" s="317"/>
      <c r="E330" s="317"/>
      <c r="F330" s="317"/>
      <c r="G330" s="317"/>
      <c r="H330" s="317"/>
      <c r="I330" s="317"/>
      <c r="J330" s="317"/>
      <c r="K330" s="95">
        <v>708</v>
      </c>
      <c r="L330" s="95">
        <v>303</v>
      </c>
      <c r="M330" s="95">
        <v>179</v>
      </c>
      <c r="N330" s="95">
        <v>683</v>
      </c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69">
        <f t="shared" si="24"/>
        <v>1873</v>
      </c>
      <c r="AA330" s="49"/>
      <c r="AC330" s="27" t="s">
        <v>82</v>
      </c>
      <c r="AD330" s="37" t="s">
        <v>111</v>
      </c>
    </row>
    <row r="331" spans="1:30" ht="15" customHeight="1" x14ac:dyDescent="0.25">
      <c r="A331" s="47"/>
      <c r="B331" s="24" t="s">
        <v>197</v>
      </c>
      <c r="C331" s="317" t="s">
        <v>322</v>
      </c>
      <c r="D331" s="317"/>
      <c r="E331" s="317"/>
      <c r="F331" s="317"/>
      <c r="G331" s="317"/>
      <c r="H331" s="317"/>
      <c r="I331" s="317"/>
      <c r="J331" s="317"/>
      <c r="K331" s="95">
        <v>1511</v>
      </c>
      <c r="L331" s="95">
        <v>4098</v>
      </c>
      <c r="M331" s="95">
        <v>463</v>
      </c>
      <c r="N331" s="95">
        <v>270</v>
      </c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69">
        <f t="shared" si="24"/>
        <v>6342</v>
      </c>
      <c r="AA331" s="49"/>
      <c r="AC331" s="27" t="s">
        <v>82</v>
      </c>
      <c r="AD331" s="37" t="s">
        <v>112</v>
      </c>
    </row>
    <row r="332" spans="1:30" ht="15" customHeight="1" x14ac:dyDescent="0.25">
      <c r="A332" s="47"/>
      <c r="B332" s="24" t="s">
        <v>199</v>
      </c>
      <c r="C332" s="317" t="s">
        <v>323</v>
      </c>
      <c r="D332" s="317"/>
      <c r="E332" s="317"/>
      <c r="F332" s="317"/>
      <c r="G332" s="317"/>
      <c r="H332" s="317"/>
      <c r="I332" s="317"/>
      <c r="J332" s="317"/>
      <c r="K332" s="95">
        <v>168</v>
      </c>
      <c r="L332" s="95">
        <v>148</v>
      </c>
      <c r="M332" s="95">
        <v>52</v>
      </c>
      <c r="N332" s="95">
        <v>69</v>
      </c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69">
        <f t="shared" si="24"/>
        <v>437</v>
      </c>
      <c r="AA332" s="49"/>
      <c r="AC332" s="27" t="s">
        <v>82</v>
      </c>
      <c r="AD332" s="37" t="s">
        <v>113</v>
      </c>
    </row>
    <row r="333" spans="1:30" ht="15" customHeight="1" x14ac:dyDescent="0.25">
      <c r="A333" s="47"/>
      <c r="B333" s="24" t="s">
        <v>201</v>
      </c>
      <c r="C333" s="317" t="s">
        <v>324</v>
      </c>
      <c r="D333" s="317"/>
      <c r="E333" s="317"/>
      <c r="F333" s="317"/>
      <c r="G333" s="317"/>
      <c r="H333" s="317"/>
      <c r="I333" s="317"/>
      <c r="J333" s="317"/>
      <c r="K333" s="95">
        <v>469</v>
      </c>
      <c r="L333" s="95">
        <v>183</v>
      </c>
      <c r="M333" s="95">
        <v>109</v>
      </c>
      <c r="N333" s="95">
        <v>169</v>
      </c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69">
        <f t="shared" si="24"/>
        <v>930</v>
      </c>
      <c r="AA333" s="49"/>
      <c r="AC333" s="27" t="s">
        <v>82</v>
      </c>
      <c r="AD333" s="37" t="s">
        <v>114</v>
      </c>
    </row>
    <row r="334" spans="1:30" ht="15" customHeight="1" x14ac:dyDescent="0.25">
      <c r="A334" s="47"/>
      <c r="B334" s="89"/>
      <c r="C334" s="318"/>
      <c r="D334" s="317"/>
      <c r="E334" s="317"/>
      <c r="F334" s="317"/>
      <c r="G334" s="317"/>
      <c r="H334" s="317"/>
      <c r="I334" s="317"/>
      <c r="J334" s="317"/>
      <c r="K334" s="89" t="s">
        <v>209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 x14ac:dyDescent="0.25">
      <c r="A335" s="47"/>
      <c r="B335" s="89"/>
      <c r="C335" s="318"/>
      <c r="D335" s="317"/>
      <c r="E335" s="317"/>
      <c r="F335" s="317"/>
      <c r="G335" s="317"/>
      <c r="H335" s="317"/>
      <c r="I335" s="317"/>
      <c r="J335" s="317"/>
      <c r="K335" s="89" t="s">
        <v>209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 x14ac:dyDescent="0.25">
      <c r="A336" s="47"/>
      <c r="B336" s="89"/>
      <c r="C336" s="318"/>
      <c r="D336" s="317"/>
      <c r="E336" s="317"/>
      <c r="F336" s="317"/>
      <c r="G336" s="317"/>
      <c r="H336" s="317"/>
      <c r="I336" s="317"/>
      <c r="J336" s="317"/>
      <c r="K336" s="89" t="s">
        <v>209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 x14ac:dyDescent="0.25">
      <c r="A337" s="47"/>
      <c r="B337" s="89"/>
      <c r="C337" s="318"/>
      <c r="D337" s="317"/>
      <c r="E337" s="317"/>
      <c r="F337" s="317"/>
      <c r="G337" s="317"/>
      <c r="H337" s="317"/>
      <c r="I337" s="317"/>
      <c r="J337" s="317"/>
      <c r="K337" s="89" t="s">
        <v>209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 x14ac:dyDescent="0.25">
      <c r="A338" s="47" t="s">
        <v>30</v>
      </c>
      <c r="B338" s="297" t="s">
        <v>376</v>
      </c>
      <c r="C338" s="297"/>
      <c r="D338" s="297"/>
      <c r="E338" s="297"/>
      <c r="F338" s="297"/>
      <c r="G338" s="297"/>
      <c r="H338" s="297"/>
      <c r="I338" s="297"/>
      <c r="J338" s="297"/>
      <c r="K338" s="70">
        <f>SUM(K327:K337)</f>
        <v>17824</v>
      </c>
      <c r="L338" s="70">
        <f>SUM(L327:L337)</f>
        <v>11619</v>
      </c>
      <c r="M338" s="70">
        <f>SUM(M327:M337)</f>
        <v>4736</v>
      </c>
      <c r="N338" s="70">
        <f>SUM(N327:N337)</f>
        <v>21853</v>
      </c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 t="shared" ref="Z338:Z348" si="25">SUM(K338:Y338)</f>
        <v>56032</v>
      </c>
      <c r="AC338" s="27"/>
      <c r="AD338" s="37" t="s">
        <v>181</v>
      </c>
    </row>
    <row r="339" spans="1:30" ht="30" customHeight="1" x14ac:dyDescent="0.25">
      <c r="A339" s="47" t="s">
        <v>53</v>
      </c>
      <c r="B339" s="50" t="s">
        <v>325</v>
      </c>
      <c r="C339" s="315" t="s">
        <v>326</v>
      </c>
      <c r="D339" s="315"/>
      <c r="E339" s="315"/>
      <c r="F339" s="315"/>
      <c r="G339" s="315"/>
      <c r="H339" s="315"/>
      <c r="I339" s="315"/>
      <c r="J339" s="316"/>
      <c r="K339" s="95">
        <v>9956</v>
      </c>
      <c r="L339" s="95">
        <v>6711</v>
      </c>
      <c r="M339" s="95">
        <v>5435</v>
      </c>
      <c r="N339" s="95">
        <v>9994</v>
      </c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 t="shared" si="25"/>
        <v>32096</v>
      </c>
      <c r="AA339" s="49"/>
      <c r="AC339" s="27" t="s">
        <v>82</v>
      </c>
      <c r="AD339" s="37" t="s">
        <v>119</v>
      </c>
    </row>
    <row r="340" spans="1:30" ht="15" customHeight="1" x14ac:dyDescent="0.25">
      <c r="A340" s="47" t="s">
        <v>55</v>
      </c>
      <c r="B340" s="24" t="s">
        <v>54</v>
      </c>
      <c r="C340" s="317" t="s">
        <v>327</v>
      </c>
      <c r="D340" s="317"/>
      <c r="E340" s="317"/>
      <c r="F340" s="317"/>
      <c r="G340" s="317"/>
      <c r="H340" s="317"/>
      <c r="I340" s="317"/>
      <c r="J340" s="317"/>
      <c r="K340" s="95">
        <v>22562</v>
      </c>
      <c r="L340" s="95">
        <v>10874</v>
      </c>
      <c r="M340" s="95">
        <v>5561</v>
      </c>
      <c r="N340" s="95">
        <v>34511</v>
      </c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 t="shared" si="25"/>
        <v>73508</v>
      </c>
      <c r="AA340" s="49"/>
      <c r="AC340" s="27" t="s">
        <v>82</v>
      </c>
      <c r="AD340" s="37" t="s">
        <v>120</v>
      </c>
    </row>
    <row r="341" spans="1:30" ht="15" customHeight="1" x14ac:dyDescent="0.25">
      <c r="A341" s="47"/>
      <c r="B341" s="24" t="s">
        <v>56</v>
      </c>
      <c r="C341" s="317" t="s">
        <v>328</v>
      </c>
      <c r="D341" s="317"/>
      <c r="E341" s="317"/>
      <c r="F341" s="317"/>
      <c r="G341" s="317"/>
      <c r="H341" s="317"/>
      <c r="I341" s="317"/>
      <c r="J341" s="317"/>
      <c r="K341" s="95">
        <v>17610</v>
      </c>
      <c r="L341" s="95">
        <v>20075</v>
      </c>
      <c r="M341" s="95">
        <v>29049</v>
      </c>
      <c r="N341" s="95">
        <v>9261</v>
      </c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 t="shared" si="25"/>
        <v>75995</v>
      </c>
      <c r="AA341" s="49"/>
      <c r="AC341" s="27" t="s">
        <v>82</v>
      </c>
      <c r="AD341" s="37" t="s">
        <v>121</v>
      </c>
    </row>
    <row r="342" spans="1:30" ht="15" customHeight="1" x14ac:dyDescent="0.25">
      <c r="A342" s="47"/>
      <c r="B342" s="24" t="s">
        <v>195</v>
      </c>
      <c r="C342" s="317" t="s">
        <v>329</v>
      </c>
      <c r="D342" s="317"/>
      <c r="E342" s="317"/>
      <c r="F342" s="317"/>
      <c r="G342" s="317"/>
      <c r="H342" s="317"/>
      <c r="I342" s="317"/>
      <c r="J342" s="317"/>
      <c r="K342" s="95">
        <v>8882</v>
      </c>
      <c r="L342" s="95">
        <v>13352</v>
      </c>
      <c r="M342" s="95">
        <v>2700</v>
      </c>
      <c r="N342" s="95">
        <v>20593</v>
      </c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 t="shared" si="25"/>
        <v>45527</v>
      </c>
      <c r="AA342" s="49"/>
      <c r="AC342" s="27" t="s">
        <v>82</v>
      </c>
      <c r="AD342" s="37" t="s">
        <v>122</v>
      </c>
    </row>
    <row r="343" spans="1:30" ht="15" customHeight="1" x14ac:dyDescent="0.25">
      <c r="A343" s="47"/>
      <c r="B343" s="24" t="s">
        <v>197</v>
      </c>
      <c r="C343" s="317" t="s">
        <v>330</v>
      </c>
      <c r="D343" s="317"/>
      <c r="E343" s="317"/>
      <c r="F343" s="317"/>
      <c r="G343" s="317"/>
      <c r="H343" s="317"/>
      <c r="I343" s="317"/>
      <c r="J343" s="317"/>
      <c r="K343" s="95">
        <v>708</v>
      </c>
      <c r="L343" s="95">
        <v>531</v>
      </c>
      <c r="M343" s="95">
        <v>364</v>
      </c>
      <c r="N343" s="95">
        <v>1089</v>
      </c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69">
        <f t="shared" si="25"/>
        <v>2692</v>
      </c>
      <c r="AA343" s="49"/>
      <c r="AC343" s="27" t="s">
        <v>82</v>
      </c>
      <c r="AD343" s="37" t="s">
        <v>123</v>
      </c>
    </row>
    <row r="344" spans="1:30" ht="15" customHeight="1" x14ac:dyDescent="0.25">
      <c r="A344" s="47"/>
      <c r="B344" s="24" t="s">
        <v>199</v>
      </c>
      <c r="C344" s="317" t="s">
        <v>331</v>
      </c>
      <c r="D344" s="317"/>
      <c r="E344" s="317"/>
      <c r="F344" s="317"/>
      <c r="G344" s="317"/>
      <c r="H344" s="317"/>
      <c r="I344" s="317"/>
      <c r="J344" s="317"/>
      <c r="K344" s="95">
        <v>412</v>
      </c>
      <c r="L344" s="95">
        <v>450</v>
      </c>
      <c r="M344" s="95">
        <v>325</v>
      </c>
      <c r="N344" s="95">
        <v>417</v>
      </c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69">
        <f t="shared" si="25"/>
        <v>1604</v>
      </c>
      <c r="AA344" s="49"/>
      <c r="AC344" s="27" t="s">
        <v>82</v>
      </c>
      <c r="AD344" s="37" t="s">
        <v>124</v>
      </c>
    </row>
    <row r="345" spans="1:30" ht="15" customHeight="1" x14ac:dyDescent="0.25">
      <c r="A345" s="47"/>
      <c r="B345" s="24" t="s">
        <v>201</v>
      </c>
      <c r="C345" s="317" t="s">
        <v>332</v>
      </c>
      <c r="D345" s="317"/>
      <c r="E345" s="317"/>
      <c r="F345" s="317"/>
      <c r="G345" s="317"/>
      <c r="H345" s="317"/>
      <c r="I345" s="317"/>
      <c r="J345" s="317"/>
      <c r="K345" s="95">
        <v>190</v>
      </c>
      <c r="L345" s="95">
        <v>415</v>
      </c>
      <c r="M345" s="95">
        <v>159</v>
      </c>
      <c r="N345" s="95">
        <v>244</v>
      </c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69">
        <f t="shared" si="25"/>
        <v>1008</v>
      </c>
      <c r="AA345" s="49"/>
      <c r="AC345" s="27" t="s">
        <v>82</v>
      </c>
      <c r="AD345" s="37" t="s">
        <v>125</v>
      </c>
    </row>
    <row r="346" spans="1:30" ht="15" customHeight="1" x14ac:dyDescent="0.25">
      <c r="A346" s="47"/>
      <c r="B346" s="24" t="s">
        <v>203</v>
      </c>
      <c r="C346" s="317" t="s">
        <v>333</v>
      </c>
      <c r="D346" s="317"/>
      <c r="E346" s="317"/>
      <c r="F346" s="317"/>
      <c r="G346" s="317"/>
      <c r="H346" s="317"/>
      <c r="I346" s="317"/>
      <c r="J346" s="317"/>
      <c r="K346" s="95">
        <v>238</v>
      </c>
      <c r="L346" s="95">
        <v>242</v>
      </c>
      <c r="M346" s="95">
        <v>204</v>
      </c>
      <c r="N346" s="95">
        <v>516</v>
      </c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69">
        <f t="shared" si="25"/>
        <v>1200</v>
      </c>
      <c r="AA346" s="49"/>
      <c r="AC346" s="27" t="s">
        <v>82</v>
      </c>
      <c r="AD346" s="37" t="s">
        <v>126</v>
      </c>
    </row>
    <row r="347" spans="1:30" ht="15" customHeight="1" x14ac:dyDescent="0.25">
      <c r="A347" s="47"/>
      <c r="B347" s="24" t="s">
        <v>205</v>
      </c>
      <c r="C347" s="317" t="s">
        <v>334</v>
      </c>
      <c r="D347" s="317"/>
      <c r="E347" s="317"/>
      <c r="F347" s="317"/>
      <c r="G347" s="317"/>
      <c r="H347" s="317"/>
      <c r="I347" s="317"/>
      <c r="J347" s="317"/>
      <c r="K347" s="95">
        <v>343</v>
      </c>
      <c r="L347" s="95">
        <v>263</v>
      </c>
      <c r="M347" s="95">
        <v>200</v>
      </c>
      <c r="N347" s="95">
        <v>465</v>
      </c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69">
        <f t="shared" si="25"/>
        <v>1271</v>
      </c>
      <c r="AA347" s="49"/>
      <c r="AC347" s="27" t="s">
        <v>82</v>
      </c>
      <c r="AD347" s="37" t="s">
        <v>127</v>
      </c>
    </row>
    <row r="348" spans="1:30" ht="15" customHeight="1" x14ac:dyDescent="0.25">
      <c r="A348" s="47"/>
      <c r="B348" s="24" t="s">
        <v>207</v>
      </c>
      <c r="C348" s="317" t="s">
        <v>335</v>
      </c>
      <c r="D348" s="317"/>
      <c r="E348" s="317"/>
      <c r="F348" s="317"/>
      <c r="G348" s="317"/>
      <c r="H348" s="317"/>
      <c r="I348" s="317"/>
      <c r="J348" s="317"/>
      <c r="K348" s="95">
        <v>228</v>
      </c>
      <c r="L348" s="95">
        <v>223</v>
      </c>
      <c r="M348" s="95">
        <v>133</v>
      </c>
      <c r="N348" s="95">
        <v>402</v>
      </c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69">
        <f t="shared" si="25"/>
        <v>986</v>
      </c>
      <c r="AA348" s="49"/>
      <c r="AC348" s="27" t="s">
        <v>82</v>
      </c>
      <c r="AD348" s="37" t="s">
        <v>128</v>
      </c>
    </row>
    <row r="349" spans="1:30" ht="15" customHeight="1" x14ac:dyDescent="0.25">
      <c r="A349" s="47"/>
      <c r="B349" s="90"/>
      <c r="C349" s="318"/>
      <c r="D349" s="317"/>
      <c r="E349" s="317"/>
      <c r="F349" s="317"/>
      <c r="G349" s="317"/>
      <c r="H349" s="317"/>
      <c r="I349" s="317"/>
      <c r="J349" s="317"/>
      <c r="K349" s="90" t="s">
        <v>209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 x14ac:dyDescent="0.25">
      <c r="A350" s="47" t="s">
        <v>30</v>
      </c>
      <c r="B350" s="297" t="s">
        <v>376</v>
      </c>
      <c r="C350" s="297"/>
      <c r="D350" s="297"/>
      <c r="E350" s="297"/>
      <c r="F350" s="297"/>
      <c r="G350" s="297"/>
      <c r="H350" s="297"/>
      <c r="I350" s="297"/>
      <c r="J350" s="297"/>
      <c r="K350" s="70">
        <f>SUM(K339:K349)</f>
        <v>61129</v>
      </c>
      <c r="L350" s="70">
        <f>SUM(L339:L349)</f>
        <v>53136</v>
      </c>
      <c r="M350" s="70">
        <f>SUM(M339:M349)</f>
        <v>44130</v>
      </c>
      <c r="N350" s="70">
        <f>SUM(N339:N349)</f>
        <v>77492</v>
      </c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235887</v>
      </c>
      <c r="AC350"/>
      <c r="AD350" s="37" t="s">
        <v>181</v>
      </c>
    </row>
    <row r="351" spans="1:30" ht="15.75" customHeight="1" x14ac:dyDescent="0.25">
      <c r="AA351" s="4" t="s">
        <v>88</v>
      </c>
      <c r="AC351"/>
    </row>
    <row r="352" spans="1:30" ht="16.5" customHeight="1" x14ac:dyDescent="0.25">
      <c r="A352" s="3"/>
      <c r="B352" s="319" t="s">
        <v>93</v>
      </c>
      <c r="C352" s="319"/>
      <c r="D352" s="319"/>
      <c r="E352" s="319"/>
      <c r="F352" s="319"/>
      <c r="G352" s="319"/>
      <c r="H352" s="319"/>
      <c r="I352" s="319"/>
      <c r="J352" s="319"/>
      <c r="K352" s="319"/>
      <c r="L352" s="319"/>
      <c r="M352" s="319"/>
      <c r="N352" s="319"/>
      <c r="O352" s="288" t="s">
        <v>37</v>
      </c>
      <c r="P352" s="289"/>
      <c r="Q352" s="289"/>
      <c r="R352" s="289"/>
      <c r="S352" s="289"/>
      <c r="T352" s="289"/>
      <c r="U352" s="289"/>
      <c r="V352" s="289"/>
      <c r="W352" s="289"/>
      <c r="X352" s="289"/>
      <c r="Y352" s="290"/>
      <c r="Z352" s="3"/>
      <c r="AA352" s="3"/>
      <c r="AC352"/>
    </row>
    <row r="353" spans="1:34" ht="21.75" customHeight="1" x14ac:dyDescent="0.25">
      <c r="A353" s="30"/>
      <c r="B353" s="320" t="s">
        <v>383</v>
      </c>
      <c r="C353" s="321"/>
      <c r="D353" s="322"/>
      <c r="E353" s="320" t="s">
        <v>384</v>
      </c>
      <c r="F353" s="321"/>
      <c r="G353" s="322"/>
      <c r="H353" s="320" t="s">
        <v>385</v>
      </c>
      <c r="I353" s="321"/>
      <c r="J353" s="322"/>
      <c r="K353" s="326" t="s">
        <v>386</v>
      </c>
      <c r="L353" s="328" t="s">
        <v>387</v>
      </c>
      <c r="M353" s="328" t="s">
        <v>388</v>
      </c>
      <c r="N353" s="330" t="s">
        <v>389</v>
      </c>
      <c r="O353" s="192" t="s">
        <v>383</v>
      </c>
      <c r="P353" s="193" t="s">
        <v>384</v>
      </c>
      <c r="Q353" s="194" t="s">
        <v>385</v>
      </c>
      <c r="R353" s="195" t="s">
        <v>386</v>
      </c>
      <c r="S353" s="62"/>
      <c r="T353" s="196" t="s">
        <v>387</v>
      </c>
      <c r="U353" s="62"/>
      <c r="V353" s="197" t="s">
        <v>388</v>
      </c>
      <c r="W353" s="62"/>
      <c r="X353" s="198" t="s">
        <v>389</v>
      </c>
      <c r="Y353" s="199" t="s">
        <v>390</v>
      </c>
      <c r="Z353" s="3"/>
      <c r="AC353"/>
    </row>
    <row r="354" spans="1:34" ht="22.5" customHeight="1" x14ac:dyDescent="0.25">
      <c r="A354" s="34"/>
      <c r="B354" s="323"/>
      <c r="C354" s="324"/>
      <c r="D354" s="325"/>
      <c r="E354" s="323"/>
      <c r="F354" s="324"/>
      <c r="G354" s="325"/>
      <c r="H354" s="323"/>
      <c r="I354" s="324"/>
      <c r="J354" s="325"/>
      <c r="K354" s="327"/>
      <c r="L354" s="329"/>
      <c r="M354" s="329"/>
      <c r="N354" s="331"/>
      <c r="O354" s="200" t="s">
        <v>391</v>
      </c>
      <c r="P354" s="201" t="s">
        <v>392</v>
      </c>
      <c r="Q354" s="202" t="s">
        <v>393</v>
      </c>
      <c r="R354" s="203" t="s">
        <v>394</v>
      </c>
      <c r="S354" s="63"/>
      <c r="T354" s="204" t="s">
        <v>395</v>
      </c>
      <c r="U354" s="63"/>
      <c r="V354" s="205" t="s">
        <v>396</v>
      </c>
      <c r="W354" s="63"/>
      <c r="X354" s="206" t="s">
        <v>397</v>
      </c>
      <c r="Y354" s="207" t="s">
        <v>398</v>
      </c>
      <c r="AC354"/>
    </row>
    <row r="355" spans="1:34" ht="15" customHeight="1" x14ac:dyDescent="0.25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293"/>
      <c r="K356" s="293"/>
      <c r="L356" s="293"/>
      <c r="M356" s="293"/>
      <c r="N356" s="293"/>
      <c r="O356" s="293"/>
      <c r="P356" s="293"/>
      <c r="Q356" s="293"/>
      <c r="R356" s="293"/>
      <c r="S356" s="293"/>
      <c r="T356" s="293"/>
      <c r="U356" s="293"/>
      <c r="V356" s="293"/>
      <c r="W356" s="293"/>
      <c r="X356" s="3"/>
      <c r="Y356" s="31"/>
      <c r="Z356" s="3"/>
      <c r="AA356" s="2"/>
      <c r="AC356"/>
      <c r="AD356" t="s">
        <v>370</v>
      </c>
      <c r="AH356" s="93" t="s">
        <v>380</v>
      </c>
    </row>
    <row r="357" spans="1:34" ht="22.5" customHeight="1" x14ac:dyDescent="0.25">
      <c r="I357" s="247" t="s">
        <v>96</v>
      </c>
      <c r="J357" s="247"/>
      <c r="K357" s="247"/>
      <c r="L357" s="247"/>
      <c r="M357" s="8" t="s">
        <v>350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2" t="s">
        <v>94</v>
      </c>
      <c r="Z357" s="282"/>
      <c r="AC357"/>
      <c r="AH357" s="93" t="s">
        <v>379</v>
      </c>
    </row>
    <row r="358" spans="1:34" ht="22.5" customHeight="1" x14ac:dyDescent="0.25">
      <c r="I358" s="247" t="s">
        <v>2</v>
      </c>
      <c r="J358" s="247"/>
      <c r="K358" s="247"/>
      <c r="L358" s="247"/>
      <c r="M358" s="8" t="s">
        <v>351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2"/>
      <c r="Z358" s="282"/>
      <c r="AC358"/>
    </row>
    <row r="359" spans="1:34" ht="22.5" customHeight="1" x14ac:dyDescent="0.25">
      <c r="J359" s="294"/>
      <c r="K359" s="294"/>
      <c r="L359" s="294"/>
      <c r="M359" s="294"/>
      <c r="N359" s="8"/>
      <c r="O359" s="8"/>
      <c r="P359" s="8"/>
      <c r="Q359" s="8"/>
      <c r="R359" s="247"/>
      <c r="S359" s="247"/>
      <c r="T359" s="247"/>
      <c r="U359" s="247"/>
      <c r="V359" s="8"/>
      <c r="W359" s="8"/>
      <c r="X359" s="3"/>
      <c r="Y359" s="280" t="s">
        <v>370</v>
      </c>
      <c r="Z359" s="280"/>
      <c r="AC359"/>
    </row>
    <row r="360" spans="1:34" ht="21.75" customHeight="1" x14ac:dyDescent="0.25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95"/>
      <c r="X360" s="295"/>
      <c r="Y360" s="295"/>
      <c r="Z360" s="295"/>
      <c r="AC360"/>
    </row>
    <row r="361" spans="1:34" ht="21.75" customHeight="1" x14ac:dyDescent="0.25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95"/>
      <c r="X361" s="295"/>
      <c r="Y361" s="295"/>
      <c r="Z361" s="295"/>
      <c r="AC361"/>
    </row>
    <row r="362" spans="1:34" ht="21.75" customHeight="1" x14ac:dyDescent="0.25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96" t="s">
        <v>371</v>
      </c>
      <c r="X362" s="296"/>
      <c r="Y362" s="296"/>
      <c r="Z362" s="296"/>
      <c r="AC362"/>
    </row>
    <row r="363" spans="1:34" ht="24.95" customHeight="1" x14ac:dyDescent="0.25">
      <c r="A363" s="15" t="s">
        <v>3</v>
      </c>
      <c r="B363" s="284" t="s">
        <v>4</v>
      </c>
      <c r="C363" s="284"/>
      <c r="D363" s="284"/>
      <c r="E363" s="284"/>
      <c r="F363" s="284"/>
      <c r="G363" s="284"/>
      <c r="H363" s="284"/>
      <c r="I363" s="284"/>
      <c r="J363" s="284"/>
      <c r="K363" s="284" t="s">
        <v>5</v>
      </c>
      <c r="L363" s="284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  <c r="AC363"/>
    </row>
    <row r="364" spans="1:34" ht="48.75" customHeight="1" x14ac:dyDescent="0.25">
      <c r="A364" s="15" t="s">
        <v>50</v>
      </c>
      <c r="B364" s="297" t="s">
        <v>51</v>
      </c>
      <c r="C364" s="297"/>
      <c r="D364" s="297"/>
      <c r="E364" s="297"/>
      <c r="F364" s="297"/>
      <c r="G364" s="297"/>
      <c r="H364" s="297"/>
      <c r="I364" s="297"/>
      <c r="J364" s="297"/>
      <c r="K364" s="10" t="s">
        <v>184</v>
      </c>
      <c r="L364" s="10" t="s">
        <v>186</v>
      </c>
      <c r="M364" s="10" t="s">
        <v>188</v>
      </c>
      <c r="N364" s="10" t="s">
        <v>190</v>
      </c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191</v>
      </c>
      <c r="AC364"/>
      <c r="AD364" s="57" t="s">
        <v>182</v>
      </c>
    </row>
    <row r="365" spans="1:34" ht="12.75" customHeight="1" x14ac:dyDescent="0.25">
      <c r="A365" s="17" t="s">
        <v>7</v>
      </c>
      <c r="B365" s="298" t="s">
        <v>8</v>
      </c>
      <c r="C365" s="298"/>
      <c r="D365" s="298"/>
      <c r="E365" s="298"/>
      <c r="F365" s="298"/>
      <c r="G365" s="298"/>
      <c r="H365" s="298"/>
      <c r="I365" s="298"/>
      <c r="J365" s="29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25">
      <c r="A366" s="311" t="s">
        <v>52</v>
      </c>
      <c r="B366" s="311"/>
      <c r="C366" s="311"/>
      <c r="D366" s="311"/>
      <c r="E366" s="311"/>
      <c r="F366" s="311"/>
      <c r="G366" s="311"/>
      <c r="H366" s="311"/>
      <c r="I366" s="311"/>
      <c r="J366" s="311"/>
      <c r="K366" s="312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4"/>
      <c r="AA366" s="42"/>
      <c r="AC366"/>
      <c r="AD366" s="59"/>
    </row>
    <row r="367" spans="1:34" ht="30" customHeight="1" x14ac:dyDescent="0.25">
      <c r="A367" s="47" t="s">
        <v>53</v>
      </c>
      <c r="B367" s="48" t="s">
        <v>336</v>
      </c>
      <c r="C367" s="315" t="s">
        <v>337</v>
      </c>
      <c r="D367" s="315"/>
      <c r="E367" s="315"/>
      <c r="F367" s="315"/>
      <c r="G367" s="315"/>
      <c r="H367" s="315"/>
      <c r="I367" s="315"/>
      <c r="J367" s="316"/>
      <c r="K367" s="95">
        <v>947</v>
      </c>
      <c r="L367" s="95">
        <v>494</v>
      </c>
      <c r="M367" s="95">
        <v>250</v>
      </c>
      <c r="N367" s="95">
        <v>1658</v>
      </c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 t="shared" ref="Z367:Z376" si="26">SUM(K367:Y367)</f>
        <v>3349</v>
      </c>
      <c r="AA367" s="49"/>
      <c r="AC367" s="27" t="s">
        <v>82</v>
      </c>
      <c r="AD367" s="37" t="s">
        <v>108</v>
      </c>
    </row>
    <row r="368" spans="1:34" ht="15" customHeight="1" x14ac:dyDescent="0.25">
      <c r="A368" s="47" t="s">
        <v>55</v>
      </c>
      <c r="B368" s="24" t="s">
        <v>54</v>
      </c>
      <c r="C368" s="317" t="s">
        <v>338</v>
      </c>
      <c r="D368" s="317"/>
      <c r="E368" s="317"/>
      <c r="F368" s="317"/>
      <c r="G368" s="317"/>
      <c r="H368" s="317"/>
      <c r="I368" s="317"/>
      <c r="J368" s="317"/>
      <c r="K368" s="95">
        <v>236</v>
      </c>
      <c r="L368" s="95">
        <v>140</v>
      </c>
      <c r="M368" s="95">
        <v>78</v>
      </c>
      <c r="N368" s="95">
        <v>818</v>
      </c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 t="shared" si="26"/>
        <v>1272</v>
      </c>
      <c r="AA368" s="49"/>
      <c r="AC368" s="27" t="s">
        <v>82</v>
      </c>
      <c r="AD368" s="37" t="s">
        <v>109</v>
      </c>
    </row>
    <row r="369" spans="1:30" ht="15" customHeight="1" x14ac:dyDescent="0.25">
      <c r="A369" s="47"/>
      <c r="B369" s="24" t="s">
        <v>56</v>
      </c>
      <c r="C369" s="317" t="s">
        <v>339</v>
      </c>
      <c r="D369" s="317"/>
      <c r="E369" s="317"/>
      <c r="F369" s="317"/>
      <c r="G369" s="317"/>
      <c r="H369" s="317"/>
      <c r="I369" s="317"/>
      <c r="J369" s="317"/>
      <c r="K369" s="95">
        <v>135</v>
      </c>
      <c r="L369" s="95">
        <v>137</v>
      </c>
      <c r="M369" s="95">
        <v>63</v>
      </c>
      <c r="N369" s="95">
        <v>215</v>
      </c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 t="shared" si="26"/>
        <v>550</v>
      </c>
      <c r="AA369" s="49"/>
      <c r="AC369" s="27" t="s">
        <v>82</v>
      </c>
      <c r="AD369" s="37" t="s">
        <v>110</v>
      </c>
    </row>
    <row r="370" spans="1:30" ht="15" customHeight="1" x14ac:dyDescent="0.25">
      <c r="A370" s="47"/>
      <c r="B370" s="24" t="s">
        <v>195</v>
      </c>
      <c r="C370" s="317" t="s">
        <v>340</v>
      </c>
      <c r="D370" s="317"/>
      <c r="E370" s="317"/>
      <c r="F370" s="317"/>
      <c r="G370" s="317"/>
      <c r="H370" s="317"/>
      <c r="I370" s="317"/>
      <c r="J370" s="317"/>
      <c r="K370" s="95">
        <v>146</v>
      </c>
      <c r="L370" s="95">
        <v>50</v>
      </c>
      <c r="M370" s="95">
        <v>40</v>
      </c>
      <c r="N370" s="95">
        <v>304</v>
      </c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 t="shared" si="26"/>
        <v>540</v>
      </c>
      <c r="AA370" s="49"/>
      <c r="AC370" s="27" t="s">
        <v>82</v>
      </c>
      <c r="AD370" s="37" t="s">
        <v>111</v>
      </c>
    </row>
    <row r="371" spans="1:30" ht="15" customHeight="1" x14ac:dyDescent="0.25">
      <c r="A371" s="47"/>
      <c r="B371" s="24" t="s">
        <v>197</v>
      </c>
      <c r="C371" s="317" t="s">
        <v>341</v>
      </c>
      <c r="D371" s="317"/>
      <c r="E371" s="317"/>
      <c r="F371" s="317"/>
      <c r="G371" s="317"/>
      <c r="H371" s="317"/>
      <c r="I371" s="317"/>
      <c r="J371" s="317"/>
      <c r="K371" s="95">
        <v>98</v>
      </c>
      <c r="L371" s="95">
        <v>31</v>
      </c>
      <c r="M371" s="95">
        <v>18</v>
      </c>
      <c r="N371" s="95">
        <v>86</v>
      </c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69">
        <f t="shared" si="26"/>
        <v>233</v>
      </c>
      <c r="AA371" s="49"/>
      <c r="AC371" s="27" t="s">
        <v>82</v>
      </c>
      <c r="AD371" s="37" t="s">
        <v>112</v>
      </c>
    </row>
    <row r="372" spans="1:30" ht="15" customHeight="1" x14ac:dyDescent="0.25">
      <c r="A372" s="47"/>
      <c r="B372" s="24" t="s">
        <v>199</v>
      </c>
      <c r="C372" s="317" t="s">
        <v>342</v>
      </c>
      <c r="D372" s="317"/>
      <c r="E372" s="317"/>
      <c r="F372" s="317"/>
      <c r="G372" s="317"/>
      <c r="H372" s="317"/>
      <c r="I372" s="317"/>
      <c r="J372" s="317"/>
      <c r="K372" s="95">
        <v>90</v>
      </c>
      <c r="L372" s="95">
        <v>27</v>
      </c>
      <c r="M372" s="95">
        <v>18</v>
      </c>
      <c r="N372" s="95">
        <v>75</v>
      </c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69">
        <f t="shared" si="26"/>
        <v>210</v>
      </c>
      <c r="AA372" s="49"/>
      <c r="AC372" s="27" t="s">
        <v>82</v>
      </c>
      <c r="AD372" s="37" t="s">
        <v>113</v>
      </c>
    </row>
    <row r="373" spans="1:30" ht="15" customHeight="1" x14ac:dyDescent="0.25">
      <c r="A373" s="47"/>
      <c r="B373" s="24" t="s">
        <v>201</v>
      </c>
      <c r="C373" s="317" t="s">
        <v>343</v>
      </c>
      <c r="D373" s="317"/>
      <c r="E373" s="317"/>
      <c r="F373" s="317"/>
      <c r="G373" s="317"/>
      <c r="H373" s="317"/>
      <c r="I373" s="317"/>
      <c r="J373" s="317"/>
      <c r="K373" s="95">
        <v>29</v>
      </c>
      <c r="L373" s="95">
        <v>15</v>
      </c>
      <c r="M373" s="95">
        <v>12</v>
      </c>
      <c r="N373" s="95">
        <v>31</v>
      </c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69">
        <f t="shared" si="26"/>
        <v>87</v>
      </c>
      <c r="AA373" s="49"/>
      <c r="AC373" s="27" t="s">
        <v>82</v>
      </c>
      <c r="AD373" s="37" t="s">
        <v>114</v>
      </c>
    </row>
    <row r="374" spans="1:30" ht="15" customHeight="1" x14ac:dyDescent="0.25">
      <c r="A374" s="47"/>
      <c r="B374" s="24" t="s">
        <v>203</v>
      </c>
      <c r="C374" s="317" t="s">
        <v>344</v>
      </c>
      <c r="D374" s="317"/>
      <c r="E374" s="317"/>
      <c r="F374" s="317"/>
      <c r="G374" s="317"/>
      <c r="H374" s="317"/>
      <c r="I374" s="317"/>
      <c r="J374" s="317"/>
      <c r="K374" s="95">
        <v>28</v>
      </c>
      <c r="L374" s="95">
        <v>18</v>
      </c>
      <c r="M374" s="95">
        <v>14</v>
      </c>
      <c r="N374" s="95">
        <v>216</v>
      </c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69">
        <f t="shared" si="26"/>
        <v>276</v>
      </c>
      <c r="AA374" s="49"/>
      <c r="AC374" s="27" t="s">
        <v>82</v>
      </c>
      <c r="AD374" s="37" t="s">
        <v>115</v>
      </c>
    </row>
    <row r="375" spans="1:30" ht="15" customHeight="1" x14ac:dyDescent="0.25">
      <c r="A375" s="47"/>
      <c r="B375" s="24" t="s">
        <v>205</v>
      </c>
      <c r="C375" s="317" t="s">
        <v>345</v>
      </c>
      <c r="D375" s="317"/>
      <c r="E375" s="317"/>
      <c r="F375" s="317"/>
      <c r="G375" s="317"/>
      <c r="H375" s="317"/>
      <c r="I375" s="317"/>
      <c r="J375" s="317"/>
      <c r="K375" s="95">
        <v>27</v>
      </c>
      <c r="L375" s="95">
        <v>17</v>
      </c>
      <c r="M375" s="95">
        <v>11</v>
      </c>
      <c r="N375" s="95">
        <v>32</v>
      </c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69">
        <f t="shared" si="26"/>
        <v>87</v>
      </c>
      <c r="AA375" s="49"/>
      <c r="AC375" s="27" t="s">
        <v>82</v>
      </c>
      <c r="AD375" s="37" t="s">
        <v>116</v>
      </c>
    </row>
    <row r="376" spans="1:30" ht="15" customHeight="1" x14ac:dyDescent="0.25">
      <c r="A376" s="47"/>
      <c r="B376" s="24" t="s">
        <v>207</v>
      </c>
      <c r="C376" s="317" t="s">
        <v>346</v>
      </c>
      <c r="D376" s="317"/>
      <c r="E376" s="317"/>
      <c r="F376" s="317"/>
      <c r="G376" s="317"/>
      <c r="H376" s="317"/>
      <c r="I376" s="317"/>
      <c r="J376" s="317"/>
      <c r="K376" s="95">
        <v>63</v>
      </c>
      <c r="L376" s="95">
        <v>40</v>
      </c>
      <c r="M376" s="95">
        <v>31</v>
      </c>
      <c r="N376" s="95">
        <v>95</v>
      </c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69">
        <f t="shared" si="26"/>
        <v>229</v>
      </c>
      <c r="AA376" s="49"/>
      <c r="AC376" s="27" t="s">
        <v>82</v>
      </c>
      <c r="AD376" s="37" t="s">
        <v>117</v>
      </c>
    </row>
    <row r="377" spans="1:30" ht="15" customHeight="1" x14ac:dyDescent="0.25">
      <c r="A377" s="47"/>
      <c r="B377" s="91"/>
      <c r="C377" s="318"/>
      <c r="D377" s="317"/>
      <c r="E377" s="317"/>
      <c r="F377" s="317"/>
      <c r="G377" s="317"/>
      <c r="H377" s="317"/>
      <c r="I377" s="317"/>
      <c r="J377" s="317"/>
      <c r="K377" s="91" t="s">
        <v>209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 x14ac:dyDescent="0.25">
      <c r="A378" s="47" t="s">
        <v>30</v>
      </c>
      <c r="B378" s="297" t="s">
        <v>376</v>
      </c>
      <c r="C378" s="297"/>
      <c r="D378" s="297"/>
      <c r="E378" s="297"/>
      <c r="F378" s="297"/>
      <c r="G378" s="297"/>
      <c r="H378" s="297"/>
      <c r="I378" s="297"/>
      <c r="J378" s="297"/>
      <c r="K378" s="70">
        <f>SUM(K367:K377)</f>
        <v>1799</v>
      </c>
      <c r="L378" s="70">
        <f>SUM(L367:L377)</f>
        <v>969</v>
      </c>
      <c r="M378" s="70">
        <f>SUM(M367:M377)</f>
        <v>535</v>
      </c>
      <c r="N378" s="70">
        <f>SUM(N367:N377)</f>
        <v>3530</v>
      </c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>SUM(K378:Y378)</f>
        <v>6833</v>
      </c>
      <c r="AC378" s="27"/>
      <c r="AD378" s="37" t="s">
        <v>181</v>
      </c>
    </row>
    <row r="379" spans="1:30" ht="30" customHeight="1" x14ac:dyDescent="0.25">
      <c r="A379" s="47" t="s">
        <v>53</v>
      </c>
      <c r="B379" s="50" t="s">
        <v>347</v>
      </c>
      <c r="C379" s="315" t="s">
        <v>348</v>
      </c>
      <c r="D379" s="315"/>
      <c r="E379" s="315"/>
      <c r="F379" s="315"/>
      <c r="G379" s="315"/>
      <c r="H379" s="315"/>
      <c r="I379" s="315"/>
      <c r="J379" s="316"/>
      <c r="K379" s="95">
        <v>533</v>
      </c>
      <c r="L379" s="95">
        <v>369</v>
      </c>
      <c r="M379" s="95">
        <v>166</v>
      </c>
      <c r="N379" s="95">
        <v>439</v>
      </c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>SUM(K379:Y379)</f>
        <v>1507</v>
      </c>
      <c r="AA379" s="49"/>
      <c r="AC379" s="27" t="s">
        <v>82</v>
      </c>
      <c r="AD379" s="37" t="s">
        <v>119</v>
      </c>
    </row>
    <row r="380" spans="1:30" ht="15" customHeight="1" x14ac:dyDescent="0.25">
      <c r="A380" s="47" t="s">
        <v>55</v>
      </c>
      <c r="B380" s="24" t="s">
        <v>54</v>
      </c>
      <c r="C380" s="317" t="s">
        <v>349</v>
      </c>
      <c r="D380" s="317"/>
      <c r="E380" s="317"/>
      <c r="F380" s="317"/>
      <c r="G380" s="317"/>
      <c r="H380" s="317"/>
      <c r="I380" s="317"/>
      <c r="J380" s="317"/>
      <c r="K380" s="95">
        <v>544</v>
      </c>
      <c r="L380" s="95">
        <v>222</v>
      </c>
      <c r="M380" s="95">
        <v>109</v>
      </c>
      <c r="N380" s="95">
        <v>270</v>
      </c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69">
        <f>SUM(K380:Y380)</f>
        <v>1145</v>
      </c>
      <c r="AA380" s="49"/>
      <c r="AC380" s="27" t="s">
        <v>82</v>
      </c>
      <c r="AD380" s="37" t="s">
        <v>120</v>
      </c>
    </row>
    <row r="381" spans="1:30" ht="15" customHeight="1" x14ac:dyDescent="0.25">
      <c r="A381" s="47"/>
      <c r="B381" s="92"/>
      <c r="C381" s="318"/>
      <c r="D381" s="317"/>
      <c r="E381" s="317"/>
      <c r="F381" s="317"/>
      <c r="G381" s="317"/>
      <c r="H381" s="317"/>
      <c r="I381" s="317"/>
      <c r="J381" s="317"/>
      <c r="K381" s="92" t="s">
        <v>209</v>
      </c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49"/>
      <c r="AC381" s="27" t="s">
        <v>82</v>
      </c>
      <c r="AD381" s="37" t="s">
        <v>121</v>
      </c>
    </row>
    <row r="382" spans="1:30" ht="15" customHeight="1" x14ac:dyDescent="0.25">
      <c r="A382" s="47"/>
      <c r="B382" s="92"/>
      <c r="C382" s="318"/>
      <c r="D382" s="317"/>
      <c r="E382" s="317"/>
      <c r="F382" s="317"/>
      <c r="G382" s="317"/>
      <c r="H382" s="317"/>
      <c r="I382" s="317"/>
      <c r="J382" s="317"/>
      <c r="K382" s="92" t="s">
        <v>209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 x14ac:dyDescent="0.25">
      <c r="A383" s="47"/>
      <c r="B383" s="92"/>
      <c r="C383" s="318"/>
      <c r="D383" s="317"/>
      <c r="E383" s="317"/>
      <c r="F383" s="317"/>
      <c r="G383" s="317"/>
      <c r="H383" s="317"/>
      <c r="I383" s="317"/>
      <c r="J383" s="317"/>
      <c r="K383" s="92" t="s">
        <v>209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 x14ac:dyDescent="0.25">
      <c r="A384" s="47"/>
      <c r="B384" s="92"/>
      <c r="C384" s="318"/>
      <c r="D384" s="317"/>
      <c r="E384" s="317"/>
      <c r="F384" s="317"/>
      <c r="G384" s="317"/>
      <c r="H384" s="317"/>
      <c r="I384" s="317"/>
      <c r="J384" s="317"/>
      <c r="K384" s="92" t="s">
        <v>209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 x14ac:dyDescent="0.25">
      <c r="A385" s="47"/>
      <c r="B385" s="92"/>
      <c r="C385" s="318"/>
      <c r="D385" s="317"/>
      <c r="E385" s="317"/>
      <c r="F385" s="317"/>
      <c r="G385" s="317"/>
      <c r="H385" s="317"/>
      <c r="I385" s="317"/>
      <c r="J385" s="317"/>
      <c r="K385" s="92" t="s">
        <v>209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 x14ac:dyDescent="0.25">
      <c r="A386" s="47"/>
      <c r="B386" s="92"/>
      <c r="C386" s="318"/>
      <c r="D386" s="317"/>
      <c r="E386" s="317"/>
      <c r="F386" s="317"/>
      <c r="G386" s="317"/>
      <c r="H386" s="317"/>
      <c r="I386" s="317"/>
      <c r="J386" s="317"/>
      <c r="K386" s="92" t="s">
        <v>209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 x14ac:dyDescent="0.25">
      <c r="A387" s="47"/>
      <c r="B387" s="92"/>
      <c r="C387" s="318"/>
      <c r="D387" s="317"/>
      <c r="E387" s="317"/>
      <c r="F387" s="317"/>
      <c r="G387" s="317"/>
      <c r="H387" s="317"/>
      <c r="I387" s="317"/>
      <c r="J387" s="317"/>
      <c r="K387" s="92" t="s">
        <v>209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 x14ac:dyDescent="0.25">
      <c r="A388" s="47"/>
      <c r="B388" s="92"/>
      <c r="C388" s="318"/>
      <c r="D388" s="317"/>
      <c r="E388" s="317"/>
      <c r="F388" s="317"/>
      <c r="G388" s="317"/>
      <c r="H388" s="317"/>
      <c r="I388" s="317"/>
      <c r="J388" s="317"/>
      <c r="K388" s="92" t="s">
        <v>209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 x14ac:dyDescent="0.25">
      <c r="A389" s="47"/>
      <c r="B389" s="92"/>
      <c r="C389" s="318"/>
      <c r="D389" s="317"/>
      <c r="E389" s="317"/>
      <c r="F389" s="317"/>
      <c r="G389" s="317"/>
      <c r="H389" s="317"/>
      <c r="I389" s="317"/>
      <c r="J389" s="317"/>
      <c r="K389" s="92" t="s">
        <v>209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 x14ac:dyDescent="0.25">
      <c r="A390" s="47" t="s">
        <v>30</v>
      </c>
      <c r="B390" s="297" t="s">
        <v>376</v>
      </c>
      <c r="C390" s="297"/>
      <c r="D390" s="297"/>
      <c r="E390" s="297"/>
      <c r="F390" s="297"/>
      <c r="G390" s="297"/>
      <c r="H390" s="297"/>
      <c r="I390" s="297"/>
      <c r="J390" s="297"/>
      <c r="K390" s="70">
        <f>SUM(K379:K389)</f>
        <v>1077</v>
      </c>
      <c r="L390" s="70">
        <f>SUM(L379:L389)</f>
        <v>591</v>
      </c>
      <c r="M390" s="70">
        <f>SUM(M379:M389)</f>
        <v>275</v>
      </c>
      <c r="N390" s="70">
        <f>SUM(N379:N389)</f>
        <v>709</v>
      </c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2652</v>
      </c>
      <c r="AC390"/>
      <c r="AD390" s="37" t="s">
        <v>181</v>
      </c>
    </row>
    <row r="391" spans="1:34" ht="15.75" customHeight="1" x14ac:dyDescent="0.25">
      <c r="AA391" s="4" t="s">
        <v>88</v>
      </c>
      <c r="AC391"/>
    </row>
    <row r="392" spans="1:34" ht="16.5" customHeight="1" x14ac:dyDescent="0.25">
      <c r="A392" s="3"/>
      <c r="B392" s="319" t="s">
        <v>93</v>
      </c>
      <c r="C392" s="319"/>
      <c r="D392" s="319"/>
      <c r="E392" s="319"/>
      <c r="F392" s="319"/>
      <c r="G392" s="319"/>
      <c r="H392" s="319"/>
      <c r="I392" s="319"/>
      <c r="J392" s="319"/>
      <c r="K392" s="319"/>
      <c r="L392" s="319"/>
      <c r="M392" s="319"/>
      <c r="N392" s="319"/>
      <c r="O392" s="288" t="s">
        <v>37</v>
      </c>
      <c r="P392" s="289"/>
      <c r="Q392" s="289"/>
      <c r="R392" s="289"/>
      <c r="S392" s="289"/>
      <c r="T392" s="289"/>
      <c r="U392" s="289"/>
      <c r="V392" s="289"/>
      <c r="W392" s="289"/>
      <c r="X392" s="289"/>
      <c r="Y392" s="290"/>
      <c r="Z392" s="3"/>
      <c r="AA392" s="3"/>
      <c r="AC392"/>
    </row>
    <row r="393" spans="1:34" ht="21.75" customHeight="1" x14ac:dyDescent="0.25">
      <c r="A393" s="30"/>
      <c r="B393" s="320" t="s">
        <v>383</v>
      </c>
      <c r="C393" s="321"/>
      <c r="D393" s="322"/>
      <c r="E393" s="320" t="s">
        <v>384</v>
      </c>
      <c r="F393" s="321"/>
      <c r="G393" s="322"/>
      <c r="H393" s="320" t="s">
        <v>385</v>
      </c>
      <c r="I393" s="321"/>
      <c r="J393" s="322"/>
      <c r="K393" s="326" t="s">
        <v>386</v>
      </c>
      <c r="L393" s="328" t="s">
        <v>387</v>
      </c>
      <c r="M393" s="328" t="s">
        <v>388</v>
      </c>
      <c r="N393" s="330" t="s">
        <v>389</v>
      </c>
      <c r="O393" s="208" t="s">
        <v>383</v>
      </c>
      <c r="P393" s="209" t="s">
        <v>384</v>
      </c>
      <c r="Q393" s="210" t="s">
        <v>385</v>
      </c>
      <c r="R393" s="211" t="s">
        <v>386</v>
      </c>
      <c r="S393" s="62"/>
      <c r="T393" s="212" t="s">
        <v>387</v>
      </c>
      <c r="U393" s="62"/>
      <c r="V393" s="213" t="s">
        <v>388</v>
      </c>
      <c r="W393" s="62"/>
      <c r="X393" s="214" t="s">
        <v>389</v>
      </c>
      <c r="Y393" s="215" t="s">
        <v>390</v>
      </c>
      <c r="Z393" s="3"/>
      <c r="AC393"/>
    </row>
    <row r="394" spans="1:34" ht="22.5" customHeight="1" x14ac:dyDescent="0.25">
      <c r="A394" s="34"/>
      <c r="B394" s="323"/>
      <c r="C394" s="324"/>
      <c r="D394" s="325"/>
      <c r="E394" s="323"/>
      <c r="F394" s="324"/>
      <c r="G394" s="325"/>
      <c r="H394" s="323"/>
      <c r="I394" s="324"/>
      <c r="J394" s="325"/>
      <c r="K394" s="327"/>
      <c r="L394" s="329"/>
      <c r="M394" s="329"/>
      <c r="N394" s="331"/>
      <c r="O394" s="216" t="s">
        <v>391</v>
      </c>
      <c r="P394" s="217" t="s">
        <v>392</v>
      </c>
      <c r="Q394" s="218" t="s">
        <v>393</v>
      </c>
      <c r="R394" s="219" t="s">
        <v>394</v>
      </c>
      <c r="S394" s="63"/>
      <c r="T394" s="220" t="s">
        <v>395</v>
      </c>
      <c r="U394" s="63"/>
      <c r="V394" s="221" t="s">
        <v>396</v>
      </c>
      <c r="W394" s="63"/>
      <c r="X394" s="222" t="s">
        <v>397</v>
      </c>
      <c r="Y394" s="223" t="s">
        <v>398</v>
      </c>
      <c r="AC394"/>
    </row>
    <row r="395" spans="1:34" ht="15" customHeight="1" x14ac:dyDescent="0.25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25">
      <c r="A396"/>
      <c r="J396" s="294"/>
      <c r="K396" s="294"/>
      <c r="L396" s="294"/>
      <c r="M396" s="294"/>
      <c r="N396" s="293"/>
      <c r="O396" s="293"/>
      <c r="P396" s="293"/>
      <c r="Q396" s="293"/>
      <c r="R396" s="293"/>
      <c r="S396" s="293"/>
      <c r="T396" s="293"/>
      <c r="U396" s="293"/>
      <c r="V396" s="293"/>
      <c r="W396" s="293"/>
      <c r="X396" s="3"/>
      <c r="Y396" s="31"/>
      <c r="Z396" s="3"/>
      <c r="AA396" s="2"/>
      <c r="AC396"/>
      <c r="AD396" t="s">
        <v>372</v>
      </c>
      <c r="AH396" s="93" t="s">
        <v>380</v>
      </c>
    </row>
    <row r="397" spans="1:34" ht="22.5" customHeight="1" x14ac:dyDescent="0.25">
      <c r="A397" s="53"/>
      <c r="B397" s="30"/>
      <c r="C397" s="30"/>
      <c r="D397" s="30"/>
      <c r="E397" s="30"/>
      <c r="F397" s="30"/>
      <c r="G397" s="30"/>
      <c r="H397" s="30"/>
      <c r="I397" s="247" t="s">
        <v>96</v>
      </c>
      <c r="J397" s="247"/>
      <c r="K397" s="247"/>
      <c r="L397" s="247"/>
      <c r="M397" s="8" t="s">
        <v>350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2" t="s">
        <v>94</v>
      </c>
      <c r="Z397" s="282"/>
      <c r="AC397"/>
      <c r="AH397" s="93" t="s">
        <v>379</v>
      </c>
    </row>
    <row r="398" spans="1:34" ht="22.5" customHeight="1" x14ac:dyDescent="0.25">
      <c r="A398" s="53"/>
      <c r="B398" s="30"/>
      <c r="C398" s="30"/>
      <c r="D398" s="30"/>
      <c r="E398" s="30"/>
      <c r="F398" s="30"/>
      <c r="G398" s="30"/>
      <c r="H398" s="30"/>
      <c r="I398" s="247" t="s">
        <v>2</v>
      </c>
      <c r="J398" s="247"/>
      <c r="K398" s="247"/>
      <c r="L398" s="247"/>
      <c r="M398" s="8" t="s">
        <v>351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2"/>
      <c r="Z398" s="282"/>
      <c r="AC398"/>
    </row>
    <row r="399" spans="1:34" ht="22.5" customHeight="1" x14ac:dyDescent="0.25">
      <c r="A399" s="53"/>
      <c r="B399" s="30"/>
      <c r="C399" s="30"/>
      <c r="D399" s="30"/>
      <c r="E399" s="30"/>
      <c r="F399" s="30"/>
      <c r="G399" s="30"/>
      <c r="H399" s="30"/>
      <c r="I399" s="30"/>
      <c r="J399" s="294"/>
      <c r="K399" s="294"/>
      <c r="L399" s="294"/>
      <c r="M399" s="294"/>
      <c r="N399" s="8"/>
      <c r="O399" s="8"/>
      <c r="P399" s="8"/>
      <c r="Q399" s="8"/>
      <c r="R399" s="247"/>
      <c r="S399" s="247"/>
      <c r="T399" s="247"/>
      <c r="U399" s="247"/>
      <c r="V399" s="8"/>
      <c r="W399" s="8"/>
      <c r="X399" s="3"/>
      <c r="Y399" s="280" t="s">
        <v>372</v>
      </c>
      <c r="Z399" s="280"/>
      <c r="AC399"/>
    </row>
    <row r="400" spans="1:34" ht="23.25" customHeight="1" x14ac:dyDescent="0.25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95"/>
      <c r="X400" s="295"/>
      <c r="Y400" s="295"/>
      <c r="Z400" s="295"/>
      <c r="AC400"/>
    </row>
    <row r="401" spans="1:30" ht="23.25" customHeight="1" x14ac:dyDescent="0.25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95"/>
      <c r="X401" s="295"/>
      <c r="Y401" s="295"/>
      <c r="Z401" s="295"/>
      <c r="AC401"/>
    </row>
    <row r="402" spans="1:30" ht="23.25" customHeight="1" x14ac:dyDescent="0.25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96" t="s">
        <v>373</v>
      </c>
      <c r="X402" s="296"/>
      <c r="Y402" s="296"/>
      <c r="Z402" s="296"/>
      <c r="AC402"/>
    </row>
    <row r="403" spans="1:30" ht="24.75" customHeight="1" x14ac:dyDescent="0.25">
      <c r="A403" s="15" t="s">
        <v>3</v>
      </c>
      <c r="B403" s="284" t="s">
        <v>4</v>
      </c>
      <c r="C403" s="284"/>
      <c r="D403" s="284"/>
      <c r="E403" s="284"/>
      <c r="F403" s="284"/>
      <c r="G403" s="284"/>
      <c r="H403" s="284"/>
      <c r="I403" s="284"/>
      <c r="J403" s="284"/>
      <c r="K403" s="284" t="s">
        <v>5</v>
      </c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  <c r="AC403"/>
    </row>
    <row r="404" spans="1:30" ht="48.75" customHeight="1" x14ac:dyDescent="0.25">
      <c r="A404" s="15" t="s">
        <v>57</v>
      </c>
      <c r="B404" s="297" t="s">
        <v>58</v>
      </c>
      <c r="C404" s="297"/>
      <c r="D404" s="297"/>
      <c r="E404" s="297"/>
      <c r="F404" s="297"/>
      <c r="G404" s="297"/>
      <c r="H404" s="297"/>
      <c r="I404" s="297"/>
      <c r="J404" s="297"/>
      <c r="K404" s="10" t="s">
        <v>184</v>
      </c>
      <c r="L404" s="10" t="s">
        <v>186</v>
      </c>
      <c r="M404" s="10" t="s">
        <v>188</v>
      </c>
      <c r="N404" s="10" t="s">
        <v>190</v>
      </c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191</v>
      </c>
      <c r="AC404"/>
      <c r="AD404" s="57" t="s">
        <v>182</v>
      </c>
    </row>
    <row r="405" spans="1:30" ht="12.75" customHeight="1" x14ac:dyDescent="0.25">
      <c r="A405" s="17" t="s">
        <v>7</v>
      </c>
      <c r="B405" s="298" t="s">
        <v>8</v>
      </c>
      <c r="C405" s="298"/>
      <c r="D405" s="298"/>
      <c r="E405" s="298"/>
      <c r="F405" s="298"/>
      <c r="G405" s="298"/>
      <c r="H405" s="298"/>
      <c r="I405" s="298"/>
      <c r="J405" s="29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25">
      <c r="A406" s="24" t="s">
        <v>25</v>
      </c>
      <c r="B406" s="332" t="s">
        <v>377</v>
      </c>
      <c r="C406" s="333"/>
      <c r="D406" s="333"/>
      <c r="E406" s="333"/>
      <c r="F406" s="333"/>
      <c r="G406" s="333"/>
      <c r="H406" s="333"/>
      <c r="I406" s="333"/>
      <c r="J406" s="334"/>
      <c r="K406" s="71">
        <f>K98+K110+K138+K150+K178+K190+K218+K230+K258+K270+K298+K310+K338+K350+K378+K390</f>
        <v>746452</v>
      </c>
      <c r="L406" s="71">
        <f>L98+L110+L138+L150+L178+L190+L218+L230+L258+L270+L298+L310+L338+L350+L378+L390</f>
        <v>463204</v>
      </c>
      <c r="M406" s="71">
        <f>M98+M110+M138+M150+M178+M190+M218+M230+M258+M270+M298+M310+M338+M350+M378+M390</f>
        <v>328242</v>
      </c>
      <c r="N406" s="71">
        <f>N98+N110+N138+N150+N178+N190+N218+N230+N258+N270+N298+N310+N338+N350+N378+N390</f>
        <v>716200</v>
      </c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2254098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25">
      <c r="A407" s="24" t="s">
        <v>30</v>
      </c>
      <c r="B407" s="332" t="s">
        <v>59</v>
      </c>
      <c r="C407" s="333"/>
      <c r="D407" s="333"/>
      <c r="E407" s="333"/>
      <c r="F407" s="333"/>
      <c r="G407" s="333"/>
      <c r="H407" s="333"/>
      <c r="I407" s="333"/>
      <c r="J407" s="334"/>
      <c r="K407" s="95">
        <v>135889</v>
      </c>
      <c r="L407" s="95">
        <v>110209</v>
      </c>
      <c r="M407" s="95">
        <v>102656</v>
      </c>
      <c r="N407" s="95">
        <v>123488</v>
      </c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472242</v>
      </c>
      <c r="AA407" s="25"/>
      <c r="AC407" s="27" t="s">
        <v>82</v>
      </c>
      <c r="AD407" s="58" t="s">
        <v>106</v>
      </c>
    </row>
    <row r="408" spans="1:30" ht="30" customHeight="1" x14ac:dyDescent="0.25">
      <c r="A408" s="24" t="s">
        <v>60</v>
      </c>
      <c r="B408" s="332" t="s">
        <v>378</v>
      </c>
      <c r="C408" s="333"/>
      <c r="D408" s="333"/>
      <c r="E408" s="333"/>
      <c r="F408" s="333"/>
      <c r="G408" s="333"/>
      <c r="H408" s="333"/>
      <c r="I408" s="333"/>
      <c r="J408" s="334"/>
      <c r="K408" s="71">
        <f>K406+K407</f>
        <v>882341</v>
      </c>
      <c r="L408" s="71">
        <f>L406+L407</f>
        <v>573413</v>
      </c>
      <c r="M408" s="71">
        <f>M406+M407</f>
        <v>430898</v>
      </c>
      <c r="N408" s="71">
        <f>N406+N407</f>
        <v>839688</v>
      </c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2726340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25">
      <c r="AA409" s="4" t="s">
        <v>88</v>
      </c>
      <c r="AC409"/>
    </row>
    <row r="410" spans="1:30" ht="15" customHeight="1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35"/>
      <c r="M410" s="336"/>
      <c r="N410" s="336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 x14ac:dyDescent="0.25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25">
      <c r="A412" s="3"/>
      <c r="B412" s="3"/>
      <c r="C412" s="288" t="s">
        <v>93</v>
      </c>
      <c r="D412" s="289"/>
      <c r="E412" s="289"/>
      <c r="F412" s="289"/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9"/>
      <c r="W412" s="289"/>
      <c r="X412" s="289"/>
      <c r="Y412" s="290"/>
      <c r="Z412" s="3"/>
      <c r="AA412" s="3"/>
      <c r="AC412"/>
    </row>
    <row r="413" spans="1:30" ht="19.5" customHeight="1" x14ac:dyDescent="0.25">
      <c r="A413" s="30"/>
      <c r="B413" s="31"/>
      <c r="C413" s="337" t="s">
        <v>32</v>
      </c>
      <c r="D413" s="337"/>
      <c r="E413" s="337"/>
      <c r="F413" s="337"/>
      <c r="G413" s="337" t="s">
        <v>33</v>
      </c>
      <c r="H413" s="337"/>
      <c r="I413" s="337"/>
      <c r="J413" s="337"/>
      <c r="K413" s="337" t="s">
        <v>34</v>
      </c>
      <c r="L413" s="337"/>
      <c r="M413" s="337"/>
      <c r="N413" s="337" t="s">
        <v>35</v>
      </c>
      <c r="O413" s="337"/>
      <c r="P413" s="337"/>
      <c r="Q413" s="337" t="s">
        <v>36</v>
      </c>
      <c r="R413" s="337"/>
      <c r="S413" s="337"/>
      <c r="T413" s="337" t="s">
        <v>91</v>
      </c>
      <c r="U413" s="337"/>
      <c r="V413" s="337"/>
      <c r="W413" s="337" t="s">
        <v>92</v>
      </c>
      <c r="X413" s="337"/>
      <c r="Y413" s="337"/>
      <c r="Z413" s="3"/>
      <c r="AC413"/>
    </row>
    <row r="414" spans="1:30" ht="75" customHeight="1" x14ac:dyDescent="0.25">
      <c r="A414" s="34"/>
      <c r="B414" s="35"/>
      <c r="C414" s="338" t="s">
        <v>382</v>
      </c>
      <c r="D414" s="339"/>
      <c r="E414" s="339"/>
      <c r="F414" s="339"/>
      <c r="G414" s="338" t="s">
        <v>382</v>
      </c>
      <c r="H414" s="339"/>
      <c r="I414" s="339"/>
      <c r="J414" s="339"/>
      <c r="K414" s="338" t="s">
        <v>382</v>
      </c>
      <c r="L414" s="339"/>
      <c r="M414" s="339"/>
      <c r="N414" s="338" t="s">
        <v>382</v>
      </c>
      <c r="O414" s="339"/>
      <c r="P414" s="339"/>
      <c r="Q414" s="338" t="s">
        <v>382</v>
      </c>
      <c r="R414" s="339"/>
      <c r="S414" s="339"/>
      <c r="T414" s="338" t="s">
        <v>382</v>
      </c>
      <c r="U414" s="339"/>
      <c r="V414" s="339"/>
      <c r="W414" s="338" t="s">
        <v>382</v>
      </c>
      <c r="X414" s="339"/>
      <c r="Y414" s="339"/>
      <c r="AA414" s="36"/>
      <c r="AC414"/>
    </row>
    <row r="415" spans="1:30" ht="15.75" customHeight="1" x14ac:dyDescent="0.25">
      <c r="C415" s="340" t="s">
        <v>164</v>
      </c>
      <c r="D415" s="340"/>
      <c r="E415" s="340"/>
      <c r="F415" s="340"/>
      <c r="G415" s="340" t="s">
        <v>164</v>
      </c>
      <c r="H415" s="340"/>
      <c r="I415" s="340"/>
      <c r="J415" s="340"/>
      <c r="K415" s="341" t="s">
        <v>164</v>
      </c>
      <c r="L415" s="341"/>
      <c r="M415" s="341"/>
      <c r="N415" s="341" t="s">
        <v>164</v>
      </c>
      <c r="O415" s="341"/>
      <c r="P415" s="341"/>
      <c r="Q415" s="341" t="s">
        <v>164</v>
      </c>
      <c r="R415" s="341"/>
      <c r="S415" s="341"/>
      <c r="T415" s="341" t="s">
        <v>164</v>
      </c>
      <c r="U415" s="341"/>
      <c r="V415" s="341"/>
      <c r="W415" s="341" t="s">
        <v>164</v>
      </c>
      <c r="X415" s="341"/>
      <c r="Y415" s="341"/>
      <c r="AC415"/>
    </row>
    <row r="416" spans="1:30" ht="16.5" customHeight="1" x14ac:dyDescent="0.25">
      <c r="A416" s="34"/>
      <c r="B416" s="35"/>
      <c r="C416" s="288" t="s">
        <v>37</v>
      </c>
      <c r="D416" s="289"/>
      <c r="E416" s="289"/>
      <c r="F416" s="289"/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  <c r="X416" s="289"/>
      <c r="Y416" s="290"/>
      <c r="AA416" s="36"/>
      <c r="AC416"/>
    </row>
    <row r="417" spans="1:29" ht="41.25" customHeight="1" x14ac:dyDescent="0.25">
      <c r="A417" s="34"/>
      <c r="B417" s="35"/>
      <c r="C417" s="342" t="s">
        <v>64</v>
      </c>
      <c r="D417" s="343"/>
      <c r="E417" s="343"/>
      <c r="F417" s="344"/>
      <c r="G417" s="342" t="s">
        <v>65</v>
      </c>
      <c r="H417" s="343"/>
      <c r="I417" s="343"/>
      <c r="J417" s="344"/>
      <c r="K417" s="342" t="s">
        <v>66</v>
      </c>
      <c r="L417" s="343"/>
      <c r="M417" s="344"/>
      <c r="N417" s="342" t="s">
        <v>67</v>
      </c>
      <c r="O417" s="343"/>
      <c r="P417" s="344"/>
      <c r="Q417" s="342" t="s">
        <v>68</v>
      </c>
      <c r="R417" s="343"/>
      <c r="S417" s="344"/>
      <c r="T417" s="342" t="s">
        <v>69</v>
      </c>
      <c r="U417" s="344"/>
      <c r="V417" s="342" t="s">
        <v>70</v>
      </c>
      <c r="W417" s="344"/>
      <c r="X417" s="342" t="s">
        <v>71</v>
      </c>
      <c r="Y417" s="344"/>
      <c r="AA417" s="36"/>
      <c r="AC417"/>
    </row>
    <row r="418" spans="1:29" ht="45" customHeight="1" x14ac:dyDescent="0.25">
      <c r="A418" s="34"/>
      <c r="B418" s="35"/>
      <c r="C418" s="345" t="s">
        <v>382</v>
      </c>
      <c r="D418" s="346"/>
      <c r="E418" s="346"/>
      <c r="F418" s="346"/>
      <c r="G418" s="345" t="s">
        <v>382</v>
      </c>
      <c r="H418" s="346"/>
      <c r="I418" s="346"/>
      <c r="J418" s="346"/>
      <c r="K418" s="347" t="s">
        <v>382</v>
      </c>
      <c r="L418" s="348"/>
      <c r="M418" s="348"/>
      <c r="N418" s="349" t="s">
        <v>382</v>
      </c>
      <c r="O418" s="350"/>
      <c r="P418" s="350"/>
      <c r="Q418" s="347" t="s">
        <v>382</v>
      </c>
      <c r="R418" s="348"/>
      <c r="S418" s="348"/>
      <c r="T418" s="349" t="s">
        <v>382</v>
      </c>
      <c r="U418" s="350"/>
      <c r="V418" s="347" t="s">
        <v>382</v>
      </c>
      <c r="W418" s="348"/>
      <c r="X418" s="347" t="s">
        <v>382</v>
      </c>
      <c r="Y418" s="348"/>
      <c r="AA418" s="36"/>
      <c r="AC418"/>
    </row>
    <row r="419" spans="1:29" ht="13.5" customHeight="1" x14ac:dyDescent="0.25">
      <c r="A419" s="34"/>
      <c r="B419" s="35"/>
      <c r="C419" s="340" t="s">
        <v>164</v>
      </c>
      <c r="D419" s="340"/>
      <c r="E419" s="340"/>
      <c r="F419" s="340"/>
      <c r="G419" s="340" t="s">
        <v>164</v>
      </c>
      <c r="H419" s="340"/>
      <c r="I419" s="340"/>
      <c r="J419" s="340"/>
      <c r="K419" s="340" t="s">
        <v>164</v>
      </c>
      <c r="L419" s="340"/>
      <c r="M419" s="340"/>
      <c r="N419" s="351" t="s">
        <v>164</v>
      </c>
      <c r="O419" s="351"/>
      <c r="P419" s="351"/>
      <c r="Q419" s="340" t="s">
        <v>164</v>
      </c>
      <c r="R419" s="340"/>
      <c r="S419" s="340"/>
      <c r="T419" s="351" t="s">
        <v>164</v>
      </c>
      <c r="U419" s="351"/>
      <c r="V419" s="340" t="s">
        <v>164</v>
      </c>
      <c r="W419" s="340"/>
      <c r="X419" s="340" t="s">
        <v>164</v>
      </c>
      <c r="Y419" s="340"/>
      <c r="AA419" s="36"/>
      <c r="AC419"/>
    </row>
    <row r="420" spans="1:29" ht="42" customHeight="1" x14ac:dyDescent="0.25">
      <c r="C420" s="352" t="s">
        <v>72</v>
      </c>
      <c r="D420" s="353"/>
      <c r="E420" s="353"/>
      <c r="F420" s="354"/>
      <c r="G420" s="355" t="s">
        <v>73</v>
      </c>
      <c r="H420" s="356"/>
      <c r="I420" s="356"/>
      <c r="J420" s="357"/>
      <c r="K420" s="342" t="s">
        <v>74</v>
      </c>
      <c r="L420" s="343"/>
      <c r="M420" s="344"/>
      <c r="N420" s="355" t="s">
        <v>75</v>
      </c>
      <c r="O420" s="356"/>
      <c r="P420" s="357"/>
      <c r="Q420" s="342" t="s">
        <v>76</v>
      </c>
      <c r="R420" s="343"/>
      <c r="S420" s="344"/>
      <c r="T420" s="355" t="s">
        <v>77</v>
      </c>
      <c r="U420" s="357"/>
      <c r="V420" s="342" t="s">
        <v>78</v>
      </c>
      <c r="W420" s="344"/>
      <c r="X420" s="342" t="s">
        <v>79</v>
      </c>
      <c r="Y420" s="344"/>
      <c r="AC420"/>
    </row>
    <row r="421" spans="1:29" ht="45" customHeight="1" x14ac:dyDescent="0.25">
      <c r="C421" s="345" t="s">
        <v>382</v>
      </c>
      <c r="D421" s="346"/>
      <c r="E421" s="346"/>
      <c r="F421" s="346"/>
      <c r="G421" s="345" t="s">
        <v>382</v>
      </c>
      <c r="H421" s="346"/>
      <c r="I421" s="346"/>
      <c r="J421" s="346"/>
      <c r="K421" s="347" t="s">
        <v>382</v>
      </c>
      <c r="L421" s="348"/>
      <c r="M421" s="348"/>
      <c r="N421" s="349" t="s">
        <v>382</v>
      </c>
      <c r="O421" s="350"/>
      <c r="P421" s="350"/>
      <c r="Q421" s="347" t="s">
        <v>382</v>
      </c>
      <c r="R421" s="348"/>
      <c r="S421" s="348"/>
      <c r="T421" s="349" t="s">
        <v>382</v>
      </c>
      <c r="U421" s="350"/>
      <c r="V421" s="347" t="s">
        <v>382</v>
      </c>
      <c r="W421" s="348"/>
      <c r="X421" s="347" t="s">
        <v>382</v>
      </c>
      <c r="Y421" s="348"/>
      <c r="AC421"/>
    </row>
    <row r="422" spans="1:29" ht="15.75" customHeight="1" x14ac:dyDescent="0.25">
      <c r="C422" s="340" t="s">
        <v>164</v>
      </c>
      <c r="D422" s="340"/>
      <c r="E422" s="340"/>
      <c r="F422" s="340"/>
      <c r="G422" s="340" t="s">
        <v>164</v>
      </c>
      <c r="H422" s="340"/>
      <c r="I422" s="340"/>
      <c r="J422" s="340"/>
      <c r="K422" s="340" t="s">
        <v>164</v>
      </c>
      <c r="L422" s="340"/>
      <c r="M422" s="340"/>
      <c r="N422" s="351" t="s">
        <v>164</v>
      </c>
      <c r="O422" s="351"/>
      <c r="P422" s="351"/>
      <c r="Q422" s="340" t="s">
        <v>164</v>
      </c>
      <c r="R422" s="340"/>
      <c r="S422" s="340"/>
      <c r="T422" s="351" t="s">
        <v>164</v>
      </c>
      <c r="U422" s="351"/>
      <c r="V422" s="340" t="s">
        <v>164</v>
      </c>
      <c r="W422" s="340"/>
      <c r="X422" s="340" t="s">
        <v>164</v>
      </c>
      <c r="Y422" s="340"/>
      <c r="AC422"/>
    </row>
    <row r="423" spans="1:29" ht="15" customHeight="1" x14ac:dyDescent="0.25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I7:L7"/>
    <mergeCell ref="I6:L6"/>
    <mergeCell ref="W5:Z6"/>
    <mergeCell ref="W7:Z7"/>
    <mergeCell ref="G41:J41"/>
    <mergeCell ref="K41:M41"/>
    <mergeCell ref="N41:P41"/>
    <mergeCell ref="Q41:S41"/>
    <mergeCell ref="T41:V41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O14:Y15 O17:Y18 O20:Y21 O27:Y28 O30:Y31 O33:Y34 O57:Y58 O60:Y61 O64:Y66 L97:Y97 L109:Y109 L137:Y137 L149:Y149 L177:Y177 L184:Y189 L217:Y217 L228:Y229 L257:Y257 L269:Y269 L297:Y297 L309:Y309 L334:Y337 L349:Y349 L377:Y377 L381:Y389 O407:Y407 O87:Y96 O99:Y108 O127:Y136 O139:Y148 O167:Y176 O179:Y183 O207:Y216 O219:Y227 O247:Y256 O259:Y268 O287:Y296 O299:Y308 O327:Y333 O339:Y348 O367:Y376 O379:Y380">
    <cfRule type="expression" dxfId="175" priority="167">
      <formula>CELL("Protect",INDIRECT(ADDRESS(ROW(), COLUMN())))</formula>
    </cfRule>
  </conditionalFormatting>
  <conditionalFormatting sqref="O14:Y15 O17:Y18 O20:Y21 O27:Y28 O30:Y31 O33:Y34 O57:Y58 O60:Y61 O64:Y66 K97:Y97 K109:Y109 K137:Y137 K149:Y149 K177:Y177 K184:Y189 K217:Y217 K228:Y229 K257:Y257 K269:Y269 K297:Y297 K309:Y309 K334:Y337 K349:Y349 K377:Y377 K381:Y389 O407:Y407 O87:Y96 O99:Y108 O127:Y136 O139:Y148 O167:Y176 O179:Y183 O207:Y216 O219:Y227 O247:Y256 O259:Y268 O287:Y296 O299:Y308 O327:Y333 O339:Y348 O367:Y376 O379:Y380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O14:Y15 O17:Y18 O20:Y21 O27:Y28 O30:Y31 O33:Y34 O57:Y58 O60:Y61 O64:Y66 K97:Y97 K109:Y109 K137:Y137 K149:Y149 K177:Y177 K184:Y189 K217:Y217 K228:Y229 K257:Y257 K269:Y269 K297:Y297 K309:Y309 K334:Y337 K349:Y349 K377:Y377 K381:Y389 O407:Y407 O87:Y96 O99:Y108 O127:Y136 O139:Y148 O167:Y176 O179:Y183 O207:Y216 O219:Y227 O247:Y256 O259:Y268 O287:Y296 O299:Y308 O327:Y333 O339:Y348 O367:Y376 O379:Y380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O27:Y28 K32:Y32 O30:Y31 K35:Y38 O33:Y34">
    <cfRule type="cellIs" dxfId="169" priority="173" operator="greaterThan">
      <formula>K14</formula>
    </cfRule>
  </conditionalFormatting>
  <conditionalFormatting sqref="K59:Y59 O57:Y58">
    <cfRule type="cellIs" dxfId="168" priority="174" operator="greaterThan">
      <formula>K23</formula>
    </cfRule>
  </conditionalFormatting>
  <conditionalFormatting sqref="K62:Y62 O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N15">
    <cfRule type="expression" dxfId="160" priority="156">
      <formula>CELL("Protect",INDIRECT(ADDRESS(ROW(), COLUMN())))</formula>
    </cfRule>
  </conditionalFormatting>
  <conditionalFormatting sqref="K14:N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N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N18">
    <cfRule type="expression" dxfId="154" priority="150">
      <formula>CELL("Protect",INDIRECT(ADDRESS(ROW(), COLUMN())))</formula>
    </cfRule>
  </conditionalFormatting>
  <conditionalFormatting sqref="K17:N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N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N21">
    <cfRule type="expression" dxfId="148" priority="144">
      <formula>CELL("Protect",INDIRECT(ADDRESS(ROW(), COLUMN())))</formula>
    </cfRule>
  </conditionalFormatting>
  <conditionalFormatting sqref="K20:N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N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N28">
    <cfRule type="expression" dxfId="142" priority="137">
      <formula>CELL("Protect",INDIRECT(ADDRESS(ROW(), COLUMN())))</formula>
    </cfRule>
  </conditionalFormatting>
  <conditionalFormatting sqref="K27:N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N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N28">
    <cfRule type="cellIs" dxfId="136" priority="143" operator="greaterThan">
      <formula>K14</formula>
    </cfRule>
  </conditionalFormatting>
  <conditionalFormatting sqref="L30:N31">
    <cfRule type="expression" dxfId="135" priority="130">
      <formula>CELL("Protect",INDIRECT(ADDRESS(ROW(), COLUMN())))</formula>
    </cfRule>
  </conditionalFormatting>
  <conditionalFormatting sqref="K30:N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N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N31">
    <cfRule type="cellIs" dxfId="129" priority="136" operator="greaterThan">
      <formula>K17</formula>
    </cfRule>
  </conditionalFormatting>
  <conditionalFormatting sqref="L33:N34">
    <cfRule type="expression" dxfId="128" priority="123">
      <formula>CELL("Protect",INDIRECT(ADDRESS(ROW(), COLUMN())))</formula>
    </cfRule>
  </conditionalFormatting>
  <conditionalFormatting sqref="K33:N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N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N34">
    <cfRule type="cellIs" dxfId="122" priority="129" operator="greaterThan">
      <formula>K20</formula>
    </cfRule>
  </conditionalFormatting>
  <conditionalFormatting sqref="L57:N58">
    <cfRule type="expression" dxfId="121" priority="116">
      <formula>CELL("Protect",INDIRECT(ADDRESS(ROW(), COLUMN())))</formula>
    </cfRule>
  </conditionalFormatting>
  <conditionalFormatting sqref="K57:N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N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N58">
    <cfRule type="cellIs" dxfId="115" priority="122" operator="greaterThan">
      <formula>K23</formula>
    </cfRule>
  </conditionalFormatting>
  <conditionalFormatting sqref="L60:N61">
    <cfRule type="expression" dxfId="114" priority="109">
      <formula>CELL("Protect",INDIRECT(ADDRESS(ROW(), COLUMN())))</formula>
    </cfRule>
  </conditionalFormatting>
  <conditionalFormatting sqref="K60:N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N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N61">
    <cfRule type="cellIs" dxfId="108" priority="115" operator="greaterThan">
      <formula>K36</formula>
    </cfRule>
  </conditionalFormatting>
  <conditionalFormatting sqref="L64:N66">
    <cfRule type="expression" dxfId="107" priority="103">
      <formula>CELL("Protect",INDIRECT(ADDRESS(ROW(), COLUMN())))</formula>
    </cfRule>
  </conditionalFormatting>
  <conditionalFormatting sqref="K64:N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N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N96">
    <cfRule type="expression" dxfId="101" priority="97">
      <formula>CELL("Protect",INDIRECT(ADDRESS(ROW(), COLUMN())))</formula>
    </cfRule>
  </conditionalFormatting>
  <conditionalFormatting sqref="K87:N96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N96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N108">
    <cfRule type="expression" dxfId="95" priority="91">
      <formula>CELL("Protect",INDIRECT(ADDRESS(ROW(), COLUMN())))</formula>
    </cfRule>
  </conditionalFormatting>
  <conditionalFormatting sqref="K99:N108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N108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N136">
    <cfRule type="expression" dxfId="89" priority="85">
      <formula>CELL("Protect",INDIRECT(ADDRESS(ROW(), COLUMN())))</formula>
    </cfRule>
  </conditionalFormatting>
  <conditionalFormatting sqref="K127:N136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N136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N148">
    <cfRule type="expression" dxfId="83" priority="79">
      <formula>CELL("Protect",INDIRECT(ADDRESS(ROW(), COLUMN())))</formula>
    </cfRule>
  </conditionalFormatting>
  <conditionalFormatting sqref="K139:N148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N148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N176">
    <cfRule type="expression" dxfId="77" priority="73">
      <formula>CELL("Protect",INDIRECT(ADDRESS(ROW(), COLUMN())))</formula>
    </cfRule>
  </conditionalFormatting>
  <conditionalFormatting sqref="K167:N176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N176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N183">
    <cfRule type="expression" dxfId="71" priority="67">
      <formula>CELL("Protect",INDIRECT(ADDRESS(ROW(), COLUMN())))</formula>
    </cfRule>
  </conditionalFormatting>
  <conditionalFormatting sqref="K179:N183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N183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N216">
    <cfRule type="expression" dxfId="65" priority="61">
      <formula>CELL("Protect",INDIRECT(ADDRESS(ROW(), COLUMN())))</formula>
    </cfRule>
  </conditionalFormatting>
  <conditionalFormatting sqref="K207:N216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N216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N227">
    <cfRule type="expression" dxfId="59" priority="55">
      <formula>CELL("Protect",INDIRECT(ADDRESS(ROW(), COLUMN())))</formula>
    </cfRule>
  </conditionalFormatting>
  <conditionalFormatting sqref="K219:N227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N227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N256">
    <cfRule type="expression" dxfId="53" priority="49">
      <formula>CELL("Protect",INDIRECT(ADDRESS(ROW(), COLUMN())))</formula>
    </cfRule>
  </conditionalFormatting>
  <conditionalFormatting sqref="K247:N256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N256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N268">
    <cfRule type="expression" dxfId="47" priority="43">
      <formula>CELL("Protect",INDIRECT(ADDRESS(ROW(), COLUMN())))</formula>
    </cfRule>
  </conditionalFormatting>
  <conditionalFormatting sqref="K259:N268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N268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N296">
    <cfRule type="expression" dxfId="41" priority="37">
      <formula>CELL("Protect",INDIRECT(ADDRESS(ROW(), COLUMN())))</formula>
    </cfRule>
  </conditionalFormatting>
  <conditionalFormatting sqref="K287:N296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N296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N308">
    <cfRule type="expression" dxfId="35" priority="31">
      <formula>CELL("Protect",INDIRECT(ADDRESS(ROW(), COLUMN())))</formula>
    </cfRule>
  </conditionalFormatting>
  <conditionalFormatting sqref="K299:N308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N308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N333">
    <cfRule type="expression" dxfId="29" priority="25">
      <formula>CELL("Protect",INDIRECT(ADDRESS(ROW(), COLUMN())))</formula>
    </cfRule>
  </conditionalFormatting>
  <conditionalFormatting sqref="K327:N333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N333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N348">
    <cfRule type="expression" dxfId="23" priority="19">
      <formula>CELL("Protect",INDIRECT(ADDRESS(ROW(), COLUMN())))</formula>
    </cfRule>
  </conditionalFormatting>
  <conditionalFormatting sqref="K339:N348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N348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N376">
    <cfRule type="expression" dxfId="17" priority="13">
      <formula>CELL("Protect",INDIRECT(ADDRESS(ROW(), COLUMN())))</formula>
    </cfRule>
  </conditionalFormatting>
  <conditionalFormatting sqref="K367:N376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N376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N380">
    <cfRule type="expression" dxfId="11" priority="7">
      <formula>CELL("Protect",INDIRECT(ADDRESS(ROW(), COLUMN())))</formula>
    </cfRule>
  </conditionalFormatting>
  <conditionalFormatting sqref="K379:N380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N380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N407">
    <cfRule type="expression" dxfId="5" priority="1">
      <formula>CELL("Protect",INDIRECT(ADDRESS(ROW(), COLUMN())))</formula>
    </cfRule>
  </conditionalFormatting>
  <conditionalFormatting sqref="K407:N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N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3_2_1" display="&lt;BERIKUTNYA&gt;" xr:uid="{00000000-0004-0000-0000-000004000000}"/>
    <hyperlink ref="AH76" location="range_2_1" display="&lt;SEBELUMNYA&gt;" xr:uid="{00000000-0004-0000-0000-000005000000}"/>
    <hyperlink ref="AH117" location="range_3_3_1" display="&lt;BERIKUTNYA&gt;" xr:uid="{00000000-0004-0000-0000-000006000000}"/>
    <hyperlink ref="AH116" location="range_3_1_1" display="&lt;SEBELUMNYA&gt;" xr:uid="{00000000-0004-0000-0000-000007000000}"/>
    <hyperlink ref="AH157" location="range_3_4_1" display="&lt;BERIKUTNYA&gt;" xr:uid="{00000000-0004-0000-0000-000008000000}"/>
    <hyperlink ref="AH156" location="range_3_2_1" display="&lt;SEBELUMNYA&gt;" xr:uid="{00000000-0004-0000-0000-000009000000}"/>
    <hyperlink ref="AH197" location="range_3_5_1" display="&lt;BERIKUTNYA&gt;" xr:uid="{00000000-0004-0000-0000-00000A000000}"/>
    <hyperlink ref="AH196" location="range_3_3_1" display="&lt;SEBELUMNYA&gt;" xr:uid="{00000000-0004-0000-0000-00000B000000}"/>
    <hyperlink ref="AH237" location="range_3_6_1" display="&lt;BERIKUTNYA&gt;" xr:uid="{00000000-0004-0000-0000-00000C000000}"/>
    <hyperlink ref="AH236" location="range_3_4_1" display="&lt;SEBELUMNYA&gt;" xr:uid="{00000000-0004-0000-0000-00000D000000}"/>
    <hyperlink ref="AH277" location="range_3_7_1" display="&lt;BERIKUTNYA&gt;" xr:uid="{00000000-0004-0000-0000-00000E000000}"/>
    <hyperlink ref="AH276" location="range_3_5_1" display="&lt;SEBELUMNYA&gt;" xr:uid="{00000000-0004-0000-0000-00000F000000}"/>
    <hyperlink ref="AH317" location="range_3_8_1" display="&lt;BERIKUTNYA&gt;" xr:uid="{00000000-0004-0000-0000-000010000000}"/>
    <hyperlink ref="AH316" location="range_3_6_1" display="&lt;SEBELUMNYA&gt;" xr:uid="{00000000-0004-0000-0000-000011000000}"/>
    <hyperlink ref="AH357" location="range_4_1" display="&lt;BERIKUTNYA&gt;" xr:uid="{00000000-0004-0000-0000-000012000000}"/>
    <hyperlink ref="AH356" location="range_3_7_1" display="&lt;SEBELUMNYA&gt;" xr:uid="{00000000-0004-0000-0000-000013000000}"/>
    <hyperlink ref="AH397" location="range_4_1" display="&lt;BERIKUTNYA&gt;" xr:uid="{00000000-0004-0000-0000-000014000000}"/>
    <hyperlink ref="AH396" location="range_3_8_1" display="&lt;SEBELUMNYA&gt;" xr:uid="{00000000-0004-0000-0000-000015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MODEL_DD1_DPR_32676_JAWA_TENGAH_DAPIL_JAWA_TENGAH_III.xlsx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rki</cp:lastModifiedBy>
  <cp:revision>103</cp:revision>
  <dcterms:created xsi:type="dcterms:W3CDTF">2019-05-08T06:05:55Z</dcterms:created>
  <dcterms:modified xsi:type="dcterms:W3CDTF">2019-05-13T07:42:03Z</dcterms:modified>
</cp:coreProperties>
</file>