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560" yWindow="1560" windowWidth="12450" windowHeight="7875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/>
  <c r="N390"/>
  <c r="M390"/>
  <c r="L390"/>
  <c r="K390"/>
  <c r="Z390" s="1"/>
  <c r="Z379"/>
  <c r="N378"/>
  <c r="M378"/>
  <c r="L378"/>
  <c r="K378"/>
  <c r="Z374"/>
  <c r="Z373"/>
  <c r="Z372"/>
  <c r="Z371"/>
  <c r="Z370"/>
  <c r="Z369"/>
  <c r="Z368"/>
  <c r="Z367"/>
  <c r="N350"/>
  <c r="M350"/>
  <c r="L350"/>
  <c r="K350"/>
  <c r="Z347"/>
  <c r="Z346"/>
  <c r="Z345"/>
  <c r="Z344"/>
  <c r="Z343"/>
  <c r="Z342"/>
  <c r="Z341"/>
  <c r="Z340"/>
  <c r="Z339"/>
  <c r="N338"/>
  <c r="M338"/>
  <c r="L338"/>
  <c r="K338"/>
  <c r="Z338" s="1"/>
  <c r="Z331"/>
  <c r="Z330"/>
  <c r="Z329"/>
  <c r="Z328"/>
  <c r="Z327"/>
  <c r="N310"/>
  <c r="M310"/>
  <c r="L310"/>
  <c r="K310"/>
  <c r="Z307"/>
  <c r="Z306"/>
  <c r="Z305"/>
  <c r="Z304"/>
  <c r="Z303"/>
  <c r="Z302"/>
  <c r="Z301"/>
  <c r="Z300"/>
  <c r="Z299"/>
  <c r="N298"/>
  <c r="M298"/>
  <c r="L298"/>
  <c r="K298"/>
  <c r="Z295"/>
  <c r="Z294"/>
  <c r="Z293"/>
  <c r="Z292"/>
  <c r="Z291"/>
  <c r="Z290"/>
  <c r="Z289"/>
  <c r="Z288"/>
  <c r="Z287"/>
  <c r="N270"/>
  <c r="M270"/>
  <c r="L270"/>
  <c r="K270"/>
  <c r="Z266"/>
  <c r="Z265"/>
  <c r="Z264"/>
  <c r="Z263"/>
  <c r="Z262"/>
  <c r="Z261"/>
  <c r="Z260"/>
  <c r="Z259"/>
  <c r="N258"/>
  <c r="M258"/>
  <c r="L258"/>
  <c r="K258"/>
  <c r="Z255"/>
  <c r="Z254"/>
  <c r="Z253"/>
  <c r="Z252"/>
  <c r="Z251"/>
  <c r="Z250"/>
  <c r="Z249"/>
  <c r="Z248"/>
  <c r="Z247"/>
  <c r="N230"/>
  <c r="M230"/>
  <c r="L230"/>
  <c r="K230"/>
  <c r="Z230" s="1"/>
  <c r="Z225"/>
  <c r="Z224"/>
  <c r="Z223"/>
  <c r="Z222"/>
  <c r="Z221"/>
  <c r="Z220"/>
  <c r="Z219"/>
  <c r="N218"/>
  <c r="M218"/>
  <c r="L218"/>
  <c r="K218"/>
  <c r="Z215"/>
  <c r="Z214"/>
  <c r="Z213"/>
  <c r="Z212"/>
  <c r="Z211"/>
  <c r="Z210"/>
  <c r="Z209"/>
  <c r="Z208"/>
  <c r="Z207"/>
  <c r="N190"/>
  <c r="M190"/>
  <c r="L190"/>
  <c r="K190"/>
  <c r="Z190" s="1"/>
  <c r="Z181"/>
  <c r="Z180"/>
  <c r="Z179"/>
  <c r="N178"/>
  <c r="M178"/>
  <c r="L178"/>
  <c r="K178"/>
  <c r="Z175"/>
  <c r="Z174"/>
  <c r="Z173"/>
  <c r="Z172"/>
  <c r="Z171"/>
  <c r="Z170"/>
  <c r="Z169"/>
  <c r="Z168"/>
  <c r="Z167"/>
  <c r="N150"/>
  <c r="M150"/>
  <c r="L150"/>
  <c r="K150"/>
  <c r="Z150" s="1"/>
  <c r="Z147"/>
  <c r="Z146"/>
  <c r="Z145"/>
  <c r="Z144"/>
  <c r="Z143"/>
  <c r="Z142"/>
  <c r="Z141"/>
  <c r="Z140"/>
  <c r="Z139"/>
  <c r="N138"/>
  <c r="M138"/>
  <c r="L138"/>
  <c r="K138"/>
  <c r="Z135"/>
  <c r="Z134"/>
  <c r="Z133"/>
  <c r="Z132"/>
  <c r="Z131"/>
  <c r="Z130"/>
  <c r="Z129"/>
  <c r="Z128"/>
  <c r="Z127"/>
  <c r="N110"/>
  <c r="M110"/>
  <c r="L110"/>
  <c r="K110"/>
  <c r="Z107"/>
  <c r="Z106"/>
  <c r="Z105"/>
  <c r="Z104"/>
  <c r="Z103"/>
  <c r="Z102"/>
  <c r="Z101"/>
  <c r="Z100"/>
  <c r="Z99"/>
  <c r="N98"/>
  <c r="M98"/>
  <c r="L98"/>
  <c r="K98"/>
  <c r="Z95"/>
  <c r="Z94"/>
  <c r="Z93"/>
  <c r="Z92"/>
  <c r="Z91"/>
  <c r="Z90"/>
  <c r="Z89"/>
  <c r="Z88"/>
  <c r="Z87"/>
  <c r="N67"/>
  <c r="M67"/>
  <c r="L67"/>
  <c r="K67"/>
  <c r="Z67" s="1"/>
  <c r="Z66"/>
  <c r="Z65"/>
  <c r="Z64"/>
  <c r="N62"/>
  <c r="M62"/>
  <c r="L62"/>
  <c r="K62"/>
  <c r="Z61"/>
  <c r="Z60"/>
  <c r="N59"/>
  <c r="M59"/>
  <c r="L59"/>
  <c r="K59"/>
  <c r="Z58"/>
  <c r="Z57"/>
  <c r="N37"/>
  <c r="M37"/>
  <c r="L37"/>
  <c r="K37"/>
  <c r="N36"/>
  <c r="M36"/>
  <c r="L36"/>
  <c r="K36"/>
  <c r="N35"/>
  <c r="M35"/>
  <c r="L35"/>
  <c r="K35"/>
  <c r="Z35" s="1"/>
  <c r="Z34"/>
  <c r="Z33"/>
  <c r="N32"/>
  <c r="M32"/>
  <c r="L32"/>
  <c r="K32"/>
  <c r="Z31"/>
  <c r="Z30"/>
  <c r="N29"/>
  <c r="M29"/>
  <c r="M38" s="1"/>
  <c r="L29"/>
  <c r="L38" s="1"/>
  <c r="K29"/>
  <c r="Z29" s="1"/>
  <c r="Z28"/>
  <c r="Z27"/>
  <c r="Z36" s="1"/>
  <c r="N24"/>
  <c r="M24"/>
  <c r="L24"/>
  <c r="K24"/>
  <c r="N23"/>
  <c r="M23"/>
  <c r="L23"/>
  <c r="K23"/>
  <c r="N22"/>
  <c r="M22"/>
  <c r="L22"/>
  <c r="K22"/>
  <c r="Z22" s="1"/>
  <c r="Z21"/>
  <c r="Z20"/>
  <c r="N19"/>
  <c r="M19"/>
  <c r="L19"/>
  <c r="K19"/>
  <c r="Z19" s="1"/>
  <c r="Z18"/>
  <c r="Z17"/>
  <c r="N16"/>
  <c r="N25" s="1"/>
  <c r="M16"/>
  <c r="M25" s="1"/>
  <c r="L16"/>
  <c r="L25" s="1"/>
  <c r="K16"/>
  <c r="Z15"/>
  <c r="Z14"/>
  <c r="Z23" s="1"/>
  <c r="Z378" l="1"/>
  <c r="Z350"/>
  <c r="Z310"/>
  <c r="Z298"/>
  <c r="Z270"/>
  <c r="Z258"/>
  <c r="Z218"/>
  <c r="Z178"/>
  <c r="K406"/>
  <c r="K408" s="1"/>
  <c r="L406"/>
  <c r="L408" s="1"/>
  <c r="Z138"/>
  <c r="Z110"/>
  <c r="M406"/>
  <c r="M408" s="1"/>
  <c r="N406"/>
  <c r="N408" s="1"/>
  <c r="Z62"/>
  <c r="Z59"/>
  <c r="Z37"/>
  <c r="N38"/>
  <c r="Z32"/>
  <c r="Z38" s="1"/>
  <c r="K38"/>
  <c r="Z24"/>
  <c r="Z16"/>
  <c r="Z25" s="1"/>
  <c r="K25"/>
  <c r="Z98"/>
  <c r="Z406" l="1"/>
  <c r="Z408"/>
</calcChain>
</file>

<file path=xl/sharedStrings.xml><?xml version="1.0" encoding="utf-8"?>
<sst xmlns="http://schemas.openxmlformats.org/spreadsheetml/2006/main" count="1668" uniqueCount="378">
  <si>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</si>
  <si>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</si>
  <si>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</si>
  <si>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</si>
  <si>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</si>
  <si>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</si>
  <si>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</si>
  <si>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</si>
  <si>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</si>
  <si>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</si>
  <si>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</si>
  <si>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</si>
  <si>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</si>
  <si>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</si>
  <si>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</si>
  <si>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</si>
  <si>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</si>
  <si>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</si>
  <si>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</si>
  <si>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</si>
  <si>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</si>
  <si>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</si>
  <si>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</si>
  <si>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</si>
  <si>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</si>
  <si>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</si>
  <si>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</si>
  <si>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</si>
  <si>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</si>
  <si>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</si>
  <si>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</si>
  <si>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</si>
  <si>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</si>
  <si>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</si>
  <si>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</si>
  <si>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</si>
  <si>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</si>
  <si>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</si>
  <si>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</si>
  <si>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</si>
  <si>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</si>
  <si>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</si>
  <si>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</si>
  <si>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</si>
  <si>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</si>
  <si>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</si>
  <si>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</si>
  <si>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</si>
  <si>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</si>
  <si>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</si>
  <si>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</si>
  <si>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</si>
  <si>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</si>
  <si>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</si>
  <si>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</si>
  <si>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</si>
  <si>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</si>
  <si>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</si>
  <si>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</si>
  <si>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</si>
  <si>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</si>
  <si>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</si>
  <si>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</si>
  <si>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</si>
  <si>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</si>
  <si>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</si>
  <si>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</si>
  <si>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</si>
  <si>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</si>
  <si>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</si>
  <si>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</si>
  <si>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</si>
  <si>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</si>
  <si>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</si>
  <si>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</si>
  <si>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</si>
  <si>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</si>
  <si>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</si>
  <si>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</si>
  <si>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</si>
  <si>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</si>
  <si>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</si>
  <si>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</si>
  <si>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</si>
  <si>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</si>
  <si>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</si>
  <si>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</si>
  <si>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</si>
  <si>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</si>
  <si>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</si>
  <si>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</si>
  <si>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</si>
  <si>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</si>
  <si>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</si>
  <si>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</si>
  <si>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</si>
  <si>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</si>
  <si>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</si>
  <si>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</si>
  <si>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</si>
  <si>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</si>
  <si>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</si>
  <si>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</si>
  <si>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</si>
  <si>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</si>
  <si>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</si>
  <si>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</si>
  <si>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</si>
  <si>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</si>
  <si>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</si>
  <si>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</si>
  <si>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</si>
  <si>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</si>
  <si>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</si>
  <si>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</si>
  <si>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</si>
  <si>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</si>
  <si>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</si>
  <si>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</si>
  <si>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</si>
  <si>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</si>
  <si>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</si>
  <si>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</si>
  <si>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</si>
  <si>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</si>
  <si>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</si>
  <si>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</si>
  <si>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</si>
  <si>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</si>
  <si>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</si>
  <si>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</si>
  <si>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</si>
  <si>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</si>
  <si>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</si>
  <si>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</si>
  <si>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</si>
  <si>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</si>
  <si>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</si>
  <si>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</si>
  <si>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</si>
  <si>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</si>
  <si>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</si>
  <si>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</si>
  <si>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</si>
  <si>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</si>
  <si>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</si>
  <si>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</si>
  <si>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</si>
  <si>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</si>
  <si>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</si>
  <si>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</si>
  <si>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</si>
  <si>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</si>
  <si>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</si>
  <si>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</si>
  <si>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</si>
  <si>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</si>
  <si>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</si>
  <si>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</si>
  <si>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</si>
  <si>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</si>
  <si>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</si>
  <si>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</si>
  <si>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</si>
  <si>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</si>
  <si>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</si>
  <si>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</si>
  <si>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</si>
  <si>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</si>
  <si>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</si>
  <si>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</si>
  <si>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</si>
  <si>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</si>
  <si>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</si>
  <si>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</si>
  <si>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</si>
  <si>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</si>
  <si>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</si>
  <si>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</si>
  <si>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</si>
  <si>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</si>
  <si>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</si>
  <si>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</si>
  <si>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35575</t>
  </si>
  <si>
    <t>BOYOLALI</t>
  </si>
  <si>
    <t>35862</t>
  </si>
  <si>
    <t>KLATEN</t>
  </si>
  <si>
    <t>36290</t>
  </si>
  <si>
    <t>SUKOHARJO</t>
  </si>
  <si>
    <t>41501</t>
  </si>
  <si>
    <t>KOTA SURAKARTA</t>
  </si>
  <si>
    <t>JUMLAH AKHIR</t>
  </si>
  <si>
    <t>Partai Kebangkitan Bangsa</t>
  </si>
  <si>
    <t>Drs. H. MOHAMAD TOHA, M.Si</t>
  </si>
  <si>
    <t>H. SIGIT MARWANTA</t>
  </si>
  <si>
    <t>3</t>
  </si>
  <si>
    <t>SRI AMBARWANI</t>
  </si>
  <si>
    <t>4</t>
  </si>
  <si>
    <t>AGUS PURMANTO, SH. M.Si</t>
  </si>
  <si>
    <t>5</t>
  </si>
  <si>
    <t>ABIL KHOIRUDIN, SE</t>
  </si>
  <si>
    <t>6</t>
  </si>
  <si>
    <t>EVIN NOVIA</t>
  </si>
  <si>
    <t>7</t>
  </si>
  <si>
    <t>YEYET ROHILAH</t>
  </si>
  <si>
    <t>8</t>
  </si>
  <si>
    <t>ARYOSENO GEMBONG PRAKOSO</t>
  </si>
  <si>
    <t xml:space="preserve">   </t>
  </si>
  <si>
    <t>Partai Gerakan Indonesia Raya</t>
  </si>
  <si>
    <t>BAMBANG RIYANTO, SH., MH., M.Si</t>
  </si>
  <si>
    <t>M.B. SETIADHARMA</t>
  </si>
  <si>
    <t>PRATITIS MUKTI TAMI, S.Pd</t>
  </si>
  <si>
    <t>EKO SRIYANTO</t>
  </si>
  <si>
    <t>AGUS SAHID</t>
  </si>
  <si>
    <t>N.R. KURNIA SARI, S.Pd</t>
  </si>
  <si>
    <t>MARYANTO</t>
  </si>
  <si>
    <t>ANISA DEVY IKA NATALIA</t>
  </si>
  <si>
    <t>Partai Demokrasi Indonesia Perjuangan</t>
  </si>
  <si>
    <t>PUAN MAHARANI</t>
  </si>
  <si>
    <t>ARIA BIMA</t>
  </si>
  <si>
    <t>ALFIA REZIANI</t>
  </si>
  <si>
    <t>FAOZAN AMAR, S.Ag, M.M.</t>
  </si>
  <si>
    <t>RAHMAD HANDOYO, S.Pi., M.M.</t>
  </si>
  <si>
    <t>WINIE AYU LESTARI</t>
  </si>
  <si>
    <t>MUCHAMAD NABIL HAROEN, S.Pd., M.Hum</t>
  </si>
  <si>
    <t>LATANZA SHIMA DAYYANA</t>
  </si>
  <si>
    <t>Partai Golongan Karya</t>
  </si>
  <si>
    <t>ENDANG SRIKARTI HANDAYANI, S.H., M.Hum.</t>
  </si>
  <si>
    <t>Dr. H. AGUSTIAN BUDI PRASETYA, M.P.A</t>
  </si>
  <si>
    <t>H. SINGGIH JANURATMOKO, S.KH., M.M</t>
  </si>
  <si>
    <t>DINA HIDAYANA, S.P., M.Sc</t>
  </si>
  <si>
    <t>DR. EKO SARJONO PUTRO, MM</t>
  </si>
  <si>
    <t>HENRY M KAILOLA</t>
  </si>
  <si>
    <t>EVANDRA R P SUBAGYO, S.I.A</t>
  </si>
  <si>
    <t>ANUGRAH AMALIA CAHYANI</t>
  </si>
  <si>
    <t>Partai Nasdem</t>
  </si>
  <si>
    <t>EVA YULIANA, M.Si</t>
  </si>
  <si>
    <t>MEIDINI B SOEBROTO</t>
  </si>
  <si>
    <t>ENY HANDAYANI NINGRUM, SP</t>
  </si>
  <si>
    <t>SUGIANTO, SE</t>
  </si>
  <si>
    <t>BERTRAND ANTOLIN</t>
  </si>
  <si>
    <t>MIRANDA VERA YULIANTIE</t>
  </si>
  <si>
    <t>SITI ALFIJAH, SPD.I</t>
  </si>
  <si>
    <t>H. AGUS TRI RAHARJO, SE</t>
  </si>
  <si>
    <t>Partai Gerakan Perubahan Indonesia</t>
  </si>
  <si>
    <t>Dra. SITI ZAINAB</t>
  </si>
  <si>
    <t>MOCH SAID MUBAROK</t>
  </si>
  <si>
    <t>Partai Berkarya</t>
  </si>
  <si>
    <t>PURWANTO, SE, M.Par</t>
  </si>
  <si>
    <t>RADIYANTO WIBOWO</t>
  </si>
  <si>
    <t>RA. RETNO PUSPITA MANDRAWATI KUSUMOWARDANI, S.E., M.M</t>
  </si>
  <si>
    <t>DANI WIDYOTOMO SARWONO</t>
  </si>
  <si>
    <t>PRASATYA NINDITIA PUTRA</t>
  </si>
  <si>
    <t>WIWIK ISMUHARTI, SE, MM</t>
  </si>
  <si>
    <t>YULIANA SETIADI, SH</t>
  </si>
  <si>
    <t>REINNESE SUPIT POLII</t>
  </si>
  <si>
    <t>Partai Keadilan Sejahtera</t>
  </si>
  <si>
    <t>Dr. H. ABDUL KHARIS ALMASYHARI</t>
  </si>
  <si>
    <t>AGUS ABDULATIF, SE</t>
  </si>
  <si>
    <t>MUFIDA BRILIAN NISA</t>
  </si>
  <si>
    <t>TUGIMAN, SP</t>
  </si>
  <si>
    <t>Ir. H. MUHAMMAD RODHI</t>
  </si>
  <si>
    <t>RETNO WULANSARI</t>
  </si>
  <si>
    <t>9</t>
  </si>
  <si>
    <t>Partai Persatuan Indonesia</t>
  </si>
  <si>
    <t>K.R.A.T. HENRY INDRAGUNA, S.H., C.L.A., C.I.L</t>
  </si>
  <si>
    <t>IRVAN ARIFIANTO, S.H</t>
  </si>
  <si>
    <t>SRI LESTARI, SH</t>
  </si>
  <si>
    <t>PUTUT WISNUINDRIYO, S.H</t>
  </si>
  <si>
    <t>RIO SIBY, S.Th</t>
  </si>
  <si>
    <t>VIVIN OKTA KUSTRIANA</t>
  </si>
  <si>
    <t>JOHN EFRI, S.E., MSi., QIA</t>
  </si>
  <si>
    <t>P ADHYATMASARI Y</t>
  </si>
  <si>
    <t>10</t>
  </si>
  <si>
    <t>Partai Persatuan Pembangunan</t>
  </si>
  <si>
    <t>ATIK HERU MARYANTI, ., SE., ST., MBA</t>
  </si>
  <si>
    <t>NIKMAH SYUKRIAH KUSUMASTUTI</t>
  </si>
  <si>
    <t>AHMAD HUDARI</t>
  </si>
  <si>
    <t>IRKHAM MAHFUDZ, S.H.I</t>
  </si>
  <si>
    <t>NENI</t>
  </si>
  <si>
    <t>KURNIA RAMADHANI, S.T., M.T.</t>
  </si>
  <si>
    <t>DIAN RISALATI</t>
  </si>
  <si>
    <t>11</t>
  </si>
  <si>
    <t>Partai Solidaritas Indonesia</t>
  </si>
  <si>
    <t>DR. RITA KUSRIASTUTI, MSc</t>
  </si>
  <si>
    <t>SUNTORO</t>
  </si>
  <si>
    <t>MAYA AOLIA</t>
  </si>
  <si>
    <t>JEMY YAPOLA</t>
  </si>
  <si>
    <t>Ir. HENDARMAN TAUFIQ, ST</t>
  </si>
  <si>
    <t>VIVI NOVIANTY</t>
  </si>
  <si>
    <t>RUDY HARYANTO</t>
  </si>
  <si>
    <t>DYNA PRIANTI</t>
  </si>
  <si>
    <t>12</t>
  </si>
  <si>
    <t>Partai Amanat Nasional</t>
  </si>
  <si>
    <t>UMAR HASYIM, SE</t>
  </si>
  <si>
    <t>MOHAMMAD HATTA</t>
  </si>
  <si>
    <t>WENI RAHAYU</t>
  </si>
  <si>
    <t>MUSTOFA NAHRAWARDAYA</t>
  </si>
  <si>
    <t>IIS PRAMUDYAWATI</t>
  </si>
  <si>
    <t>YULANDA PUTRI PRAMESWARY</t>
  </si>
  <si>
    <t>H. HERU CIPTO NUGROHO, S.Sos</t>
  </si>
  <si>
    <t>SETYAWATI MOLYNA, S.Ud., M.Si.</t>
  </si>
  <si>
    <t>13</t>
  </si>
  <si>
    <t>Partai Hati Nurani Rakyat</t>
  </si>
  <si>
    <t>SRI RUDINA HARDIYANTO</t>
  </si>
  <si>
    <t>MASRUROJI</t>
  </si>
  <si>
    <t>YURLIANAH</t>
  </si>
  <si>
    <t>DODI RUSTANDI</t>
  </si>
  <si>
    <t>14</t>
  </si>
  <si>
    <t>Partai Demokrat</t>
  </si>
  <si>
    <t>SUNARDI, S.Pd, M.M</t>
  </si>
  <si>
    <t>INDYASTARI WIKAN RATIH, ST., MT.Ars.</t>
  </si>
  <si>
    <t>LILIK HARYANTO, SE, M.Si</t>
  </si>
  <si>
    <t>PIETER</t>
  </si>
  <si>
    <t>GRACESIANA SILANNO</t>
  </si>
  <si>
    <t>Dra. WAHYUNING CHUMAESON</t>
  </si>
  <si>
    <t>SUGIYARDI</t>
  </si>
  <si>
    <t>SAROYO, SH</t>
  </si>
  <si>
    <t>19</t>
  </si>
  <si>
    <t>Partai Bulan Bintang</t>
  </si>
  <si>
    <t>S AMINUDIN</t>
  </si>
  <si>
    <t>ACHMAD ABU JAZID</t>
  </si>
  <si>
    <t>IIN INDARWATI</t>
  </si>
  <si>
    <t>SRI WAHYUNI</t>
  </si>
  <si>
    <t>UMAR ABDULLAH, ST</t>
  </si>
  <si>
    <t>TUNINGSIH SRIHANDAYANI</t>
  </si>
  <si>
    <t>Drs. ADI BAGUS HUTAMA</t>
  </si>
  <si>
    <t>20</t>
  </si>
  <si>
    <t>Partai Keadilan dan Persatuan Indonesia</t>
  </si>
  <si>
    <t>: JAWA TENGAH</t>
  </si>
  <si>
    <t>: JAWA TENGAH V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</si>
  <si>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</si>
  <si>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</si>
  <si>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</si>
  <si>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</si>
  <si>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</si>
  <si>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</si>
  <si>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</si>
  <si>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</si>
  <si>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</si>
  <si>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</si>
  <si>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</si>
  <si>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</si>
  <si>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</si>
  <si>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</si>
  <si>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</si>
  <si>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</si>
  <si>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</si>
  <si>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</si>
  <si>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</si>
  <si>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</si>
  <si>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</si>
  <si>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</si>
  <si>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pdpr,dd,32676,3305</t>
  </si>
  <si>
    <t>32f0a43e59190b9f8eca9f53631b9f8f0cb737ca4f3ee37df5826f0a241120e3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</si>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</sst>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topLeftCell="A119" zoomScale="89" zoomScaleNormal="89" zoomScalePageLayoutView="86" workbookViewId="0">
      <selection activeCell="Z408" sqref="Z408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331" t="s">
        <v>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1" t="s">
        <v>360</v>
      </c>
      <c r="Z1" s="1"/>
      <c r="AA1" s="2" t="s">
        <v>353</v>
      </c>
      <c r="AB1" t="s">
        <v>354</v>
      </c>
      <c r="AD1" t="s">
        <v>331</v>
      </c>
      <c r="AH1" s="93" t="s">
        <v>359</v>
      </c>
    </row>
    <row r="2" spans="1:34" ht="21" customHeight="1" thickBot="1">
      <c r="A2" s="1"/>
      <c r="B2" s="1"/>
      <c r="C2" s="1"/>
      <c r="D2" s="331" t="s">
        <v>97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285" t="s">
        <v>94</v>
      </c>
      <c r="Z2" s="285"/>
      <c r="AC2"/>
      <c r="AH2" s="93" t="s">
        <v>358</v>
      </c>
    </row>
    <row r="3" spans="1:34" ht="21" customHeight="1" thickBot="1">
      <c r="A3" s="1"/>
      <c r="B3" s="5"/>
      <c r="C3" s="1"/>
      <c r="D3" s="331" t="s">
        <v>1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285"/>
      <c r="Z3" s="285"/>
      <c r="AC3"/>
    </row>
    <row r="4" spans="1:34" ht="16.5" customHeight="1">
      <c r="B4" s="5"/>
      <c r="C4" s="5"/>
      <c r="D4" s="332" t="s">
        <v>95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281" t="s">
        <v>331</v>
      </c>
      <c r="Z4" s="281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56"/>
      <c r="X5" s="356"/>
      <c r="Y5" s="356"/>
      <c r="Z5" s="356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0" t="s">
        <v>96</v>
      </c>
      <c r="J6" s="280"/>
      <c r="K6" s="280"/>
      <c r="L6" s="280"/>
      <c r="M6" s="8" t="s">
        <v>329</v>
      </c>
      <c r="N6" s="8"/>
      <c r="O6" s="8"/>
      <c r="P6" s="8"/>
      <c r="Q6" s="8"/>
      <c r="R6" s="8"/>
      <c r="S6" s="8"/>
      <c r="T6" s="8"/>
      <c r="U6" s="8"/>
      <c r="V6" s="8"/>
      <c r="W6" s="356"/>
      <c r="X6" s="356"/>
      <c r="Y6" s="356"/>
      <c r="Z6" s="356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0" t="s">
        <v>2</v>
      </c>
      <c r="J7" s="280"/>
      <c r="K7" s="280"/>
      <c r="L7" s="280"/>
      <c r="M7" s="8" t="s">
        <v>330</v>
      </c>
      <c r="N7" s="8"/>
      <c r="O7" s="8"/>
      <c r="P7" s="8"/>
      <c r="Q7" s="8"/>
      <c r="R7" s="8"/>
      <c r="S7" s="8"/>
      <c r="T7" s="8"/>
      <c r="U7" s="8"/>
      <c r="V7" s="8"/>
      <c r="W7" s="357" t="s">
        <v>332</v>
      </c>
      <c r="X7" s="357"/>
      <c r="Y7" s="357"/>
      <c r="Z7" s="357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76" t="s">
        <v>4</v>
      </c>
      <c r="C9" s="276"/>
      <c r="D9" s="276"/>
      <c r="E9" s="276"/>
      <c r="F9" s="276"/>
      <c r="G9" s="276"/>
      <c r="H9" s="276"/>
      <c r="I9" s="276"/>
      <c r="J9" s="276"/>
      <c r="K9" s="276" t="s">
        <v>5</v>
      </c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336" t="s">
        <v>168</v>
      </c>
      <c r="C11" s="337"/>
      <c r="D11" s="337"/>
      <c r="E11" s="337"/>
      <c r="F11" s="337"/>
      <c r="G11" s="337"/>
      <c r="H11" s="337"/>
      <c r="I11" s="337"/>
      <c r="J11" s="338"/>
      <c r="K11" s="10" t="s">
        <v>184</v>
      </c>
      <c r="L11" s="10" t="s">
        <v>186</v>
      </c>
      <c r="M11" s="10" t="s">
        <v>188</v>
      </c>
      <c r="N11" s="10" t="s">
        <v>190</v>
      </c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191</v>
      </c>
      <c r="AC11"/>
      <c r="AD11" s="57" t="s">
        <v>182</v>
      </c>
    </row>
    <row r="12" spans="1:34" s="20" customFormat="1">
      <c r="A12" s="17" t="s">
        <v>7</v>
      </c>
      <c r="B12" s="339" t="s">
        <v>8</v>
      </c>
      <c r="C12" s="340"/>
      <c r="D12" s="340"/>
      <c r="E12" s="340"/>
      <c r="F12" s="340"/>
      <c r="G12" s="340"/>
      <c r="H12" s="340"/>
      <c r="I12" s="340"/>
      <c r="J12" s="341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342" t="s">
        <v>26</v>
      </c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4"/>
      <c r="AA13" s="22"/>
      <c r="AC13"/>
      <c r="AD13" s="61"/>
    </row>
    <row r="14" spans="1:34" ht="22.5" customHeight="1">
      <c r="A14" s="333"/>
      <c r="B14" s="335" t="s">
        <v>99</v>
      </c>
      <c r="C14" s="335"/>
      <c r="D14" s="335"/>
      <c r="E14" s="335"/>
      <c r="F14" s="335"/>
      <c r="G14" s="335"/>
      <c r="H14" s="335"/>
      <c r="I14" s="335"/>
      <c r="J14" s="24" t="s">
        <v>27</v>
      </c>
      <c r="K14" s="95">
        <v>401136</v>
      </c>
      <c r="L14" s="95">
        <v>494152</v>
      </c>
      <c r="M14" s="95">
        <v>331578</v>
      </c>
      <c r="N14" s="95">
        <v>205037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1431903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334"/>
      <c r="B15" s="335"/>
      <c r="C15" s="335"/>
      <c r="D15" s="335"/>
      <c r="E15" s="335"/>
      <c r="F15" s="335"/>
      <c r="G15" s="335"/>
      <c r="H15" s="335"/>
      <c r="I15" s="335"/>
      <c r="J15" s="24" t="s">
        <v>28</v>
      </c>
      <c r="K15" s="95">
        <v>407333</v>
      </c>
      <c r="L15" s="95">
        <v>510374</v>
      </c>
      <c r="M15" s="95">
        <v>337968</v>
      </c>
      <c r="N15" s="95">
        <v>216962</v>
      </c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1472637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334"/>
      <c r="B16" s="335"/>
      <c r="C16" s="335"/>
      <c r="D16" s="335"/>
      <c r="E16" s="335"/>
      <c r="F16" s="335"/>
      <c r="G16" s="335"/>
      <c r="H16" s="335"/>
      <c r="I16" s="335"/>
      <c r="J16" s="24" t="s">
        <v>29</v>
      </c>
      <c r="K16" s="68">
        <f>SUM(K14:K15)</f>
        <v>808469</v>
      </c>
      <c r="L16" s="68">
        <f t="shared" ref="L16:N16" si="1">SUM(L14:L15)</f>
        <v>1004526</v>
      </c>
      <c r="M16" s="68">
        <f t="shared" si="1"/>
        <v>669546</v>
      </c>
      <c r="N16" s="68">
        <f t="shared" si="1"/>
        <v>421999</v>
      </c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2904540</v>
      </c>
      <c r="AA16" s="25"/>
      <c r="AB16" s="26"/>
      <c r="AC16" s="27"/>
      <c r="AD16" s="57" t="s">
        <v>142</v>
      </c>
    </row>
    <row r="17" spans="1:30" ht="22.5" customHeight="1">
      <c r="A17" s="334"/>
      <c r="B17" s="335" t="s">
        <v>100</v>
      </c>
      <c r="C17" s="335"/>
      <c r="D17" s="335"/>
      <c r="E17" s="335"/>
      <c r="F17" s="335"/>
      <c r="G17" s="335"/>
      <c r="H17" s="335"/>
      <c r="I17" s="335"/>
      <c r="J17" s="24" t="s">
        <v>27</v>
      </c>
      <c r="K17" s="95">
        <v>1577</v>
      </c>
      <c r="L17" s="95">
        <v>1402</v>
      </c>
      <c r="M17" s="95">
        <v>1037</v>
      </c>
      <c r="N17" s="95">
        <v>2469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6485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334"/>
      <c r="B18" s="335"/>
      <c r="C18" s="335"/>
      <c r="D18" s="335"/>
      <c r="E18" s="335"/>
      <c r="F18" s="335"/>
      <c r="G18" s="335"/>
      <c r="H18" s="335"/>
      <c r="I18" s="335"/>
      <c r="J18" s="24" t="s">
        <v>28</v>
      </c>
      <c r="K18" s="95">
        <v>1741</v>
      </c>
      <c r="L18" s="95">
        <v>1627</v>
      </c>
      <c r="M18" s="95">
        <v>1637</v>
      </c>
      <c r="N18" s="95">
        <v>3342</v>
      </c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8347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334"/>
      <c r="B19" s="335"/>
      <c r="C19" s="335"/>
      <c r="D19" s="335"/>
      <c r="E19" s="335"/>
      <c r="F19" s="335"/>
      <c r="G19" s="335"/>
      <c r="H19" s="335"/>
      <c r="I19" s="335"/>
      <c r="J19" s="24" t="s">
        <v>29</v>
      </c>
      <c r="K19" s="68">
        <f>SUM(K17:K18)</f>
        <v>3318</v>
      </c>
      <c r="L19" s="68">
        <f t="shared" ref="L19:N19" si="2">SUM(L17:L18)</f>
        <v>3029</v>
      </c>
      <c r="M19" s="68">
        <f t="shared" si="2"/>
        <v>2674</v>
      </c>
      <c r="N19" s="68">
        <f t="shared" si="2"/>
        <v>5811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14832</v>
      </c>
      <c r="AA19" s="25"/>
      <c r="AB19" s="26"/>
      <c r="AC19" s="27"/>
      <c r="AD19" s="57" t="s">
        <v>145</v>
      </c>
    </row>
    <row r="20" spans="1:30" ht="22.5" customHeight="1">
      <c r="A20" s="334"/>
      <c r="B20" s="335" t="s">
        <v>101</v>
      </c>
      <c r="C20" s="335"/>
      <c r="D20" s="335"/>
      <c r="E20" s="335"/>
      <c r="F20" s="335"/>
      <c r="G20" s="335"/>
      <c r="H20" s="335"/>
      <c r="I20" s="335"/>
      <c r="J20" s="24" t="s">
        <v>27</v>
      </c>
      <c r="K20" s="95">
        <v>3659</v>
      </c>
      <c r="L20" s="95">
        <v>3374</v>
      </c>
      <c r="M20" s="95">
        <v>5506</v>
      </c>
      <c r="N20" s="95">
        <v>2353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14892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334"/>
      <c r="B21" s="335"/>
      <c r="C21" s="335"/>
      <c r="D21" s="335"/>
      <c r="E21" s="335"/>
      <c r="F21" s="335"/>
      <c r="G21" s="335"/>
      <c r="H21" s="335"/>
      <c r="I21" s="335"/>
      <c r="J21" s="24" t="s">
        <v>28</v>
      </c>
      <c r="K21" s="95">
        <v>5255</v>
      </c>
      <c r="L21" s="95">
        <v>5040</v>
      </c>
      <c r="M21" s="95">
        <v>7031</v>
      </c>
      <c r="N21" s="95">
        <v>2869</v>
      </c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20195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334"/>
      <c r="B22" s="335"/>
      <c r="C22" s="335"/>
      <c r="D22" s="335"/>
      <c r="E22" s="335"/>
      <c r="F22" s="335"/>
      <c r="G22" s="335"/>
      <c r="H22" s="335"/>
      <c r="I22" s="335"/>
      <c r="J22" s="24" t="s">
        <v>29</v>
      </c>
      <c r="K22" s="68">
        <f>SUM(K20:K21)</f>
        <v>8914</v>
      </c>
      <c r="L22" s="68">
        <f t="shared" ref="L22:N22" si="3">SUM(L20:L21)</f>
        <v>8414</v>
      </c>
      <c r="M22" s="68">
        <f t="shared" si="3"/>
        <v>12537</v>
      </c>
      <c r="N22" s="68">
        <f t="shared" si="3"/>
        <v>5222</v>
      </c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35087</v>
      </c>
      <c r="AA22" s="25"/>
      <c r="AB22" s="26"/>
      <c r="AC22" s="27"/>
      <c r="AD22" s="57" t="s">
        <v>148</v>
      </c>
    </row>
    <row r="23" spans="1:30" ht="22.5" customHeight="1">
      <c r="A23" s="334"/>
      <c r="B23" s="346" t="s">
        <v>80</v>
      </c>
      <c r="C23" s="347"/>
      <c r="D23" s="347"/>
      <c r="E23" s="347"/>
      <c r="F23" s="347"/>
      <c r="G23" s="347"/>
      <c r="H23" s="347"/>
      <c r="I23" s="348"/>
      <c r="J23" s="24" t="s">
        <v>27</v>
      </c>
      <c r="K23" s="68">
        <f>K14+K17+K20</f>
        <v>406372</v>
      </c>
      <c r="L23" s="68">
        <f t="shared" ref="L23:N25" si="4">L14+L17+L20</f>
        <v>498928</v>
      </c>
      <c r="M23" s="68">
        <f t="shared" si="4"/>
        <v>338121</v>
      </c>
      <c r="N23" s="68">
        <f t="shared" si="4"/>
        <v>209859</v>
      </c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1453280</v>
      </c>
      <c r="AA23" s="25"/>
      <c r="AB23" s="26"/>
      <c r="AC23" s="27"/>
      <c r="AD23" s="57" t="s">
        <v>149</v>
      </c>
    </row>
    <row r="24" spans="1:30" ht="22.5" customHeight="1">
      <c r="A24" s="334"/>
      <c r="B24" s="349"/>
      <c r="C24" s="350"/>
      <c r="D24" s="350"/>
      <c r="E24" s="350"/>
      <c r="F24" s="350"/>
      <c r="G24" s="350"/>
      <c r="H24" s="350"/>
      <c r="I24" s="351"/>
      <c r="J24" s="24" t="s">
        <v>28</v>
      </c>
      <c r="K24" s="68">
        <f>K15+K18+K21</f>
        <v>414329</v>
      </c>
      <c r="L24" s="68">
        <f t="shared" si="4"/>
        <v>517041</v>
      </c>
      <c r="M24" s="68">
        <f t="shared" si="4"/>
        <v>346636</v>
      </c>
      <c r="N24" s="68">
        <f t="shared" si="4"/>
        <v>223173</v>
      </c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1501179</v>
      </c>
      <c r="AA24" s="25"/>
      <c r="AB24" s="26"/>
      <c r="AC24" s="27"/>
      <c r="AD24" s="57" t="s">
        <v>150</v>
      </c>
    </row>
    <row r="25" spans="1:30" ht="22.5" customHeight="1">
      <c r="A25" s="345"/>
      <c r="B25" s="352"/>
      <c r="C25" s="353"/>
      <c r="D25" s="353"/>
      <c r="E25" s="353"/>
      <c r="F25" s="353"/>
      <c r="G25" s="353"/>
      <c r="H25" s="353"/>
      <c r="I25" s="354"/>
      <c r="J25" s="24" t="s">
        <v>29</v>
      </c>
      <c r="K25" s="68">
        <f>K16+K19+K22</f>
        <v>820701</v>
      </c>
      <c r="L25" s="68">
        <f t="shared" si="4"/>
        <v>1015969</v>
      </c>
      <c r="M25" s="68">
        <f t="shared" si="4"/>
        <v>684757</v>
      </c>
      <c r="N25" s="68">
        <f t="shared" si="4"/>
        <v>433032</v>
      </c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2954459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336" t="s">
        <v>31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8"/>
      <c r="AA26" s="25"/>
      <c r="AB26" s="26"/>
      <c r="AC26" s="26"/>
      <c r="AD26" s="57"/>
    </row>
    <row r="27" spans="1:30" ht="22.5" customHeight="1">
      <c r="A27" s="333"/>
      <c r="B27" s="335" t="s">
        <v>102</v>
      </c>
      <c r="C27" s="335"/>
      <c r="D27" s="335"/>
      <c r="E27" s="335"/>
      <c r="F27" s="335"/>
      <c r="G27" s="335"/>
      <c r="H27" s="335"/>
      <c r="I27" s="335"/>
      <c r="J27" s="24" t="s">
        <v>27</v>
      </c>
      <c r="K27" s="95">
        <v>329276</v>
      </c>
      <c r="L27" s="95">
        <v>394669</v>
      </c>
      <c r="M27" s="95">
        <v>268409</v>
      </c>
      <c r="N27" s="95">
        <v>173539</v>
      </c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1165893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334"/>
      <c r="B28" s="335"/>
      <c r="C28" s="335"/>
      <c r="D28" s="335"/>
      <c r="E28" s="335"/>
      <c r="F28" s="335"/>
      <c r="G28" s="335"/>
      <c r="H28" s="335"/>
      <c r="I28" s="335"/>
      <c r="J28" s="24" t="s">
        <v>28</v>
      </c>
      <c r="K28" s="95">
        <v>350470</v>
      </c>
      <c r="L28" s="95">
        <v>421571</v>
      </c>
      <c r="M28" s="95">
        <v>280323</v>
      </c>
      <c r="N28" s="95">
        <v>188571</v>
      </c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1240935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334"/>
      <c r="B29" s="335"/>
      <c r="C29" s="335"/>
      <c r="D29" s="335"/>
      <c r="E29" s="335"/>
      <c r="F29" s="335"/>
      <c r="G29" s="335"/>
      <c r="H29" s="335"/>
      <c r="I29" s="335"/>
      <c r="J29" s="24" t="s">
        <v>29</v>
      </c>
      <c r="K29" s="68">
        <f>SUM(K27:K28)</f>
        <v>679746</v>
      </c>
      <c r="L29" s="68">
        <f t="shared" ref="L29:N29" si="6">SUM(L27:L28)</f>
        <v>816240</v>
      </c>
      <c r="M29" s="68">
        <f t="shared" si="6"/>
        <v>548732</v>
      </c>
      <c r="N29" s="68">
        <f t="shared" si="6"/>
        <v>362110</v>
      </c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2406828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334"/>
      <c r="B30" s="335" t="s">
        <v>103</v>
      </c>
      <c r="C30" s="335"/>
      <c r="D30" s="335"/>
      <c r="E30" s="335"/>
      <c r="F30" s="335"/>
      <c r="G30" s="335"/>
      <c r="H30" s="335"/>
      <c r="I30" s="335"/>
      <c r="J30" s="24" t="s">
        <v>27</v>
      </c>
      <c r="K30" s="95">
        <v>541</v>
      </c>
      <c r="L30" s="95">
        <v>515</v>
      </c>
      <c r="M30" s="95">
        <v>173</v>
      </c>
      <c r="N30" s="95">
        <v>744</v>
      </c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1973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334"/>
      <c r="B31" s="335"/>
      <c r="C31" s="335"/>
      <c r="D31" s="335"/>
      <c r="E31" s="335"/>
      <c r="F31" s="335"/>
      <c r="G31" s="335"/>
      <c r="H31" s="335"/>
      <c r="I31" s="335"/>
      <c r="J31" s="24" t="s">
        <v>28</v>
      </c>
      <c r="K31" s="95">
        <v>559</v>
      </c>
      <c r="L31" s="95">
        <v>557</v>
      </c>
      <c r="M31" s="95">
        <v>215</v>
      </c>
      <c r="N31" s="95">
        <v>664</v>
      </c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1995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334"/>
      <c r="B32" s="335"/>
      <c r="C32" s="335"/>
      <c r="D32" s="335"/>
      <c r="E32" s="335"/>
      <c r="F32" s="335"/>
      <c r="G32" s="335"/>
      <c r="H32" s="335"/>
      <c r="I32" s="335"/>
      <c r="J32" s="24" t="s">
        <v>29</v>
      </c>
      <c r="K32" s="68">
        <f>SUM(K30:K31)</f>
        <v>1100</v>
      </c>
      <c r="L32" s="68">
        <f t="shared" ref="L32:N32" si="7">SUM(L30:L31)</f>
        <v>1072</v>
      </c>
      <c r="M32" s="68">
        <f t="shared" si="7"/>
        <v>388</v>
      </c>
      <c r="N32" s="68">
        <f t="shared" si="7"/>
        <v>1408</v>
      </c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3968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334"/>
      <c r="B33" s="335" t="s">
        <v>104</v>
      </c>
      <c r="C33" s="335"/>
      <c r="D33" s="335"/>
      <c r="E33" s="335"/>
      <c r="F33" s="335"/>
      <c r="G33" s="335"/>
      <c r="H33" s="335"/>
      <c r="I33" s="335"/>
      <c r="J33" s="24" t="s">
        <v>27</v>
      </c>
      <c r="K33" s="95">
        <v>3659</v>
      </c>
      <c r="L33" s="95">
        <v>3374</v>
      </c>
      <c r="M33" s="95">
        <v>5506</v>
      </c>
      <c r="N33" s="95">
        <v>2353</v>
      </c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14892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334"/>
      <c r="B34" s="335"/>
      <c r="C34" s="335"/>
      <c r="D34" s="335"/>
      <c r="E34" s="335"/>
      <c r="F34" s="335"/>
      <c r="G34" s="335"/>
      <c r="H34" s="335"/>
      <c r="I34" s="335"/>
      <c r="J34" s="24" t="s">
        <v>28</v>
      </c>
      <c r="K34" s="95">
        <v>5255</v>
      </c>
      <c r="L34" s="95">
        <v>5040</v>
      </c>
      <c r="M34" s="95">
        <v>7031</v>
      </c>
      <c r="N34" s="95">
        <v>2869</v>
      </c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20195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334"/>
      <c r="B35" s="335"/>
      <c r="C35" s="335"/>
      <c r="D35" s="335"/>
      <c r="E35" s="335"/>
      <c r="F35" s="335"/>
      <c r="G35" s="335"/>
      <c r="H35" s="335"/>
      <c r="I35" s="335"/>
      <c r="J35" s="24" t="s">
        <v>29</v>
      </c>
      <c r="K35" s="68">
        <f>SUM(K33:K34)</f>
        <v>8914</v>
      </c>
      <c r="L35" s="68">
        <f t="shared" ref="L35:N35" si="8">SUM(L33:L34)</f>
        <v>8414</v>
      </c>
      <c r="M35" s="68">
        <f t="shared" si="8"/>
        <v>12537</v>
      </c>
      <c r="N35" s="68">
        <f t="shared" si="8"/>
        <v>5222</v>
      </c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35087</v>
      </c>
      <c r="AB35" s="26"/>
      <c r="AC35" s="27" t="s">
        <v>174</v>
      </c>
      <c r="AD35" s="57" t="s">
        <v>160</v>
      </c>
    </row>
    <row r="36" spans="1:34" ht="22.5" customHeight="1">
      <c r="A36" s="334"/>
      <c r="B36" s="355" t="s">
        <v>98</v>
      </c>
      <c r="C36" s="355"/>
      <c r="D36" s="355"/>
      <c r="E36" s="355"/>
      <c r="F36" s="355"/>
      <c r="G36" s="355"/>
      <c r="H36" s="355"/>
      <c r="I36" s="355"/>
      <c r="J36" s="24" t="s">
        <v>27</v>
      </c>
      <c r="K36" s="68">
        <f>K27+K30+K33</f>
        <v>333476</v>
      </c>
      <c r="L36" s="68">
        <f t="shared" ref="L36:N38" si="9">L27+L30+L33</f>
        <v>398558</v>
      </c>
      <c r="M36" s="68">
        <f t="shared" si="9"/>
        <v>274088</v>
      </c>
      <c r="N36" s="68">
        <f t="shared" si="9"/>
        <v>176636</v>
      </c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1182758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334"/>
      <c r="B37" s="355"/>
      <c r="C37" s="355"/>
      <c r="D37" s="355"/>
      <c r="E37" s="355"/>
      <c r="F37" s="355"/>
      <c r="G37" s="355"/>
      <c r="H37" s="355"/>
      <c r="I37" s="355"/>
      <c r="J37" s="24" t="s">
        <v>28</v>
      </c>
      <c r="K37" s="68">
        <f>K28+K31+K34</f>
        <v>356284</v>
      </c>
      <c r="L37" s="68">
        <f t="shared" si="9"/>
        <v>427168</v>
      </c>
      <c r="M37" s="68">
        <f t="shared" si="9"/>
        <v>287569</v>
      </c>
      <c r="N37" s="68">
        <f t="shared" si="9"/>
        <v>192104</v>
      </c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1263125</v>
      </c>
      <c r="AB37" s="26"/>
      <c r="AC37" s="27" t="s">
        <v>174</v>
      </c>
      <c r="AD37" s="57" t="s">
        <v>162</v>
      </c>
    </row>
    <row r="38" spans="1:34" ht="22.5" customHeight="1">
      <c r="A38" s="345"/>
      <c r="B38" s="355"/>
      <c r="C38" s="355"/>
      <c r="D38" s="355"/>
      <c r="E38" s="355"/>
      <c r="F38" s="355"/>
      <c r="G38" s="355"/>
      <c r="H38" s="355"/>
      <c r="I38" s="355"/>
      <c r="J38" s="24" t="s">
        <v>29</v>
      </c>
      <c r="K38" s="68">
        <f t="shared" ref="K38" si="10">K29+K32+K35</f>
        <v>689760</v>
      </c>
      <c r="L38" s="68">
        <f t="shared" si="9"/>
        <v>825726</v>
      </c>
      <c r="M38" s="68">
        <f t="shared" si="9"/>
        <v>561657</v>
      </c>
      <c r="N38" s="68">
        <f t="shared" si="9"/>
        <v>368740</v>
      </c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2445883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64" t="s">
        <v>93</v>
      </c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6"/>
      <c r="AB40" s="26"/>
      <c r="AC40" s="26"/>
    </row>
    <row r="41" spans="1:34">
      <c r="A41" s="30"/>
      <c r="B41" s="31"/>
      <c r="C41" s="319" t="s">
        <v>32</v>
      </c>
      <c r="D41" s="319"/>
      <c r="E41" s="319"/>
      <c r="F41" s="319"/>
      <c r="G41" s="319" t="s">
        <v>33</v>
      </c>
      <c r="H41" s="319"/>
      <c r="I41" s="319"/>
      <c r="J41" s="319"/>
      <c r="K41" s="319" t="s">
        <v>34</v>
      </c>
      <c r="L41" s="319"/>
      <c r="M41" s="319"/>
      <c r="N41" s="319" t="s">
        <v>35</v>
      </c>
      <c r="O41" s="319"/>
      <c r="P41" s="319"/>
      <c r="Q41" s="319" t="s">
        <v>36</v>
      </c>
      <c r="R41" s="319"/>
      <c r="S41" s="319"/>
      <c r="T41" s="319" t="s">
        <v>91</v>
      </c>
      <c r="U41" s="319"/>
      <c r="V41" s="319"/>
      <c r="W41" s="319" t="s">
        <v>92</v>
      </c>
      <c r="X41" s="319"/>
      <c r="Y41" s="319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311" t="s">
        <v>361</v>
      </c>
      <c r="D42" s="312"/>
      <c r="E42" s="312"/>
      <c r="F42" s="312"/>
      <c r="G42" s="311" t="s">
        <v>361</v>
      </c>
      <c r="H42" s="312"/>
      <c r="I42" s="312"/>
      <c r="J42" s="312"/>
      <c r="K42" s="311" t="s">
        <v>361</v>
      </c>
      <c r="L42" s="312"/>
      <c r="M42" s="312"/>
      <c r="N42" s="311" t="s">
        <v>361</v>
      </c>
      <c r="O42" s="312"/>
      <c r="P42" s="312"/>
      <c r="Q42" s="311" t="s">
        <v>361</v>
      </c>
      <c r="R42" s="312"/>
      <c r="S42" s="312"/>
      <c r="T42" s="311" t="s">
        <v>361</v>
      </c>
      <c r="U42" s="312"/>
      <c r="V42" s="312"/>
      <c r="W42" s="311" t="s">
        <v>361</v>
      </c>
      <c r="X42" s="312"/>
      <c r="Y42" s="312"/>
      <c r="AA42" s="36"/>
      <c r="AB42" s="26"/>
      <c r="AC42" s="26"/>
    </row>
    <row r="43" spans="1:34" ht="16.5" thickBot="1">
      <c r="C43" s="313" t="s">
        <v>37</v>
      </c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5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316" t="s">
        <v>362</v>
      </c>
      <c r="D44" s="317"/>
      <c r="E44" s="317"/>
      <c r="F44" s="317"/>
      <c r="G44" s="307" t="s">
        <v>363</v>
      </c>
      <c r="H44" s="308"/>
      <c r="I44" s="308"/>
      <c r="J44" s="308"/>
      <c r="K44" s="309" t="s">
        <v>364</v>
      </c>
      <c r="L44" s="310"/>
      <c r="M44" s="310"/>
      <c r="N44" s="307" t="s">
        <v>365</v>
      </c>
      <c r="O44" s="308"/>
      <c r="P44" s="308"/>
      <c r="Q44" s="309" t="s">
        <v>366</v>
      </c>
      <c r="R44" s="310"/>
      <c r="S44" s="310"/>
      <c r="T44" s="307" t="s">
        <v>367</v>
      </c>
      <c r="U44" s="308"/>
      <c r="V44" s="309" t="s">
        <v>368</v>
      </c>
      <c r="W44" s="310"/>
      <c r="X44" s="309" t="s">
        <v>369</v>
      </c>
      <c r="Y44" s="310"/>
      <c r="AA44" s="36"/>
      <c r="AB44" s="26"/>
      <c r="AC44" s="26"/>
    </row>
    <row r="45" spans="1:34" s="33" customFormat="1" ht="41.25" customHeight="1" thickBot="1">
      <c r="A45" s="34"/>
      <c r="B45" s="35"/>
      <c r="C45" s="307" t="s">
        <v>370</v>
      </c>
      <c r="D45" s="308"/>
      <c r="E45" s="308"/>
      <c r="F45" s="308"/>
      <c r="G45" s="307" t="s">
        <v>371</v>
      </c>
      <c r="H45" s="308"/>
      <c r="I45" s="308"/>
      <c r="J45" s="308"/>
      <c r="K45" s="309" t="s">
        <v>372</v>
      </c>
      <c r="L45" s="310"/>
      <c r="M45" s="310"/>
      <c r="N45" s="307" t="s">
        <v>373</v>
      </c>
      <c r="O45" s="308"/>
      <c r="P45" s="308"/>
      <c r="Q45" s="309" t="s">
        <v>374</v>
      </c>
      <c r="R45" s="310"/>
      <c r="S45" s="310"/>
      <c r="T45" s="307" t="s">
        <v>375</v>
      </c>
      <c r="U45" s="308"/>
      <c r="V45" s="309" t="s">
        <v>376</v>
      </c>
      <c r="W45" s="310"/>
      <c r="X45" s="309" t="s">
        <v>377</v>
      </c>
      <c r="Y45" s="310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333</v>
      </c>
      <c r="AH47" s="93" t="s">
        <v>359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0" t="s">
        <v>96</v>
      </c>
      <c r="J48" s="280"/>
      <c r="K48" s="280"/>
      <c r="L48" s="280"/>
      <c r="M48" s="8" t="s">
        <v>329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5" t="s">
        <v>94</v>
      </c>
      <c r="Z48" s="285"/>
      <c r="AC48"/>
      <c r="AH48" s="93" t="s">
        <v>358</v>
      </c>
    </row>
    <row r="49" spans="1:30" ht="22.5" customHeight="1">
      <c r="C49" s="31"/>
      <c r="D49" s="31"/>
      <c r="E49" s="31"/>
      <c r="F49" s="31"/>
      <c r="G49" s="31"/>
      <c r="H49" s="31"/>
      <c r="I49" s="280" t="s">
        <v>2</v>
      </c>
      <c r="J49" s="280"/>
      <c r="K49" s="280"/>
      <c r="L49" s="280"/>
      <c r="M49" s="8" t="s">
        <v>330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5"/>
      <c r="Z49" s="285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279"/>
      <c r="K50" s="279"/>
      <c r="L50" s="279"/>
      <c r="M50" s="279"/>
      <c r="N50" s="8"/>
      <c r="O50" s="8"/>
      <c r="P50" s="8"/>
      <c r="Q50" s="8"/>
      <c r="R50" s="280"/>
      <c r="S50" s="280"/>
      <c r="T50" s="280"/>
      <c r="U50" s="280"/>
      <c r="V50" s="8"/>
      <c r="W50" s="8"/>
      <c r="Y50" s="281" t="s">
        <v>333</v>
      </c>
      <c r="Z50" s="281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2"/>
      <c r="X51" s="282"/>
      <c r="Y51" s="282"/>
      <c r="Z51" s="282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2"/>
      <c r="X52" s="282"/>
      <c r="Y52" s="282"/>
      <c r="Z52" s="282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3" t="s">
        <v>334</v>
      </c>
      <c r="X53" s="283"/>
      <c r="Y53" s="283"/>
      <c r="Z53" s="283"/>
      <c r="AC53"/>
    </row>
    <row r="54" spans="1:30" ht="24.95" customHeight="1">
      <c r="A54" s="15" t="s">
        <v>3</v>
      </c>
      <c r="B54" s="276" t="s">
        <v>4</v>
      </c>
      <c r="C54" s="276"/>
      <c r="D54" s="276"/>
      <c r="E54" s="276"/>
      <c r="F54" s="276"/>
      <c r="G54" s="276"/>
      <c r="H54" s="276"/>
      <c r="I54" s="276"/>
      <c r="J54" s="276"/>
      <c r="K54" s="276" t="s">
        <v>5</v>
      </c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5"/>
      <c r="AB54" s="26"/>
      <c r="AC54" s="26"/>
    </row>
    <row r="55" spans="1:30" ht="44.25" customHeight="1">
      <c r="A55" s="15" t="s">
        <v>81</v>
      </c>
      <c r="B55" s="277" t="s">
        <v>38</v>
      </c>
      <c r="C55" s="277"/>
      <c r="D55" s="277"/>
      <c r="E55" s="277"/>
      <c r="F55" s="277"/>
      <c r="G55" s="277"/>
      <c r="H55" s="277"/>
      <c r="I55" s="277"/>
      <c r="J55" s="277"/>
      <c r="K55" s="10" t="s">
        <v>184</v>
      </c>
      <c r="L55" s="10" t="s">
        <v>186</v>
      </c>
      <c r="M55" s="10" t="s">
        <v>188</v>
      </c>
      <c r="N55" s="10" t="s">
        <v>190</v>
      </c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191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78" t="s">
        <v>8</v>
      </c>
      <c r="C56" s="278"/>
      <c r="D56" s="278"/>
      <c r="E56" s="278"/>
      <c r="F56" s="278"/>
      <c r="G56" s="278"/>
      <c r="H56" s="278"/>
      <c r="I56" s="278"/>
      <c r="J56" s="27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321" t="s">
        <v>39</v>
      </c>
      <c r="B57" s="322" t="s">
        <v>40</v>
      </c>
      <c r="C57" s="323"/>
      <c r="D57" s="323"/>
      <c r="E57" s="323"/>
      <c r="F57" s="323"/>
      <c r="G57" s="323"/>
      <c r="H57" s="323"/>
      <c r="I57" s="324"/>
      <c r="J57" s="24" t="s">
        <v>27</v>
      </c>
      <c r="K57" s="95">
        <v>545</v>
      </c>
      <c r="L57" s="95">
        <v>1498</v>
      </c>
      <c r="M57" s="95">
        <v>1825</v>
      </c>
      <c r="N57" s="95">
        <v>621</v>
      </c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4489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321"/>
      <c r="B58" s="325"/>
      <c r="C58" s="326"/>
      <c r="D58" s="326"/>
      <c r="E58" s="326"/>
      <c r="F58" s="326"/>
      <c r="G58" s="326"/>
      <c r="H58" s="326"/>
      <c r="I58" s="327"/>
      <c r="J58" s="24" t="s">
        <v>28</v>
      </c>
      <c r="K58" s="95">
        <v>531</v>
      </c>
      <c r="L58" s="95">
        <v>1414</v>
      </c>
      <c r="M58" s="95">
        <v>1653</v>
      </c>
      <c r="N58" s="95">
        <v>467</v>
      </c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4065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321"/>
      <c r="B59" s="328"/>
      <c r="C59" s="329"/>
      <c r="D59" s="329"/>
      <c r="E59" s="329"/>
      <c r="F59" s="329"/>
      <c r="G59" s="329"/>
      <c r="H59" s="329"/>
      <c r="I59" s="330"/>
      <c r="J59" s="24" t="s">
        <v>29</v>
      </c>
      <c r="K59" s="68">
        <f>SUM(K57:K58)</f>
        <v>1076</v>
      </c>
      <c r="L59" s="68">
        <f>SUM(L57:L58)</f>
        <v>2912</v>
      </c>
      <c r="M59" s="68">
        <f>SUM(M57:M58)</f>
        <v>3478</v>
      </c>
      <c r="N59" s="68">
        <f>SUM(N57:N58)</f>
        <v>1088</v>
      </c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8554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321" t="s">
        <v>41</v>
      </c>
      <c r="B60" s="322" t="s">
        <v>42</v>
      </c>
      <c r="C60" s="323"/>
      <c r="D60" s="323"/>
      <c r="E60" s="323"/>
      <c r="F60" s="323"/>
      <c r="G60" s="323"/>
      <c r="H60" s="323"/>
      <c r="I60" s="324"/>
      <c r="J60" s="24" t="s">
        <v>27</v>
      </c>
      <c r="K60" s="95">
        <v>172</v>
      </c>
      <c r="L60" s="95">
        <v>491</v>
      </c>
      <c r="M60" s="95">
        <v>662</v>
      </c>
      <c r="N60" s="95">
        <v>249</v>
      </c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1574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321"/>
      <c r="B61" s="325"/>
      <c r="C61" s="326"/>
      <c r="D61" s="326"/>
      <c r="E61" s="326"/>
      <c r="F61" s="326"/>
      <c r="G61" s="326"/>
      <c r="H61" s="326"/>
      <c r="I61" s="327"/>
      <c r="J61" s="24" t="s">
        <v>28</v>
      </c>
      <c r="K61" s="95">
        <v>195</v>
      </c>
      <c r="L61" s="95">
        <v>341</v>
      </c>
      <c r="M61" s="95">
        <v>511</v>
      </c>
      <c r="N61" s="95">
        <v>264</v>
      </c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1311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321"/>
      <c r="B62" s="328"/>
      <c r="C62" s="329"/>
      <c r="D62" s="329"/>
      <c r="E62" s="329"/>
      <c r="F62" s="329"/>
      <c r="G62" s="329"/>
      <c r="H62" s="329"/>
      <c r="I62" s="330"/>
      <c r="J62" s="24" t="s">
        <v>29</v>
      </c>
      <c r="K62" s="68">
        <f>SUM(K60:K61)</f>
        <v>367</v>
      </c>
      <c r="L62" s="68">
        <f>SUM(L60:L61)</f>
        <v>832</v>
      </c>
      <c r="M62" s="68">
        <f>SUM(M60:M61)</f>
        <v>1173</v>
      </c>
      <c r="N62" s="68">
        <f>SUM(N60:N61)</f>
        <v>513</v>
      </c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2885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77" t="s">
        <v>44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37"/>
      <c r="AB63" s="37"/>
      <c r="AC63" s="27"/>
      <c r="AD63" s="58"/>
    </row>
    <row r="64" spans="1:30" ht="39.950000000000003" customHeight="1">
      <c r="A64" s="24" t="s">
        <v>39</v>
      </c>
      <c r="B64" s="320" t="s">
        <v>167</v>
      </c>
      <c r="C64" s="320"/>
      <c r="D64" s="320"/>
      <c r="E64" s="320"/>
      <c r="F64" s="320"/>
      <c r="G64" s="320"/>
      <c r="H64" s="320"/>
      <c r="I64" s="320"/>
      <c r="J64" s="320"/>
      <c r="K64" s="95">
        <v>826665</v>
      </c>
      <c r="L64" s="95">
        <v>1026105</v>
      </c>
      <c r="M64" s="95">
        <v>685684</v>
      </c>
      <c r="N64" s="95">
        <v>432016</v>
      </c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2970470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20" t="s">
        <v>45</v>
      </c>
      <c r="C65" s="320"/>
      <c r="D65" s="320"/>
      <c r="E65" s="320"/>
      <c r="F65" s="320"/>
      <c r="G65" s="320"/>
      <c r="H65" s="320"/>
      <c r="I65" s="320"/>
      <c r="J65" s="320"/>
      <c r="K65" s="95">
        <v>1227</v>
      </c>
      <c r="L65" s="95">
        <v>1428</v>
      </c>
      <c r="M65" s="95">
        <v>866</v>
      </c>
      <c r="N65" s="95">
        <v>869</v>
      </c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4390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20" t="s">
        <v>47</v>
      </c>
      <c r="C66" s="320"/>
      <c r="D66" s="320"/>
      <c r="E66" s="320"/>
      <c r="F66" s="320"/>
      <c r="G66" s="320"/>
      <c r="H66" s="320"/>
      <c r="I66" s="320"/>
      <c r="J66" s="320"/>
      <c r="K66" s="95">
        <v>135678</v>
      </c>
      <c r="L66" s="95">
        <v>198951</v>
      </c>
      <c r="M66" s="95">
        <v>123161</v>
      </c>
      <c r="N66" s="95">
        <v>62407</v>
      </c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520197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20" t="s">
        <v>49</v>
      </c>
      <c r="C67" s="320"/>
      <c r="D67" s="320"/>
      <c r="E67" s="320"/>
      <c r="F67" s="320"/>
      <c r="G67" s="320"/>
      <c r="H67" s="320"/>
      <c r="I67" s="320"/>
      <c r="J67" s="320"/>
      <c r="K67" s="232">
        <f>K64-K65-K66</f>
        <v>689760</v>
      </c>
      <c r="L67" s="233">
        <f>L64-L65-L66</f>
        <v>825726</v>
      </c>
      <c r="M67" s="234">
        <f>M64-M65-M66</f>
        <v>561657</v>
      </c>
      <c r="N67" s="235">
        <f>N64-N65-N66</f>
        <v>368740</v>
      </c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2445883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2"/>
      <c r="AA68" s="25" t="s">
        <v>88</v>
      </c>
      <c r="AB68" s="32"/>
      <c r="AC68" s="27"/>
    </row>
    <row r="69" spans="1:34" ht="16.5" customHeight="1">
      <c r="C69" s="264" t="s">
        <v>93</v>
      </c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6"/>
      <c r="AC69"/>
    </row>
    <row r="70" spans="1:34" ht="19.5" customHeight="1">
      <c r="A70" s="30"/>
      <c r="B70" s="31"/>
      <c r="C70" s="319" t="s">
        <v>32</v>
      </c>
      <c r="D70" s="319"/>
      <c r="E70" s="319"/>
      <c r="F70" s="319"/>
      <c r="G70" s="319" t="s">
        <v>33</v>
      </c>
      <c r="H70" s="319"/>
      <c r="I70" s="319"/>
      <c r="J70" s="319"/>
      <c r="K70" s="319" t="s">
        <v>34</v>
      </c>
      <c r="L70" s="319"/>
      <c r="M70" s="319"/>
      <c r="N70" s="319" t="s">
        <v>35</v>
      </c>
      <c r="O70" s="319"/>
      <c r="P70" s="319"/>
      <c r="Q70" s="319" t="s">
        <v>36</v>
      </c>
      <c r="R70" s="319"/>
      <c r="S70" s="319"/>
      <c r="T70" s="319" t="s">
        <v>91</v>
      </c>
      <c r="U70" s="319"/>
      <c r="V70" s="319"/>
      <c r="W70" s="319" t="s">
        <v>92</v>
      </c>
      <c r="X70" s="319"/>
      <c r="Y70" s="319"/>
      <c r="Z70" s="3"/>
      <c r="AC70"/>
    </row>
    <row r="71" spans="1:34" ht="42.75" customHeight="1">
      <c r="A71" s="34"/>
      <c r="B71" s="35"/>
      <c r="C71" s="311" t="s">
        <v>361</v>
      </c>
      <c r="D71" s="312"/>
      <c r="E71" s="312"/>
      <c r="F71" s="312"/>
      <c r="G71" s="311" t="s">
        <v>361</v>
      </c>
      <c r="H71" s="312"/>
      <c r="I71" s="312"/>
      <c r="J71" s="312"/>
      <c r="K71" s="311" t="s">
        <v>361</v>
      </c>
      <c r="L71" s="312"/>
      <c r="M71" s="312"/>
      <c r="N71" s="311" t="s">
        <v>361</v>
      </c>
      <c r="O71" s="312"/>
      <c r="P71" s="312"/>
      <c r="Q71" s="311" t="s">
        <v>361</v>
      </c>
      <c r="R71" s="312"/>
      <c r="S71" s="312"/>
      <c r="T71" s="311" t="s">
        <v>361</v>
      </c>
      <c r="U71" s="312"/>
      <c r="V71" s="312"/>
      <c r="W71" s="311" t="s">
        <v>361</v>
      </c>
      <c r="X71" s="312"/>
      <c r="Y71" s="312"/>
      <c r="AA71" s="36"/>
      <c r="AC71"/>
    </row>
    <row r="72" spans="1:34" ht="16.5" customHeight="1">
      <c r="C72" s="313" t="s">
        <v>37</v>
      </c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5"/>
      <c r="AC72"/>
    </row>
    <row r="73" spans="1:34" ht="41.25" customHeight="1">
      <c r="A73" s="34"/>
      <c r="B73" s="35"/>
      <c r="C73" s="316" t="s">
        <v>362</v>
      </c>
      <c r="D73" s="317"/>
      <c r="E73" s="317"/>
      <c r="F73" s="317"/>
      <c r="G73" s="307" t="s">
        <v>363</v>
      </c>
      <c r="H73" s="308"/>
      <c r="I73" s="308"/>
      <c r="J73" s="308"/>
      <c r="K73" s="309" t="s">
        <v>364</v>
      </c>
      <c r="L73" s="310"/>
      <c r="M73" s="310"/>
      <c r="N73" s="307" t="s">
        <v>365</v>
      </c>
      <c r="O73" s="308"/>
      <c r="P73" s="308"/>
      <c r="Q73" s="309" t="s">
        <v>366</v>
      </c>
      <c r="R73" s="310"/>
      <c r="S73" s="310"/>
      <c r="T73" s="307" t="s">
        <v>367</v>
      </c>
      <c r="U73" s="308"/>
      <c r="V73" s="309" t="s">
        <v>368</v>
      </c>
      <c r="W73" s="310"/>
      <c r="X73" s="309" t="s">
        <v>369</v>
      </c>
      <c r="Y73" s="310"/>
      <c r="AA73" s="36"/>
      <c r="AC73"/>
    </row>
    <row r="74" spans="1:34" ht="41.25" customHeight="1">
      <c r="A74" s="34"/>
      <c r="B74" s="35"/>
      <c r="C74" s="307" t="s">
        <v>370</v>
      </c>
      <c r="D74" s="308"/>
      <c r="E74" s="308"/>
      <c r="F74" s="308"/>
      <c r="G74" s="307" t="s">
        <v>371</v>
      </c>
      <c r="H74" s="308"/>
      <c r="I74" s="308"/>
      <c r="J74" s="308"/>
      <c r="K74" s="309" t="s">
        <v>372</v>
      </c>
      <c r="L74" s="310"/>
      <c r="M74" s="310"/>
      <c r="N74" s="307" t="s">
        <v>373</v>
      </c>
      <c r="O74" s="308"/>
      <c r="P74" s="308"/>
      <c r="Q74" s="309" t="s">
        <v>374</v>
      </c>
      <c r="R74" s="310"/>
      <c r="S74" s="310"/>
      <c r="T74" s="307" t="s">
        <v>375</v>
      </c>
      <c r="U74" s="308"/>
      <c r="V74" s="309" t="s">
        <v>376</v>
      </c>
      <c r="W74" s="310"/>
      <c r="X74" s="309" t="s">
        <v>377</v>
      </c>
      <c r="Y74" s="310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335</v>
      </c>
      <c r="AH76" s="93" t="s">
        <v>359</v>
      </c>
    </row>
    <row r="77" spans="1:34" ht="22.5" customHeight="1">
      <c r="I77" s="280" t="s">
        <v>96</v>
      </c>
      <c r="J77" s="280"/>
      <c r="K77" s="280"/>
      <c r="L77" s="280"/>
      <c r="M77" s="8" t="s">
        <v>329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5" t="s">
        <v>94</v>
      </c>
      <c r="Z77" s="285"/>
      <c r="AC77"/>
      <c r="AH77" s="93" t="s">
        <v>358</v>
      </c>
    </row>
    <row r="78" spans="1:34" ht="22.5" customHeight="1">
      <c r="I78" s="280" t="s">
        <v>2</v>
      </c>
      <c r="J78" s="280"/>
      <c r="K78" s="280"/>
      <c r="L78" s="280"/>
      <c r="M78" s="8" t="s">
        <v>330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5"/>
      <c r="Z78" s="285"/>
      <c r="AC78"/>
    </row>
    <row r="79" spans="1:34" ht="22.5" customHeight="1">
      <c r="J79" s="279"/>
      <c r="K79" s="279"/>
      <c r="L79" s="279"/>
      <c r="M79" s="279"/>
      <c r="N79" s="8"/>
      <c r="O79" s="8"/>
      <c r="P79" s="8"/>
      <c r="Q79" s="8"/>
      <c r="R79" s="280"/>
      <c r="S79" s="280"/>
      <c r="T79" s="280"/>
      <c r="U79" s="280"/>
      <c r="V79" s="8"/>
      <c r="W79" s="8"/>
      <c r="X79" s="3"/>
      <c r="Y79" s="281" t="s">
        <v>335</v>
      </c>
      <c r="Z79" s="281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2"/>
      <c r="X80" s="282"/>
      <c r="Y80" s="282"/>
      <c r="Z80" s="282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2"/>
      <c r="X81" s="282"/>
      <c r="Y81" s="282"/>
      <c r="Z81" s="282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3" t="s">
        <v>336</v>
      </c>
      <c r="X82" s="283"/>
      <c r="Y82" s="283"/>
      <c r="Z82" s="283"/>
      <c r="AC82"/>
    </row>
    <row r="83" spans="1:30" ht="24.95" customHeight="1">
      <c r="A83" s="15" t="s">
        <v>3</v>
      </c>
      <c r="B83" s="276" t="s">
        <v>4</v>
      </c>
      <c r="C83" s="276"/>
      <c r="D83" s="276"/>
      <c r="E83" s="276"/>
      <c r="F83" s="276"/>
      <c r="G83" s="276"/>
      <c r="H83" s="276"/>
      <c r="I83" s="276"/>
      <c r="J83" s="276"/>
      <c r="K83" s="276" t="s">
        <v>5</v>
      </c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C83"/>
    </row>
    <row r="84" spans="1:30" ht="48.75" customHeight="1">
      <c r="A84" s="15" t="s">
        <v>50</v>
      </c>
      <c r="B84" s="277" t="s">
        <v>51</v>
      </c>
      <c r="C84" s="277"/>
      <c r="D84" s="277"/>
      <c r="E84" s="277"/>
      <c r="F84" s="277"/>
      <c r="G84" s="277"/>
      <c r="H84" s="277"/>
      <c r="I84" s="277"/>
      <c r="J84" s="277"/>
      <c r="K84" s="10" t="s">
        <v>184</v>
      </c>
      <c r="L84" s="10" t="s">
        <v>186</v>
      </c>
      <c r="M84" s="10" t="s">
        <v>188</v>
      </c>
      <c r="N84" s="10" t="s">
        <v>190</v>
      </c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191</v>
      </c>
      <c r="AC84"/>
      <c r="AD84" s="57" t="s">
        <v>182</v>
      </c>
    </row>
    <row r="85" spans="1:30" ht="12.75" customHeight="1">
      <c r="A85" s="17" t="s">
        <v>7</v>
      </c>
      <c r="B85" s="278" t="s">
        <v>8</v>
      </c>
      <c r="C85" s="278"/>
      <c r="D85" s="278"/>
      <c r="E85" s="278"/>
      <c r="F85" s="278"/>
      <c r="G85" s="278"/>
      <c r="H85" s="278"/>
      <c r="I85" s="278"/>
      <c r="J85" s="27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03" t="s">
        <v>52</v>
      </c>
      <c r="B86" s="303"/>
      <c r="C86" s="303"/>
      <c r="D86" s="303"/>
      <c r="E86" s="303"/>
      <c r="F86" s="303"/>
      <c r="G86" s="303"/>
      <c r="H86" s="303"/>
      <c r="I86" s="303"/>
      <c r="J86" s="303"/>
      <c r="K86" s="304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6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01" t="s">
        <v>192</v>
      </c>
      <c r="D87" s="301"/>
      <c r="E87" s="301"/>
      <c r="F87" s="301"/>
      <c r="G87" s="301"/>
      <c r="H87" s="301"/>
      <c r="I87" s="301"/>
      <c r="J87" s="302"/>
      <c r="K87" s="95">
        <v>11480</v>
      </c>
      <c r="L87" s="95">
        <v>17999</v>
      </c>
      <c r="M87" s="95">
        <v>9680</v>
      </c>
      <c r="N87" s="95">
        <v>3860</v>
      </c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5" si="12">SUM(K87:Y87)</f>
        <v>43019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299" t="s">
        <v>193</v>
      </c>
      <c r="D88" s="299"/>
      <c r="E88" s="299"/>
      <c r="F88" s="299"/>
      <c r="G88" s="299"/>
      <c r="H88" s="299"/>
      <c r="I88" s="299"/>
      <c r="J88" s="299"/>
      <c r="K88" s="95">
        <v>16726</v>
      </c>
      <c r="L88" s="95">
        <v>31329</v>
      </c>
      <c r="M88" s="95">
        <v>24355</v>
      </c>
      <c r="N88" s="95">
        <v>2896</v>
      </c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75306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299" t="s">
        <v>194</v>
      </c>
      <c r="D89" s="299"/>
      <c r="E89" s="299"/>
      <c r="F89" s="299"/>
      <c r="G89" s="299"/>
      <c r="H89" s="299"/>
      <c r="I89" s="299"/>
      <c r="J89" s="299"/>
      <c r="K89" s="95">
        <v>3156</v>
      </c>
      <c r="L89" s="95">
        <v>41390</v>
      </c>
      <c r="M89" s="95">
        <v>1878</v>
      </c>
      <c r="N89" s="95">
        <v>1180</v>
      </c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47604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195</v>
      </c>
      <c r="C90" s="299" t="s">
        <v>196</v>
      </c>
      <c r="D90" s="299"/>
      <c r="E90" s="299"/>
      <c r="F90" s="299"/>
      <c r="G90" s="299"/>
      <c r="H90" s="299"/>
      <c r="I90" s="299"/>
      <c r="J90" s="299"/>
      <c r="K90" s="95">
        <v>720</v>
      </c>
      <c r="L90" s="95">
        <v>1431</v>
      </c>
      <c r="M90" s="95">
        <v>665</v>
      </c>
      <c r="N90" s="95">
        <v>330</v>
      </c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3146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197</v>
      </c>
      <c r="C91" s="299" t="s">
        <v>198</v>
      </c>
      <c r="D91" s="299"/>
      <c r="E91" s="299"/>
      <c r="F91" s="299"/>
      <c r="G91" s="299"/>
      <c r="H91" s="299"/>
      <c r="I91" s="299"/>
      <c r="J91" s="299"/>
      <c r="K91" s="95">
        <v>3141</v>
      </c>
      <c r="L91" s="95">
        <v>1246</v>
      </c>
      <c r="M91" s="95">
        <v>879</v>
      </c>
      <c r="N91" s="95">
        <v>230</v>
      </c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5496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199</v>
      </c>
      <c r="C92" s="299" t="s">
        <v>200</v>
      </c>
      <c r="D92" s="299"/>
      <c r="E92" s="299"/>
      <c r="F92" s="299"/>
      <c r="G92" s="299"/>
      <c r="H92" s="299"/>
      <c r="I92" s="299"/>
      <c r="J92" s="299"/>
      <c r="K92" s="95">
        <v>397</v>
      </c>
      <c r="L92" s="95">
        <v>432</v>
      </c>
      <c r="M92" s="95">
        <v>224</v>
      </c>
      <c r="N92" s="95">
        <v>308</v>
      </c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1361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201</v>
      </c>
      <c r="C93" s="299" t="s">
        <v>202</v>
      </c>
      <c r="D93" s="299"/>
      <c r="E93" s="299"/>
      <c r="F93" s="299"/>
      <c r="G93" s="299"/>
      <c r="H93" s="299"/>
      <c r="I93" s="299"/>
      <c r="J93" s="299"/>
      <c r="K93" s="95">
        <v>237</v>
      </c>
      <c r="L93" s="95">
        <v>308</v>
      </c>
      <c r="M93" s="95">
        <v>212</v>
      </c>
      <c r="N93" s="95">
        <v>74</v>
      </c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831</v>
      </c>
      <c r="AA93" s="49"/>
      <c r="AC93" s="27" t="s">
        <v>82</v>
      </c>
      <c r="AD93" s="37" t="s">
        <v>114</v>
      </c>
    </row>
    <row r="94" spans="1:30" ht="15" customHeight="1">
      <c r="A94" s="47"/>
      <c r="B94" s="24" t="s">
        <v>203</v>
      </c>
      <c r="C94" s="299" t="s">
        <v>204</v>
      </c>
      <c r="D94" s="299"/>
      <c r="E94" s="299"/>
      <c r="F94" s="299"/>
      <c r="G94" s="299"/>
      <c r="H94" s="299"/>
      <c r="I94" s="299"/>
      <c r="J94" s="299"/>
      <c r="K94" s="95">
        <v>106</v>
      </c>
      <c r="L94" s="95">
        <v>98</v>
      </c>
      <c r="M94" s="95">
        <v>114</v>
      </c>
      <c r="N94" s="95">
        <v>22</v>
      </c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2"/>
        <v>340</v>
      </c>
      <c r="AA94" s="49"/>
      <c r="AC94" s="27" t="s">
        <v>82</v>
      </c>
      <c r="AD94" s="37" t="s">
        <v>115</v>
      </c>
    </row>
    <row r="95" spans="1:30" ht="15" customHeight="1">
      <c r="A95" s="47"/>
      <c r="B95" s="24" t="s">
        <v>205</v>
      </c>
      <c r="C95" s="299" t="s">
        <v>206</v>
      </c>
      <c r="D95" s="299"/>
      <c r="E95" s="299"/>
      <c r="F95" s="299"/>
      <c r="G95" s="299"/>
      <c r="H95" s="299"/>
      <c r="I95" s="299"/>
      <c r="J95" s="299"/>
      <c r="K95" s="95">
        <v>178</v>
      </c>
      <c r="L95" s="95">
        <v>134</v>
      </c>
      <c r="M95" s="95">
        <v>102</v>
      </c>
      <c r="N95" s="95">
        <v>155</v>
      </c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69">
        <f t="shared" si="12"/>
        <v>569</v>
      </c>
      <c r="AA95" s="49"/>
      <c r="AC95" s="27" t="s">
        <v>82</v>
      </c>
      <c r="AD95" s="37" t="s">
        <v>116</v>
      </c>
    </row>
    <row r="96" spans="1:30" ht="15" customHeight="1">
      <c r="A96" s="47"/>
      <c r="B96" s="77"/>
      <c r="C96" s="298"/>
      <c r="D96" s="299"/>
      <c r="E96" s="299"/>
      <c r="F96" s="299"/>
      <c r="G96" s="299"/>
      <c r="H96" s="299"/>
      <c r="I96" s="299"/>
      <c r="J96" s="299"/>
      <c r="K96" s="77" t="s">
        <v>207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298"/>
      <c r="D97" s="299"/>
      <c r="E97" s="299"/>
      <c r="F97" s="299"/>
      <c r="G97" s="299"/>
      <c r="H97" s="299"/>
      <c r="I97" s="299"/>
      <c r="J97" s="299"/>
      <c r="K97" s="77" t="s">
        <v>207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77" t="s">
        <v>355</v>
      </c>
      <c r="C98" s="277"/>
      <c r="D98" s="277"/>
      <c r="E98" s="277"/>
      <c r="F98" s="277"/>
      <c r="G98" s="277"/>
      <c r="H98" s="277"/>
      <c r="I98" s="277"/>
      <c r="J98" s="277"/>
      <c r="K98" s="70">
        <f>SUM(K87:K97)</f>
        <v>36141</v>
      </c>
      <c r="L98" s="70">
        <f>SUM(L87:L97)</f>
        <v>94367</v>
      </c>
      <c r="M98" s="70">
        <f>SUM(M87:M97)</f>
        <v>38109</v>
      </c>
      <c r="N98" s="70">
        <f>SUM(N87:N97)</f>
        <v>9055</v>
      </c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7" si="13">SUM(K98:Y98)</f>
        <v>177672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01" t="s">
        <v>208</v>
      </c>
      <c r="D99" s="301"/>
      <c r="E99" s="301"/>
      <c r="F99" s="301"/>
      <c r="G99" s="301"/>
      <c r="H99" s="301"/>
      <c r="I99" s="301"/>
      <c r="J99" s="302"/>
      <c r="K99" s="95">
        <v>8184</v>
      </c>
      <c r="L99" s="95">
        <v>12239</v>
      </c>
      <c r="M99" s="95">
        <v>11009</v>
      </c>
      <c r="N99" s="95">
        <v>4918</v>
      </c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36350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299" t="s">
        <v>209</v>
      </c>
      <c r="D100" s="299"/>
      <c r="E100" s="299"/>
      <c r="F100" s="299"/>
      <c r="G100" s="299"/>
      <c r="H100" s="299"/>
      <c r="I100" s="299"/>
      <c r="J100" s="299"/>
      <c r="K100" s="95">
        <v>5289</v>
      </c>
      <c r="L100" s="95">
        <v>15862</v>
      </c>
      <c r="M100" s="95">
        <v>18035</v>
      </c>
      <c r="N100" s="95">
        <v>3840</v>
      </c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43026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299" t="s">
        <v>210</v>
      </c>
      <c r="D101" s="299"/>
      <c r="E101" s="299"/>
      <c r="F101" s="299"/>
      <c r="G101" s="299"/>
      <c r="H101" s="299"/>
      <c r="I101" s="299"/>
      <c r="J101" s="299"/>
      <c r="K101" s="95">
        <v>3373</v>
      </c>
      <c r="L101" s="95">
        <v>3624</v>
      </c>
      <c r="M101" s="95">
        <v>2175</v>
      </c>
      <c r="N101" s="95">
        <v>651</v>
      </c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9823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195</v>
      </c>
      <c r="C102" s="299" t="s">
        <v>211</v>
      </c>
      <c r="D102" s="299"/>
      <c r="E102" s="299"/>
      <c r="F102" s="299"/>
      <c r="G102" s="299"/>
      <c r="H102" s="299"/>
      <c r="I102" s="299"/>
      <c r="J102" s="299"/>
      <c r="K102" s="95">
        <v>1587</v>
      </c>
      <c r="L102" s="95">
        <v>8780</v>
      </c>
      <c r="M102" s="95">
        <v>656</v>
      </c>
      <c r="N102" s="95">
        <v>322</v>
      </c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11345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197</v>
      </c>
      <c r="C103" s="299" t="s">
        <v>212</v>
      </c>
      <c r="D103" s="299"/>
      <c r="E103" s="299"/>
      <c r="F103" s="299"/>
      <c r="G103" s="299"/>
      <c r="H103" s="299"/>
      <c r="I103" s="299"/>
      <c r="J103" s="299"/>
      <c r="K103" s="95">
        <v>904</v>
      </c>
      <c r="L103" s="95">
        <v>1218</v>
      </c>
      <c r="M103" s="95">
        <v>1126</v>
      </c>
      <c r="N103" s="95">
        <v>1547</v>
      </c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4795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199</v>
      </c>
      <c r="C104" s="299" t="s">
        <v>213</v>
      </c>
      <c r="D104" s="299"/>
      <c r="E104" s="299"/>
      <c r="F104" s="299"/>
      <c r="G104" s="299"/>
      <c r="H104" s="299"/>
      <c r="I104" s="299"/>
      <c r="J104" s="299"/>
      <c r="K104" s="95">
        <v>852</v>
      </c>
      <c r="L104" s="95">
        <v>735</v>
      </c>
      <c r="M104" s="95">
        <v>1203</v>
      </c>
      <c r="N104" s="95">
        <v>806</v>
      </c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3596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201</v>
      </c>
      <c r="C105" s="299" t="s">
        <v>214</v>
      </c>
      <c r="D105" s="299"/>
      <c r="E105" s="299"/>
      <c r="F105" s="299"/>
      <c r="G105" s="299"/>
      <c r="H105" s="299"/>
      <c r="I105" s="299"/>
      <c r="J105" s="299"/>
      <c r="K105" s="95">
        <v>283</v>
      </c>
      <c r="L105" s="95">
        <v>742</v>
      </c>
      <c r="M105" s="95">
        <v>498</v>
      </c>
      <c r="N105" s="95">
        <v>548</v>
      </c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2071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24" t="s">
        <v>203</v>
      </c>
      <c r="C106" s="299" t="s">
        <v>215</v>
      </c>
      <c r="D106" s="299"/>
      <c r="E106" s="299"/>
      <c r="F106" s="299"/>
      <c r="G106" s="299"/>
      <c r="H106" s="299"/>
      <c r="I106" s="299"/>
      <c r="J106" s="299"/>
      <c r="K106" s="95">
        <v>275</v>
      </c>
      <c r="L106" s="95">
        <v>406</v>
      </c>
      <c r="M106" s="95">
        <v>312</v>
      </c>
      <c r="N106" s="95">
        <v>84</v>
      </c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3"/>
        <v>1077</v>
      </c>
      <c r="AA106" s="49"/>
      <c r="AC106" s="27" t="s">
        <v>82</v>
      </c>
      <c r="AD106" s="37" t="s">
        <v>126</v>
      </c>
    </row>
    <row r="107" spans="1:30" ht="15" customHeight="1">
      <c r="A107" s="47"/>
      <c r="B107" s="24" t="s">
        <v>205</v>
      </c>
      <c r="C107" s="299" t="s">
        <v>216</v>
      </c>
      <c r="D107" s="299"/>
      <c r="E107" s="299"/>
      <c r="F107" s="299"/>
      <c r="G107" s="299"/>
      <c r="H107" s="299"/>
      <c r="I107" s="299"/>
      <c r="J107" s="299"/>
      <c r="K107" s="95">
        <v>1637</v>
      </c>
      <c r="L107" s="95">
        <v>4160</v>
      </c>
      <c r="M107" s="95">
        <v>3144</v>
      </c>
      <c r="N107" s="95">
        <v>287</v>
      </c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69">
        <f t="shared" si="13"/>
        <v>9228</v>
      </c>
      <c r="AA107" s="49"/>
      <c r="AC107" s="27" t="s">
        <v>82</v>
      </c>
      <c r="AD107" s="37" t="s">
        <v>127</v>
      </c>
    </row>
    <row r="108" spans="1:30" ht="15" customHeight="1">
      <c r="A108" s="47"/>
      <c r="B108" s="78"/>
      <c r="C108" s="298"/>
      <c r="D108" s="299"/>
      <c r="E108" s="299"/>
      <c r="F108" s="299"/>
      <c r="G108" s="299"/>
      <c r="H108" s="299"/>
      <c r="I108" s="299"/>
      <c r="J108" s="299"/>
      <c r="K108" s="78" t="s">
        <v>207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298"/>
      <c r="D109" s="299"/>
      <c r="E109" s="299"/>
      <c r="F109" s="299"/>
      <c r="G109" s="299"/>
      <c r="H109" s="299"/>
      <c r="I109" s="299"/>
      <c r="J109" s="299"/>
      <c r="K109" s="78" t="s">
        <v>207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77" t="s">
        <v>355</v>
      </c>
      <c r="C110" s="277"/>
      <c r="D110" s="277"/>
      <c r="E110" s="277"/>
      <c r="F110" s="277"/>
      <c r="G110" s="277"/>
      <c r="H110" s="277"/>
      <c r="I110" s="277"/>
      <c r="J110" s="277"/>
      <c r="K110" s="70">
        <f>SUM(K99:K109)</f>
        <v>22384</v>
      </c>
      <c r="L110" s="70">
        <f>SUM(L99:L109)</f>
        <v>47766</v>
      </c>
      <c r="M110" s="70">
        <f>SUM(M99:M109)</f>
        <v>38158</v>
      </c>
      <c r="N110" s="70">
        <f>SUM(N99:N109)</f>
        <v>13003</v>
      </c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121311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00" t="s">
        <v>93</v>
      </c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264" t="s">
        <v>37</v>
      </c>
      <c r="P112" s="265"/>
      <c r="Q112" s="265"/>
      <c r="R112" s="265"/>
      <c r="S112" s="265"/>
      <c r="T112" s="265"/>
      <c r="U112" s="265"/>
      <c r="V112" s="265"/>
      <c r="W112" s="265"/>
      <c r="X112" s="265"/>
      <c r="Y112" s="266"/>
      <c r="Z112" s="3"/>
      <c r="AA112" s="3"/>
      <c r="AC112"/>
    </row>
    <row r="113" spans="1:34" ht="21.75" customHeight="1">
      <c r="A113" s="30"/>
      <c r="B113" s="286" t="s">
        <v>362</v>
      </c>
      <c r="C113" s="287"/>
      <c r="D113" s="288"/>
      <c r="E113" s="286" t="s">
        <v>363</v>
      </c>
      <c r="F113" s="287"/>
      <c r="G113" s="288"/>
      <c r="H113" s="286" t="s">
        <v>364</v>
      </c>
      <c r="I113" s="287"/>
      <c r="J113" s="288"/>
      <c r="K113" s="292" t="s">
        <v>365</v>
      </c>
      <c r="L113" s="294" t="s">
        <v>366</v>
      </c>
      <c r="M113" s="294" t="s">
        <v>367</v>
      </c>
      <c r="N113" s="296" t="s">
        <v>368</v>
      </c>
      <c r="O113" s="96" t="s">
        <v>362</v>
      </c>
      <c r="P113" s="97" t="s">
        <v>363</v>
      </c>
      <c r="Q113" s="98" t="s">
        <v>364</v>
      </c>
      <c r="R113" s="99" t="s">
        <v>365</v>
      </c>
      <c r="S113" s="62"/>
      <c r="T113" s="100" t="s">
        <v>366</v>
      </c>
      <c r="U113" s="62"/>
      <c r="V113" s="101" t="s">
        <v>367</v>
      </c>
      <c r="W113" s="62"/>
      <c r="X113" s="102" t="s">
        <v>368</v>
      </c>
      <c r="Y113" s="103" t="s">
        <v>369</v>
      </c>
      <c r="Z113" s="3"/>
      <c r="AC113"/>
    </row>
    <row r="114" spans="1:34" ht="22.5" customHeight="1">
      <c r="A114" s="34"/>
      <c r="B114" s="289"/>
      <c r="C114" s="290"/>
      <c r="D114" s="291"/>
      <c r="E114" s="289"/>
      <c r="F114" s="290"/>
      <c r="G114" s="291"/>
      <c r="H114" s="289"/>
      <c r="I114" s="290"/>
      <c r="J114" s="291"/>
      <c r="K114" s="293"/>
      <c r="L114" s="295"/>
      <c r="M114" s="295"/>
      <c r="N114" s="297"/>
      <c r="O114" s="104" t="s">
        <v>370</v>
      </c>
      <c r="P114" s="105" t="s">
        <v>371</v>
      </c>
      <c r="Q114" s="106" t="s">
        <v>372</v>
      </c>
      <c r="R114" s="107" t="s">
        <v>373</v>
      </c>
      <c r="S114" s="63"/>
      <c r="T114" s="108" t="s">
        <v>374</v>
      </c>
      <c r="U114" s="63"/>
      <c r="V114" s="109" t="s">
        <v>375</v>
      </c>
      <c r="W114" s="63"/>
      <c r="X114" s="110" t="s">
        <v>376</v>
      </c>
      <c r="Y114" s="111" t="s">
        <v>377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337</v>
      </c>
      <c r="AH116" s="93" t="s">
        <v>359</v>
      </c>
    </row>
    <row r="117" spans="1:34" ht="22.5" customHeight="1">
      <c r="I117" s="280" t="s">
        <v>96</v>
      </c>
      <c r="J117" s="280"/>
      <c r="K117" s="280"/>
      <c r="L117" s="280"/>
      <c r="M117" s="8" t="s">
        <v>329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5" t="s">
        <v>94</v>
      </c>
      <c r="Z117" s="285"/>
      <c r="AC117"/>
      <c r="AH117" s="93" t="s">
        <v>358</v>
      </c>
    </row>
    <row r="118" spans="1:34" ht="22.5" customHeight="1">
      <c r="I118" s="280" t="s">
        <v>2</v>
      </c>
      <c r="J118" s="280"/>
      <c r="K118" s="280"/>
      <c r="L118" s="280"/>
      <c r="M118" s="8" t="s">
        <v>330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5"/>
      <c r="Z118" s="285"/>
      <c r="AC118"/>
    </row>
    <row r="119" spans="1:34" ht="22.5" customHeight="1">
      <c r="J119" s="279"/>
      <c r="K119" s="279"/>
      <c r="L119" s="279"/>
      <c r="M119" s="279"/>
      <c r="N119" s="8"/>
      <c r="O119" s="8"/>
      <c r="P119" s="8"/>
      <c r="Q119" s="8"/>
      <c r="R119" s="280"/>
      <c r="S119" s="280"/>
      <c r="T119" s="280"/>
      <c r="U119" s="280"/>
      <c r="V119" s="8"/>
      <c r="W119" s="8"/>
      <c r="X119" s="3"/>
      <c r="Y119" s="281" t="s">
        <v>337</v>
      </c>
      <c r="Z119" s="281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2"/>
      <c r="X120" s="282"/>
      <c r="Y120" s="282"/>
      <c r="Z120" s="282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2"/>
      <c r="X121" s="282"/>
      <c r="Y121" s="282"/>
      <c r="Z121" s="282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3" t="s">
        <v>338</v>
      </c>
      <c r="X122" s="283"/>
      <c r="Y122" s="283"/>
      <c r="Z122" s="283"/>
      <c r="AC122"/>
    </row>
    <row r="123" spans="1:34" ht="24.95" customHeight="1">
      <c r="A123" s="15" t="s">
        <v>3</v>
      </c>
      <c r="B123" s="276" t="s">
        <v>4</v>
      </c>
      <c r="C123" s="276"/>
      <c r="D123" s="276"/>
      <c r="E123" s="276"/>
      <c r="F123" s="276"/>
      <c r="G123" s="276"/>
      <c r="H123" s="276"/>
      <c r="I123" s="276"/>
      <c r="J123" s="276"/>
      <c r="K123" s="276" t="s">
        <v>5</v>
      </c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C123"/>
    </row>
    <row r="124" spans="1:34" ht="48.75" customHeight="1">
      <c r="A124" s="15" t="s">
        <v>50</v>
      </c>
      <c r="B124" s="277" t="s">
        <v>51</v>
      </c>
      <c r="C124" s="277"/>
      <c r="D124" s="277"/>
      <c r="E124" s="277"/>
      <c r="F124" s="277"/>
      <c r="G124" s="277"/>
      <c r="H124" s="277"/>
      <c r="I124" s="277"/>
      <c r="J124" s="277"/>
      <c r="K124" s="10" t="s">
        <v>184</v>
      </c>
      <c r="L124" s="10" t="s">
        <v>186</v>
      </c>
      <c r="M124" s="10" t="s">
        <v>188</v>
      </c>
      <c r="N124" s="10" t="s">
        <v>190</v>
      </c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191</v>
      </c>
      <c r="AC124"/>
      <c r="AD124" s="57" t="s">
        <v>182</v>
      </c>
    </row>
    <row r="125" spans="1:34" ht="12.75" customHeight="1">
      <c r="A125" s="17" t="s">
        <v>7</v>
      </c>
      <c r="B125" s="278" t="s">
        <v>8</v>
      </c>
      <c r="C125" s="278"/>
      <c r="D125" s="278"/>
      <c r="E125" s="278"/>
      <c r="F125" s="278"/>
      <c r="G125" s="278"/>
      <c r="H125" s="278"/>
      <c r="I125" s="278"/>
      <c r="J125" s="27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03" t="s">
        <v>52</v>
      </c>
      <c r="B126" s="303"/>
      <c r="C126" s="303"/>
      <c r="D126" s="303"/>
      <c r="E126" s="303"/>
      <c r="F126" s="303"/>
      <c r="G126" s="303"/>
      <c r="H126" s="303"/>
      <c r="I126" s="303"/>
      <c r="J126" s="303"/>
      <c r="K126" s="304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6"/>
      <c r="AA126" s="42"/>
      <c r="AC126"/>
      <c r="AD126" s="59"/>
    </row>
    <row r="127" spans="1:34" ht="30" customHeight="1">
      <c r="A127" s="47" t="s">
        <v>53</v>
      </c>
      <c r="B127" s="48" t="s">
        <v>195</v>
      </c>
      <c r="C127" s="301" t="s">
        <v>217</v>
      </c>
      <c r="D127" s="301"/>
      <c r="E127" s="301"/>
      <c r="F127" s="301"/>
      <c r="G127" s="301"/>
      <c r="H127" s="301"/>
      <c r="I127" s="301"/>
      <c r="J127" s="302"/>
      <c r="K127" s="95">
        <v>62169</v>
      </c>
      <c r="L127" s="95">
        <v>49384</v>
      </c>
      <c r="M127" s="95">
        <v>52053</v>
      </c>
      <c r="N127" s="95">
        <v>57370</v>
      </c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5" si="14">SUM(K127:Y127)</f>
        <v>220976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299" t="s">
        <v>218</v>
      </c>
      <c r="D128" s="299"/>
      <c r="E128" s="299"/>
      <c r="F128" s="299"/>
      <c r="G128" s="299"/>
      <c r="H128" s="299"/>
      <c r="I128" s="299"/>
      <c r="J128" s="299"/>
      <c r="K128" s="95">
        <v>117533</v>
      </c>
      <c r="L128" s="95">
        <v>83232</v>
      </c>
      <c r="M128" s="95">
        <v>104441</v>
      </c>
      <c r="N128" s="95">
        <v>98828</v>
      </c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404034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299" t="s">
        <v>219</v>
      </c>
      <c r="D129" s="299"/>
      <c r="E129" s="299"/>
      <c r="F129" s="299"/>
      <c r="G129" s="299"/>
      <c r="H129" s="299"/>
      <c r="I129" s="299"/>
      <c r="J129" s="299"/>
      <c r="K129" s="95">
        <v>24685</v>
      </c>
      <c r="L129" s="95">
        <v>30356</v>
      </c>
      <c r="M129" s="95">
        <v>34264</v>
      </c>
      <c r="N129" s="95">
        <v>34224</v>
      </c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123529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195</v>
      </c>
      <c r="C130" s="299" t="s">
        <v>220</v>
      </c>
      <c r="D130" s="299"/>
      <c r="E130" s="299"/>
      <c r="F130" s="299"/>
      <c r="G130" s="299"/>
      <c r="H130" s="299"/>
      <c r="I130" s="299"/>
      <c r="J130" s="299"/>
      <c r="K130" s="95">
        <v>23290</v>
      </c>
      <c r="L130" s="95">
        <v>5184</v>
      </c>
      <c r="M130" s="95">
        <v>4022</v>
      </c>
      <c r="N130" s="95">
        <v>2007</v>
      </c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34503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197</v>
      </c>
      <c r="C131" s="299" t="s">
        <v>221</v>
      </c>
      <c r="D131" s="299"/>
      <c r="E131" s="299"/>
      <c r="F131" s="299"/>
      <c r="G131" s="299"/>
      <c r="H131" s="299"/>
      <c r="I131" s="299"/>
      <c r="J131" s="299"/>
      <c r="K131" s="95">
        <v>9038</v>
      </c>
      <c r="L131" s="95">
        <v>5098</v>
      </c>
      <c r="M131" s="95">
        <v>4203</v>
      </c>
      <c r="N131" s="95">
        <v>2504</v>
      </c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20843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199</v>
      </c>
      <c r="C132" s="299" t="s">
        <v>222</v>
      </c>
      <c r="D132" s="299"/>
      <c r="E132" s="299"/>
      <c r="F132" s="299"/>
      <c r="G132" s="299"/>
      <c r="H132" s="299"/>
      <c r="I132" s="299"/>
      <c r="J132" s="299"/>
      <c r="K132" s="95">
        <v>38074</v>
      </c>
      <c r="L132" s="95">
        <v>5486</v>
      </c>
      <c r="M132" s="95">
        <v>2549</v>
      </c>
      <c r="N132" s="95">
        <v>1356</v>
      </c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47465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201</v>
      </c>
      <c r="C133" s="299" t="s">
        <v>223</v>
      </c>
      <c r="D133" s="299"/>
      <c r="E133" s="299"/>
      <c r="F133" s="299"/>
      <c r="G133" s="299"/>
      <c r="H133" s="299"/>
      <c r="I133" s="299"/>
      <c r="J133" s="299"/>
      <c r="K133" s="95">
        <v>3625</v>
      </c>
      <c r="L133" s="95">
        <v>1923</v>
      </c>
      <c r="M133" s="95">
        <v>1529</v>
      </c>
      <c r="N133" s="95">
        <v>1327</v>
      </c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8404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24" t="s">
        <v>203</v>
      </c>
      <c r="C134" s="299" t="s">
        <v>224</v>
      </c>
      <c r="D134" s="299"/>
      <c r="E134" s="299"/>
      <c r="F134" s="299"/>
      <c r="G134" s="299"/>
      <c r="H134" s="299"/>
      <c r="I134" s="299"/>
      <c r="J134" s="299"/>
      <c r="K134" s="95">
        <v>16711</v>
      </c>
      <c r="L134" s="95">
        <v>5768</v>
      </c>
      <c r="M134" s="95">
        <v>8325</v>
      </c>
      <c r="N134" s="95">
        <v>3726</v>
      </c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4"/>
        <v>34530</v>
      </c>
      <c r="AA134" s="49"/>
      <c r="AC134" s="27" t="s">
        <v>82</v>
      </c>
      <c r="AD134" s="37" t="s">
        <v>115</v>
      </c>
    </row>
    <row r="135" spans="1:30" ht="15" customHeight="1">
      <c r="A135" s="47"/>
      <c r="B135" s="24" t="s">
        <v>205</v>
      </c>
      <c r="C135" s="299" t="s">
        <v>225</v>
      </c>
      <c r="D135" s="299"/>
      <c r="E135" s="299"/>
      <c r="F135" s="299"/>
      <c r="G135" s="299"/>
      <c r="H135" s="299"/>
      <c r="I135" s="299"/>
      <c r="J135" s="299"/>
      <c r="K135" s="95">
        <v>1792</v>
      </c>
      <c r="L135" s="95">
        <v>1003</v>
      </c>
      <c r="M135" s="95">
        <v>1419</v>
      </c>
      <c r="N135" s="95">
        <v>549</v>
      </c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69">
        <f t="shared" si="14"/>
        <v>4763</v>
      </c>
      <c r="AA135" s="49"/>
      <c r="AC135" s="27" t="s">
        <v>82</v>
      </c>
      <c r="AD135" s="37" t="s">
        <v>116</v>
      </c>
    </row>
    <row r="136" spans="1:30" ht="15" customHeight="1">
      <c r="A136" s="47"/>
      <c r="B136" s="79"/>
      <c r="C136" s="298"/>
      <c r="D136" s="299"/>
      <c r="E136" s="299"/>
      <c r="F136" s="299"/>
      <c r="G136" s="299"/>
      <c r="H136" s="299"/>
      <c r="I136" s="299"/>
      <c r="J136" s="299"/>
      <c r="K136" s="79" t="s">
        <v>207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298"/>
      <c r="D137" s="299"/>
      <c r="E137" s="299"/>
      <c r="F137" s="299"/>
      <c r="G137" s="299"/>
      <c r="H137" s="299"/>
      <c r="I137" s="299"/>
      <c r="J137" s="299"/>
      <c r="K137" s="79" t="s">
        <v>207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77" t="s">
        <v>355</v>
      </c>
      <c r="C138" s="277"/>
      <c r="D138" s="277"/>
      <c r="E138" s="277"/>
      <c r="F138" s="277"/>
      <c r="G138" s="277"/>
      <c r="H138" s="277"/>
      <c r="I138" s="277"/>
      <c r="J138" s="277"/>
      <c r="K138" s="70">
        <f>SUM(K127:K137)</f>
        <v>296917</v>
      </c>
      <c r="L138" s="70">
        <f>SUM(L127:L137)</f>
        <v>187434</v>
      </c>
      <c r="M138" s="70">
        <f>SUM(M127:M137)</f>
        <v>212805</v>
      </c>
      <c r="N138" s="70">
        <f>SUM(N127:N137)</f>
        <v>201891</v>
      </c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7" si="15">SUM(K138:Y138)</f>
        <v>899047</v>
      </c>
      <c r="AC138" s="27"/>
      <c r="AD138" s="37" t="s">
        <v>181</v>
      </c>
    </row>
    <row r="139" spans="1:30" ht="30" customHeight="1">
      <c r="A139" s="47" t="s">
        <v>53</v>
      </c>
      <c r="B139" s="50" t="s">
        <v>197</v>
      </c>
      <c r="C139" s="301" t="s">
        <v>226</v>
      </c>
      <c r="D139" s="301"/>
      <c r="E139" s="301"/>
      <c r="F139" s="301"/>
      <c r="G139" s="301"/>
      <c r="H139" s="301"/>
      <c r="I139" s="301"/>
      <c r="J139" s="302"/>
      <c r="K139" s="95">
        <v>10757</v>
      </c>
      <c r="L139" s="95">
        <v>14603</v>
      </c>
      <c r="M139" s="95">
        <v>8320</v>
      </c>
      <c r="N139" s="95">
        <v>3842</v>
      </c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37522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299" t="s">
        <v>227</v>
      </c>
      <c r="D140" s="299"/>
      <c r="E140" s="299"/>
      <c r="F140" s="299"/>
      <c r="G140" s="299"/>
      <c r="H140" s="299"/>
      <c r="I140" s="299"/>
      <c r="J140" s="299"/>
      <c r="K140" s="95">
        <v>39728</v>
      </c>
      <c r="L140" s="95">
        <v>42933</v>
      </c>
      <c r="M140" s="95">
        <v>4207</v>
      </c>
      <c r="N140" s="95">
        <v>1253</v>
      </c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88121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299" t="s">
        <v>228</v>
      </c>
      <c r="D141" s="299"/>
      <c r="E141" s="299"/>
      <c r="F141" s="299"/>
      <c r="G141" s="299"/>
      <c r="H141" s="299"/>
      <c r="I141" s="299"/>
      <c r="J141" s="299"/>
      <c r="K141" s="95">
        <v>4649</v>
      </c>
      <c r="L141" s="95">
        <v>9813</v>
      </c>
      <c r="M141" s="95">
        <v>7677</v>
      </c>
      <c r="N141" s="95">
        <v>2541</v>
      </c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24680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195</v>
      </c>
      <c r="C142" s="299" t="s">
        <v>229</v>
      </c>
      <c r="D142" s="299"/>
      <c r="E142" s="299"/>
      <c r="F142" s="299"/>
      <c r="G142" s="299"/>
      <c r="H142" s="299"/>
      <c r="I142" s="299"/>
      <c r="J142" s="299"/>
      <c r="K142" s="95">
        <v>26757</v>
      </c>
      <c r="L142" s="95">
        <v>43807</v>
      </c>
      <c r="M142" s="95">
        <v>19787</v>
      </c>
      <c r="N142" s="95">
        <v>5737</v>
      </c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96088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197</v>
      </c>
      <c r="C143" s="299" t="s">
        <v>230</v>
      </c>
      <c r="D143" s="299"/>
      <c r="E143" s="299"/>
      <c r="F143" s="299"/>
      <c r="G143" s="299"/>
      <c r="H143" s="299"/>
      <c r="I143" s="299"/>
      <c r="J143" s="299"/>
      <c r="K143" s="95">
        <v>1938</v>
      </c>
      <c r="L143" s="95">
        <v>2159</v>
      </c>
      <c r="M143" s="95">
        <v>2312</v>
      </c>
      <c r="N143" s="95">
        <v>619</v>
      </c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7028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199</v>
      </c>
      <c r="C144" s="299" t="s">
        <v>231</v>
      </c>
      <c r="D144" s="299"/>
      <c r="E144" s="299"/>
      <c r="F144" s="299"/>
      <c r="G144" s="299"/>
      <c r="H144" s="299"/>
      <c r="I144" s="299"/>
      <c r="J144" s="299"/>
      <c r="K144" s="95">
        <v>738</v>
      </c>
      <c r="L144" s="95">
        <v>679</v>
      </c>
      <c r="M144" s="95">
        <v>715</v>
      </c>
      <c r="N144" s="95">
        <v>255</v>
      </c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2387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201</v>
      </c>
      <c r="C145" s="299" t="s">
        <v>232</v>
      </c>
      <c r="D145" s="299"/>
      <c r="E145" s="299"/>
      <c r="F145" s="299"/>
      <c r="G145" s="299"/>
      <c r="H145" s="299"/>
      <c r="I145" s="299"/>
      <c r="J145" s="299"/>
      <c r="K145" s="95">
        <v>484</v>
      </c>
      <c r="L145" s="95">
        <v>753</v>
      </c>
      <c r="M145" s="95">
        <v>170</v>
      </c>
      <c r="N145" s="95">
        <v>194</v>
      </c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1601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24" t="s">
        <v>203</v>
      </c>
      <c r="C146" s="299" t="s">
        <v>233</v>
      </c>
      <c r="D146" s="299"/>
      <c r="E146" s="299"/>
      <c r="F146" s="299"/>
      <c r="G146" s="299"/>
      <c r="H146" s="299"/>
      <c r="I146" s="299"/>
      <c r="J146" s="299"/>
      <c r="K146" s="95">
        <v>5972</v>
      </c>
      <c r="L146" s="95">
        <v>14238</v>
      </c>
      <c r="M146" s="95">
        <v>2895</v>
      </c>
      <c r="N146" s="95">
        <v>2046</v>
      </c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15"/>
        <v>25151</v>
      </c>
      <c r="AA146" s="49"/>
      <c r="AC146" s="27" t="s">
        <v>82</v>
      </c>
      <c r="AD146" s="37" t="s">
        <v>126</v>
      </c>
    </row>
    <row r="147" spans="1:34" ht="15" customHeight="1">
      <c r="A147" s="47"/>
      <c r="B147" s="24" t="s">
        <v>205</v>
      </c>
      <c r="C147" s="299" t="s">
        <v>234</v>
      </c>
      <c r="D147" s="299"/>
      <c r="E147" s="299"/>
      <c r="F147" s="299"/>
      <c r="G147" s="299"/>
      <c r="H147" s="299"/>
      <c r="I147" s="299"/>
      <c r="J147" s="299"/>
      <c r="K147" s="95">
        <v>340</v>
      </c>
      <c r="L147" s="95">
        <v>552</v>
      </c>
      <c r="M147" s="95">
        <v>142</v>
      </c>
      <c r="N147" s="95">
        <v>59</v>
      </c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69">
        <f t="shared" si="15"/>
        <v>1093</v>
      </c>
      <c r="AA147" s="49"/>
      <c r="AC147" s="27" t="s">
        <v>82</v>
      </c>
      <c r="AD147" s="37" t="s">
        <v>127</v>
      </c>
    </row>
    <row r="148" spans="1:34" ht="15" customHeight="1">
      <c r="A148" s="47"/>
      <c r="B148" s="80"/>
      <c r="C148" s="298"/>
      <c r="D148" s="299"/>
      <c r="E148" s="299"/>
      <c r="F148" s="299"/>
      <c r="G148" s="299"/>
      <c r="H148" s="299"/>
      <c r="I148" s="299"/>
      <c r="J148" s="299"/>
      <c r="K148" s="80" t="s">
        <v>207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298"/>
      <c r="D149" s="299"/>
      <c r="E149" s="299"/>
      <c r="F149" s="299"/>
      <c r="G149" s="299"/>
      <c r="H149" s="299"/>
      <c r="I149" s="299"/>
      <c r="J149" s="299"/>
      <c r="K149" s="80" t="s">
        <v>207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77" t="s">
        <v>355</v>
      </c>
      <c r="C150" s="277"/>
      <c r="D150" s="277"/>
      <c r="E150" s="277"/>
      <c r="F150" s="277"/>
      <c r="G150" s="277"/>
      <c r="H150" s="277"/>
      <c r="I150" s="277"/>
      <c r="J150" s="277"/>
      <c r="K150" s="70">
        <f>SUM(K139:K149)</f>
        <v>91363</v>
      </c>
      <c r="L150" s="70">
        <f>SUM(L139:L149)</f>
        <v>129537</v>
      </c>
      <c r="M150" s="70">
        <f>SUM(M139:M149)</f>
        <v>46225</v>
      </c>
      <c r="N150" s="70">
        <f>SUM(N139:N149)</f>
        <v>16546</v>
      </c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283671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00" t="s">
        <v>93</v>
      </c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264" t="s">
        <v>37</v>
      </c>
      <c r="P152" s="265"/>
      <c r="Q152" s="265"/>
      <c r="R152" s="265"/>
      <c r="S152" s="265"/>
      <c r="T152" s="265"/>
      <c r="U152" s="265"/>
      <c r="V152" s="265"/>
      <c r="W152" s="265"/>
      <c r="X152" s="265"/>
      <c r="Y152" s="266"/>
      <c r="Z152" s="3"/>
      <c r="AA152" s="3"/>
      <c r="AC152"/>
    </row>
    <row r="153" spans="1:34" ht="21.75" customHeight="1">
      <c r="A153" s="30"/>
      <c r="B153" s="286" t="s">
        <v>362</v>
      </c>
      <c r="C153" s="287"/>
      <c r="D153" s="288"/>
      <c r="E153" s="286" t="s">
        <v>363</v>
      </c>
      <c r="F153" s="287"/>
      <c r="G153" s="288"/>
      <c r="H153" s="286" t="s">
        <v>364</v>
      </c>
      <c r="I153" s="287"/>
      <c r="J153" s="288"/>
      <c r="K153" s="292" t="s">
        <v>365</v>
      </c>
      <c r="L153" s="294" t="s">
        <v>366</v>
      </c>
      <c r="M153" s="294" t="s">
        <v>367</v>
      </c>
      <c r="N153" s="296" t="s">
        <v>368</v>
      </c>
      <c r="O153" s="112" t="s">
        <v>362</v>
      </c>
      <c r="P153" s="113" t="s">
        <v>363</v>
      </c>
      <c r="Q153" s="114" t="s">
        <v>364</v>
      </c>
      <c r="R153" s="115" t="s">
        <v>365</v>
      </c>
      <c r="S153" s="62"/>
      <c r="T153" s="116" t="s">
        <v>366</v>
      </c>
      <c r="U153" s="62"/>
      <c r="V153" s="117" t="s">
        <v>367</v>
      </c>
      <c r="W153" s="62"/>
      <c r="X153" s="118" t="s">
        <v>368</v>
      </c>
      <c r="Y153" s="119" t="s">
        <v>369</v>
      </c>
      <c r="Z153" s="3"/>
      <c r="AC153"/>
    </row>
    <row r="154" spans="1:34" ht="22.5" customHeight="1">
      <c r="A154" s="34"/>
      <c r="B154" s="289"/>
      <c r="C154" s="290"/>
      <c r="D154" s="291"/>
      <c r="E154" s="289"/>
      <c r="F154" s="290"/>
      <c r="G154" s="291"/>
      <c r="H154" s="289"/>
      <c r="I154" s="290"/>
      <c r="J154" s="291"/>
      <c r="K154" s="293"/>
      <c r="L154" s="295"/>
      <c r="M154" s="295"/>
      <c r="N154" s="297"/>
      <c r="O154" s="120" t="s">
        <v>370</v>
      </c>
      <c r="P154" s="121" t="s">
        <v>371</v>
      </c>
      <c r="Q154" s="122" t="s">
        <v>372</v>
      </c>
      <c r="R154" s="123" t="s">
        <v>373</v>
      </c>
      <c r="S154" s="63"/>
      <c r="T154" s="124" t="s">
        <v>374</v>
      </c>
      <c r="U154" s="63"/>
      <c r="V154" s="125" t="s">
        <v>375</v>
      </c>
      <c r="W154" s="63"/>
      <c r="X154" s="126" t="s">
        <v>376</v>
      </c>
      <c r="Y154" s="127" t="s">
        <v>377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339</v>
      </c>
      <c r="AH156" s="93" t="s">
        <v>359</v>
      </c>
    </row>
    <row r="157" spans="1:34" ht="22.5" customHeight="1">
      <c r="I157" s="280" t="s">
        <v>96</v>
      </c>
      <c r="J157" s="280"/>
      <c r="K157" s="280"/>
      <c r="L157" s="280"/>
      <c r="M157" s="8" t="s">
        <v>329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5" t="s">
        <v>94</v>
      </c>
      <c r="Z157" s="285"/>
      <c r="AC157"/>
      <c r="AH157" s="93" t="s">
        <v>358</v>
      </c>
    </row>
    <row r="158" spans="1:34" ht="22.5" customHeight="1">
      <c r="I158" s="280" t="s">
        <v>2</v>
      </c>
      <c r="J158" s="280"/>
      <c r="K158" s="280"/>
      <c r="L158" s="280"/>
      <c r="M158" s="8" t="s">
        <v>330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5"/>
      <c r="Z158" s="285"/>
      <c r="AC158"/>
    </row>
    <row r="159" spans="1:34" ht="22.5" customHeight="1">
      <c r="J159" s="279"/>
      <c r="K159" s="279"/>
      <c r="L159" s="279"/>
      <c r="M159" s="279"/>
      <c r="N159" s="8"/>
      <c r="O159" s="8"/>
      <c r="P159" s="8"/>
      <c r="Q159" s="8"/>
      <c r="R159" s="280"/>
      <c r="S159" s="280"/>
      <c r="T159" s="280"/>
      <c r="U159" s="280"/>
      <c r="V159" s="8"/>
      <c r="W159" s="8"/>
      <c r="X159" s="3"/>
      <c r="Y159" s="281" t="s">
        <v>339</v>
      </c>
      <c r="Z159" s="281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2"/>
      <c r="X160" s="282"/>
      <c r="Y160" s="282"/>
      <c r="Z160" s="282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2"/>
      <c r="X161" s="282"/>
      <c r="Y161" s="282"/>
      <c r="Z161" s="282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3" t="s">
        <v>340</v>
      </c>
      <c r="X162" s="283"/>
      <c r="Y162" s="283"/>
      <c r="Z162" s="283"/>
      <c r="AC162"/>
    </row>
    <row r="163" spans="1:30" ht="24.95" customHeight="1">
      <c r="A163" s="15" t="s">
        <v>3</v>
      </c>
      <c r="B163" s="276" t="s">
        <v>4</v>
      </c>
      <c r="C163" s="276"/>
      <c r="D163" s="276"/>
      <c r="E163" s="276"/>
      <c r="F163" s="276"/>
      <c r="G163" s="276"/>
      <c r="H163" s="276"/>
      <c r="I163" s="276"/>
      <c r="J163" s="276"/>
      <c r="K163" s="276" t="s">
        <v>5</v>
      </c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C163"/>
    </row>
    <row r="164" spans="1:30" ht="48.75" customHeight="1">
      <c r="A164" s="15" t="s">
        <v>50</v>
      </c>
      <c r="B164" s="277" t="s">
        <v>51</v>
      </c>
      <c r="C164" s="277"/>
      <c r="D164" s="277"/>
      <c r="E164" s="277"/>
      <c r="F164" s="277"/>
      <c r="G164" s="277"/>
      <c r="H164" s="277"/>
      <c r="I164" s="277"/>
      <c r="J164" s="277"/>
      <c r="K164" s="10" t="s">
        <v>184</v>
      </c>
      <c r="L164" s="10" t="s">
        <v>186</v>
      </c>
      <c r="M164" s="10" t="s">
        <v>188</v>
      </c>
      <c r="N164" s="10" t="s">
        <v>190</v>
      </c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191</v>
      </c>
      <c r="AC164"/>
      <c r="AD164" s="57" t="s">
        <v>182</v>
      </c>
    </row>
    <row r="165" spans="1:30" ht="12.75" customHeight="1">
      <c r="A165" s="17" t="s">
        <v>7</v>
      </c>
      <c r="B165" s="278" t="s">
        <v>8</v>
      </c>
      <c r="C165" s="278"/>
      <c r="D165" s="278"/>
      <c r="E165" s="278"/>
      <c r="F165" s="278"/>
      <c r="G165" s="278"/>
      <c r="H165" s="278"/>
      <c r="I165" s="278"/>
      <c r="J165" s="27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03" t="s">
        <v>52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4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6"/>
      <c r="AA166" s="42"/>
      <c r="AC166"/>
      <c r="AD166" s="59"/>
    </row>
    <row r="167" spans="1:30" ht="30" customHeight="1">
      <c r="A167" s="47" t="s">
        <v>53</v>
      </c>
      <c r="B167" s="48" t="s">
        <v>199</v>
      </c>
      <c r="C167" s="301" t="s">
        <v>235</v>
      </c>
      <c r="D167" s="301"/>
      <c r="E167" s="301"/>
      <c r="F167" s="301"/>
      <c r="G167" s="301"/>
      <c r="H167" s="301"/>
      <c r="I167" s="301"/>
      <c r="J167" s="302"/>
      <c r="K167" s="95">
        <v>5464</v>
      </c>
      <c r="L167" s="95">
        <v>8614</v>
      </c>
      <c r="M167" s="95">
        <v>5606</v>
      </c>
      <c r="N167" s="95">
        <v>3283</v>
      </c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5" si="16">SUM(K167:Y167)</f>
        <v>22967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299" t="s">
        <v>236</v>
      </c>
      <c r="D168" s="299"/>
      <c r="E168" s="299"/>
      <c r="F168" s="299"/>
      <c r="G168" s="299"/>
      <c r="H168" s="299"/>
      <c r="I168" s="299"/>
      <c r="J168" s="299"/>
      <c r="K168" s="95">
        <v>50814</v>
      </c>
      <c r="L168" s="95">
        <v>82353</v>
      </c>
      <c r="M168" s="95">
        <v>47997</v>
      </c>
      <c r="N168" s="95">
        <v>8212</v>
      </c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189376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299" t="s">
        <v>237</v>
      </c>
      <c r="D169" s="299"/>
      <c r="E169" s="299"/>
      <c r="F169" s="299"/>
      <c r="G169" s="299"/>
      <c r="H169" s="299"/>
      <c r="I169" s="299"/>
      <c r="J169" s="299"/>
      <c r="K169" s="95">
        <v>454</v>
      </c>
      <c r="L169" s="95">
        <v>743</v>
      </c>
      <c r="M169" s="95">
        <v>347</v>
      </c>
      <c r="N169" s="95">
        <v>193</v>
      </c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1737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195</v>
      </c>
      <c r="C170" s="299" t="s">
        <v>238</v>
      </c>
      <c r="D170" s="299"/>
      <c r="E170" s="299"/>
      <c r="F170" s="299"/>
      <c r="G170" s="299"/>
      <c r="H170" s="299"/>
      <c r="I170" s="299"/>
      <c r="J170" s="299"/>
      <c r="K170" s="95">
        <v>534</v>
      </c>
      <c r="L170" s="95">
        <v>650</v>
      </c>
      <c r="M170" s="95">
        <v>444</v>
      </c>
      <c r="N170" s="95">
        <v>254</v>
      </c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1882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197</v>
      </c>
      <c r="C171" s="299" t="s">
        <v>239</v>
      </c>
      <c r="D171" s="299"/>
      <c r="E171" s="299"/>
      <c r="F171" s="299"/>
      <c r="G171" s="299"/>
      <c r="H171" s="299"/>
      <c r="I171" s="299"/>
      <c r="J171" s="299"/>
      <c r="K171" s="95">
        <v>392</v>
      </c>
      <c r="L171" s="95">
        <v>462</v>
      </c>
      <c r="M171" s="95">
        <v>341</v>
      </c>
      <c r="N171" s="95">
        <v>238</v>
      </c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1433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199</v>
      </c>
      <c r="C172" s="299" t="s">
        <v>240</v>
      </c>
      <c r="D172" s="299"/>
      <c r="E172" s="299"/>
      <c r="F172" s="299"/>
      <c r="G172" s="299"/>
      <c r="H172" s="299"/>
      <c r="I172" s="299"/>
      <c r="J172" s="299"/>
      <c r="K172" s="95">
        <v>1352</v>
      </c>
      <c r="L172" s="95">
        <v>2873</v>
      </c>
      <c r="M172" s="95">
        <v>2809</v>
      </c>
      <c r="N172" s="95">
        <v>3395</v>
      </c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10429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201</v>
      </c>
      <c r="C173" s="299" t="s">
        <v>241</v>
      </c>
      <c r="D173" s="299"/>
      <c r="E173" s="299"/>
      <c r="F173" s="299"/>
      <c r="G173" s="299"/>
      <c r="H173" s="299"/>
      <c r="I173" s="299"/>
      <c r="J173" s="299"/>
      <c r="K173" s="95">
        <v>145</v>
      </c>
      <c r="L173" s="95">
        <v>467</v>
      </c>
      <c r="M173" s="95">
        <v>113</v>
      </c>
      <c r="N173" s="95">
        <v>138</v>
      </c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863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24" t="s">
        <v>203</v>
      </c>
      <c r="C174" s="299" t="s">
        <v>242</v>
      </c>
      <c r="D174" s="299"/>
      <c r="E174" s="299"/>
      <c r="F174" s="299"/>
      <c r="G174" s="299"/>
      <c r="H174" s="299"/>
      <c r="I174" s="299"/>
      <c r="J174" s="299"/>
      <c r="K174" s="95">
        <v>394</v>
      </c>
      <c r="L174" s="95">
        <v>149</v>
      </c>
      <c r="M174" s="95">
        <v>198</v>
      </c>
      <c r="N174" s="95">
        <v>157</v>
      </c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16"/>
        <v>898</v>
      </c>
      <c r="AA174" s="49"/>
      <c r="AC174" s="27" t="s">
        <v>82</v>
      </c>
      <c r="AD174" s="37" t="s">
        <v>115</v>
      </c>
    </row>
    <row r="175" spans="1:30" ht="15" customHeight="1">
      <c r="A175" s="47"/>
      <c r="B175" s="24" t="s">
        <v>205</v>
      </c>
      <c r="C175" s="299" t="s">
        <v>243</v>
      </c>
      <c r="D175" s="299"/>
      <c r="E175" s="299"/>
      <c r="F175" s="299"/>
      <c r="G175" s="299"/>
      <c r="H175" s="299"/>
      <c r="I175" s="299"/>
      <c r="J175" s="299"/>
      <c r="K175" s="95">
        <v>179</v>
      </c>
      <c r="L175" s="95">
        <v>623</v>
      </c>
      <c r="M175" s="95">
        <v>8110</v>
      </c>
      <c r="N175" s="95">
        <v>786</v>
      </c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69">
        <f t="shared" si="16"/>
        <v>9698</v>
      </c>
      <c r="AA175" s="49"/>
      <c r="AC175" s="27" t="s">
        <v>82</v>
      </c>
      <c r="AD175" s="37" t="s">
        <v>116</v>
      </c>
    </row>
    <row r="176" spans="1:30" ht="15" customHeight="1">
      <c r="A176" s="47"/>
      <c r="B176" s="81"/>
      <c r="C176" s="298"/>
      <c r="D176" s="299"/>
      <c r="E176" s="299"/>
      <c r="F176" s="299"/>
      <c r="G176" s="299"/>
      <c r="H176" s="299"/>
      <c r="I176" s="299"/>
      <c r="J176" s="299"/>
      <c r="K176" s="81" t="s">
        <v>207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298"/>
      <c r="D177" s="299"/>
      <c r="E177" s="299"/>
      <c r="F177" s="299"/>
      <c r="G177" s="299"/>
      <c r="H177" s="299"/>
      <c r="I177" s="299"/>
      <c r="J177" s="299"/>
      <c r="K177" s="81" t="s">
        <v>207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77" t="s">
        <v>355</v>
      </c>
      <c r="C178" s="277"/>
      <c r="D178" s="277"/>
      <c r="E178" s="277"/>
      <c r="F178" s="277"/>
      <c r="G178" s="277"/>
      <c r="H178" s="277"/>
      <c r="I178" s="277"/>
      <c r="J178" s="277"/>
      <c r="K178" s="70">
        <f>SUM(K167:K177)</f>
        <v>59728</v>
      </c>
      <c r="L178" s="70">
        <f>SUM(L167:L177)</f>
        <v>96934</v>
      </c>
      <c r="M178" s="70">
        <f>SUM(M167:M177)</f>
        <v>65965</v>
      </c>
      <c r="N178" s="70">
        <f>SUM(N167:N177)</f>
        <v>16656</v>
      </c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239283</v>
      </c>
      <c r="AC178" s="27"/>
      <c r="AD178" s="37" t="s">
        <v>181</v>
      </c>
    </row>
    <row r="179" spans="1:30" ht="30" customHeight="1">
      <c r="A179" s="47" t="s">
        <v>53</v>
      </c>
      <c r="B179" s="50" t="s">
        <v>201</v>
      </c>
      <c r="C179" s="301" t="s">
        <v>244</v>
      </c>
      <c r="D179" s="301"/>
      <c r="E179" s="301"/>
      <c r="F179" s="301"/>
      <c r="G179" s="301"/>
      <c r="H179" s="301"/>
      <c r="I179" s="301"/>
      <c r="J179" s="302"/>
      <c r="K179" s="95">
        <v>1053</v>
      </c>
      <c r="L179" s="95">
        <v>1135</v>
      </c>
      <c r="M179" s="95">
        <v>793</v>
      </c>
      <c r="N179" s="95">
        <v>406</v>
      </c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3387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299" t="s">
        <v>245</v>
      </c>
      <c r="D180" s="299"/>
      <c r="E180" s="299"/>
      <c r="F180" s="299"/>
      <c r="G180" s="299"/>
      <c r="H180" s="299"/>
      <c r="I180" s="299"/>
      <c r="J180" s="299"/>
      <c r="K180" s="95">
        <v>191</v>
      </c>
      <c r="L180" s="95">
        <v>273</v>
      </c>
      <c r="M180" s="95">
        <v>159</v>
      </c>
      <c r="N180" s="95">
        <v>119</v>
      </c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742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299" t="s">
        <v>246</v>
      </c>
      <c r="D181" s="299"/>
      <c r="E181" s="299"/>
      <c r="F181" s="299"/>
      <c r="G181" s="299"/>
      <c r="H181" s="299"/>
      <c r="I181" s="299"/>
      <c r="J181" s="299"/>
      <c r="K181" s="95">
        <v>93</v>
      </c>
      <c r="L181" s="95">
        <v>141</v>
      </c>
      <c r="M181" s="95">
        <v>102</v>
      </c>
      <c r="N181" s="95">
        <v>62</v>
      </c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398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82"/>
      <c r="C182" s="298"/>
      <c r="D182" s="299"/>
      <c r="E182" s="299"/>
      <c r="F182" s="299"/>
      <c r="G182" s="299"/>
      <c r="H182" s="299"/>
      <c r="I182" s="299"/>
      <c r="J182" s="299"/>
      <c r="K182" s="82" t="s">
        <v>207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>
      <c r="A183" s="47"/>
      <c r="B183" s="82"/>
      <c r="C183" s="298"/>
      <c r="D183" s="299"/>
      <c r="E183" s="299"/>
      <c r="F183" s="299"/>
      <c r="G183" s="299"/>
      <c r="H183" s="299"/>
      <c r="I183" s="299"/>
      <c r="J183" s="299"/>
      <c r="K183" s="82" t="s">
        <v>207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>
      <c r="A184" s="47"/>
      <c r="B184" s="82"/>
      <c r="C184" s="298"/>
      <c r="D184" s="299"/>
      <c r="E184" s="299"/>
      <c r="F184" s="299"/>
      <c r="G184" s="299"/>
      <c r="H184" s="299"/>
      <c r="I184" s="299"/>
      <c r="J184" s="299"/>
      <c r="K184" s="82" t="s">
        <v>207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298"/>
      <c r="D185" s="299"/>
      <c r="E185" s="299"/>
      <c r="F185" s="299"/>
      <c r="G185" s="299"/>
      <c r="H185" s="299"/>
      <c r="I185" s="299"/>
      <c r="J185" s="299"/>
      <c r="K185" s="82" t="s">
        <v>207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298"/>
      <c r="D186" s="299"/>
      <c r="E186" s="299"/>
      <c r="F186" s="299"/>
      <c r="G186" s="299"/>
      <c r="H186" s="299"/>
      <c r="I186" s="299"/>
      <c r="J186" s="299"/>
      <c r="K186" s="82" t="s">
        <v>207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298"/>
      <c r="D187" s="299"/>
      <c r="E187" s="299"/>
      <c r="F187" s="299"/>
      <c r="G187" s="299"/>
      <c r="H187" s="299"/>
      <c r="I187" s="299"/>
      <c r="J187" s="299"/>
      <c r="K187" s="82" t="s">
        <v>207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298"/>
      <c r="D188" s="299"/>
      <c r="E188" s="299"/>
      <c r="F188" s="299"/>
      <c r="G188" s="299"/>
      <c r="H188" s="299"/>
      <c r="I188" s="299"/>
      <c r="J188" s="299"/>
      <c r="K188" s="82" t="s">
        <v>207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298"/>
      <c r="D189" s="299"/>
      <c r="E189" s="299"/>
      <c r="F189" s="299"/>
      <c r="G189" s="299"/>
      <c r="H189" s="299"/>
      <c r="I189" s="299"/>
      <c r="J189" s="299"/>
      <c r="K189" s="82" t="s">
        <v>207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77" t="s">
        <v>355</v>
      </c>
      <c r="C190" s="277"/>
      <c r="D190" s="277"/>
      <c r="E190" s="277"/>
      <c r="F190" s="277"/>
      <c r="G190" s="277"/>
      <c r="H190" s="277"/>
      <c r="I190" s="277"/>
      <c r="J190" s="277"/>
      <c r="K190" s="70">
        <f>SUM(K179:K189)</f>
        <v>1337</v>
      </c>
      <c r="L190" s="70">
        <f>SUM(L179:L189)</f>
        <v>1549</v>
      </c>
      <c r="M190" s="70">
        <f>SUM(M179:M189)</f>
        <v>1054</v>
      </c>
      <c r="N190" s="70">
        <f>SUM(N179:N189)</f>
        <v>587</v>
      </c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4527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00" t="s">
        <v>93</v>
      </c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264" t="s">
        <v>37</v>
      </c>
      <c r="P192" s="265"/>
      <c r="Q192" s="265"/>
      <c r="R192" s="265"/>
      <c r="S192" s="265"/>
      <c r="T192" s="265"/>
      <c r="U192" s="265"/>
      <c r="V192" s="265"/>
      <c r="W192" s="265"/>
      <c r="X192" s="265"/>
      <c r="Y192" s="266"/>
      <c r="Z192" s="3"/>
      <c r="AA192" s="3"/>
      <c r="AC192"/>
    </row>
    <row r="193" spans="1:34" ht="21.75" customHeight="1">
      <c r="A193" s="30"/>
      <c r="B193" s="286" t="s">
        <v>362</v>
      </c>
      <c r="C193" s="287"/>
      <c r="D193" s="288"/>
      <c r="E193" s="286" t="s">
        <v>363</v>
      </c>
      <c r="F193" s="287"/>
      <c r="G193" s="288"/>
      <c r="H193" s="286" t="s">
        <v>364</v>
      </c>
      <c r="I193" s="287"/>
      <c r="J193" s="288"/>
      <c r="K193" s="292" t="s">
        <v>365</v>
      </c>
      <c r="L193" s="294" t="s">
        <v>366</v>
      </c>
      <c r="M193" s="294" t="s">
        <v>367</v>
      </c>
      <c r="N193" s="296" t="s">
        <v>368</v>
      </c>
      <c r="O193" s="128" t="s">
        <v>362</v>
      </c>
      <c r="P193" s="129" t="s">
        <v>363</v>
      </c>
      <c r="Q193" s="130" t="s">
        <v>364</v>
      </c>
      <c r="R193" s="131" t="s">
        <v>365</v>
      </c>
      <c r="S193" s="62"/>
      <c r="T193" s="132" t="s">
        <v>366</v>
      </c>
      <c r="U193" s="62"/>
      <c r="V193" s="133" t="s">
        <v>367</v>
      </c>
      <c r="W193" s="62"/>
      <c r="X193" s="134" t="s">
        <v>368</v>
      </c>
      <c r="Y193" s="135" t="s">
        <v>369</v>
      </c>
      <c r="Z193" s="3"/>
      <c r="AC193"/>
    </row>
    <row r="194" spans="1:34" ht="22.5" customHeight="1">
      <c r="A194" s="34"/>
      <c r="B194" s="289"/>
      <c r="C194" s="290"/>
      <c r="D194" s="291"/>
      <c r="E194" s="289"/>
      <c r="F194" s="290"/>
      <c r="G194" s="291"/>
      <c r="H194" s="289"/>
      <c r="I194" s="290"/>
      <c r="J194" s="291"/>
      <c r="K194" s="293"/>
      <c r="L194" s="295"/>
      <c r="M194" s="295"/>
      <c r="N194" s="297"/>
      <c r="O194" s="136" t="s">
        <v>370</v>
      </c>
      <c r="P194" s="137" t="s">
        <v>371</v>
      </c>
      <c r="Q194" s="138" t="s">
        <v>372</v>
      </c>
      <c r="R194" s="139" t="s">
        <v>373</v>
      </c>
      <c r="S194" s="63"/>
      <c r="T194" s="140" t="s">
        <v>374</v>
      </c>
      <c r="U194" s="63"/>
      <c r="V194" s="141" t="s">
        <v>375</v>
      </c>
      <c r="W194" s="63"/>
      <c r="X194" s="142" t="s">
        <v>376</v>
      </c>
      <c r="Y194" s="143" t="s">
        <v>377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341</v>
      </c>
      <c r="AH196" s="93" t="s">
        <v>359</v>
      </c>
    </row>
    <row r="197" spans="1:34" ht="22.5" customHeight="1">
      <c r="I197" s="280" t="s">
        <v>96</v>
      </c>
      <c r="J197" s="280"/>
      <c r="K197" s="280"/>
      <c r="L197" s="280"/>
      <c r="M197" s="8" t="s">
        <v>329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5" t="s">
        <v>94</v>
      </c>
      <c r="Z197" s="285"/>
      <c r="AC197"/>
      <c r="AH197" s="93" t="s">
        <v>358</v>
      </c>
    </row>
    <row r="198" spans="1:34" ht="22.5" customHeight="1">
      <c r="I198" s="280" t="s">
        <v>2</v>
      </c>
      <c r="J198" s="280"/>
      <c r="K198" s="280"/>
      <c r="L198" s="280"/>
      <c r="M198" s="8" t="s">
        <v>330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5"/>
      <c r="Z198" s="285"/>
      <c r="AC198"/>
    </row>
    <row r="199" spans="1:34" ht="22.5" customHeight="1">
      <c r="J199" s="279"/>
      <c r="K199" s="279"/>
      <c r="L199" s="279"/>
      <c r="M199" s="279"/>
      <c r="N199" s="8"/>
      <c r="O199" s="8"/>
      <c r="P199" s="8"/>
      <c r="Q199" s="8"/>
      <c r="R199" s="280"/>
      <c r="S199" s="280"/>
      <c r="T199" s="280"/>
      <c r="U199" s="280"/>
      <c r="V199" s="8"/>
      <c r="W199" s="8"/>
      <c r="X199" s="3"/>
      <c r="Y199" s="281" t="s">
        <v>341</v>
      </c>
      <c r="Z199" s="281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2"/>
      <c r="X200" s="282"/>
      <c r="Y200" s="282"/>
      <c r="Z200" s="282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2"/>
      <c r="X201" s="282"/>
      <c r="Y201" s="282"/>
      <c r="Z201" s="282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3" t="s">
        <v>342</v>
      </c>
      <c r="X202" s="283"/>
      <c r="Y202" s="283"/>
      <c r="Z202" s="283"/>
      <c r="AC202"/>
    </row>
    <row r="203" spans="1:34" ht="24.95" customHeight="1">
      <c r="A203" s="15" t="s">
        <v>3</v>
      </c>
      <c r="B203" s="276" t="s">
        <v>4</v>
      </c>
      <c r="C203" s="276"/>
      <c r="D203" s="276"/>
      <c r="E203" s="276"/>
      <c r="F203" s="276"/>
      <c r="G203" s="276"/>
      <c r="H203" s="276"/>
      <c r="I203" s="276"/>
      <c r="J203" s="276"/>
      <c r="K203" s="276" t="s">
        <v>5</v>
      </c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C203"/>
    </row>
    <row r="204" spans="1:34" ht="48.75" customHeight="1">
      <c r="A204" s="15" t="s">
        <v>50</v>
      </c>
      <c r="B204" s="277" t="s">
        <v>51</v>
      </c>
      <c r="C204" s="277"/>
      <c r="D204" s="277"/>
      <c r="E204" s="277"/>
      <c r="F204" s="277"/>
      <c r="G204" s="277"/>
      <c r="H204" s="277"/>
      <c r="I204" s="277"/>
      <c r="J204" s="277"/>
      <c r="K204" s="10" t="s">
        <v>184</v>
      </c>
      <c r="L204" s="10" t="s">
        <v>186</v>
      </c>
      <c r="M204" s="10" t="s">
        <v>188</v>
      </c>
      <c r="N204" s="10" t="s">
        <v>190</v>
      </c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191</v>
      </c>
      <c r="AC204"/>
      <c r="AD204" s="57" t="s">
        <v>182</v>
      </c>
    </row>
    <row r="205" spans="1:34" ht="12.75" customHeight="1">
      <c r="A205" s="17" t="s">
        <v>7</v>
      </c>
      <c r="B205" s="278" t="s">
        <v>8</v>
      </c>
      <c r="C205" s="278"/>
      <c r="D205" s="278"/>
      <c r="E205" s="278"/>
      <c r="F205" s="278"/>
      <c r="G205" s="278"/>
      <c r="H205" s="278"/>
      <c r="I205" s="278"/>
      <c r="J205" s="27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03" t="s">
        <v>52</v>
      </c>
      <c r="B206" s="303"/>
      <c r="C206" s="303"/>
      <c r="D206" s="303"/>
      <c r="E206" s="303"/>
      <c r="F206" s="303"/>
      <c r="G206" s="303"/>
      <c r="H206" s="303"/>
      <c r="I206" s="303"/>
      <c r="J206" s="303"/>
      <c r="K206" s="304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6"/>
      <c r="AA206" s="42"/>
      <c r="AC206"/>
      <c r="AD206" s="59"/>
    </row>
    <row r="207" spans="1:34" ht="30" customHeight="1">
      <c r="A207" s="47" t="s">
        <v>53</v>
      </c>
      <c r="B207" s="48" t="s">
        <v>203</v>
      </c>
      <c r="C207" s="301" t="s">
        <v>247</v>
      </c>
      <c r="D207" s="301"/>
      <c r="E207" s="301"/>
      <c r="F207" s="301"/>
      <c r="G207" s="301"/>
      <c r="H207" s="301"/>
      <c r="I207" s="301"/>
      <c r="J207" s="302"/>
      <c r="K207" s="95">
        <v>4136</v>
      </c>
      <c r="L207" s="95">
        <v>5346</v>
      </c>
      <c r="M207" s="95">
        <v>3744</v>
      </c>
      <c r="N207" s="95">
        <v>1337</v>
      </c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5" si="17">SUM(K207:Y207)</f>
        <v>14563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299" t="s">
        <v>248</v>
      </c>
      <c r="D208" s="299"/>
      <c r="E208" s="299"/>
      <c r="F208" s="299"/>
      <c r="G208" s="299"/>
      <c r="H208" s="299"/>
      <c r="I208" s="299"/>
      <c r="J208" s="299"/>
      <c r="K208" s="95">
        <v>2270</v>
      </c>
      <c r="L208" s="95">
        <v>2090</v>
      </c>
      <c r="M208" s="95">
        <v>2817</v>
      </c>
      <c r="N208" s="95">
        <v>1928</v>
      </c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9105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299" t="s">
        <v>249</v>
      </c>
      <c r="D209" s="299"/>
      <c r="E209" s="299"/>
      <c r="F209" s="299"/>
      <c r="G209" s="299"/>
      <c r="H209" s="299"/>
      <c r="I209" s="299"/>
      <c r="J209" s="299"/>
      <c r="K209" s="95">
        <v>504</v>
      </c>
      <c r="L209" s="95">
        <v>689</v>
      </c>
      <c r="M209" s="95">
        <v>376</v>
      </c>
      <c r="N209" s="95">
        <v>302</v>
      </c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1871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195</v>
      </c>
      <c r="C210" s="299" t="s">
        <v>250</v>
      </c>
      <c r="D210" s="299"/>
      <c r="E210" s="299"/>
      <c r="F210" s="299"/>
      <c r="G210" s="299"/>
      <c r="H210" s="299"/>
      <c r="I210" s="299"/>
      <c r="J210" s="299"/>
      <c r="K210" s="95">
        <v>528</v>
      </c>
      <c r="L210" s="95">
        <v>640</v>
      </c>
      <c r="M210" s="95">
        <v>354</v>
      </c>
      <c r="N210" s="95">
        <v>211</v>
      </c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1733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197</v>
      </c>
      <c r="C211" s="299" t="s">
        <v>251</v>
      </c>
      <c r="D211" s="299"/>
      <c r="E211" s="299"/>
      <c r="F211" s="299"/>
      <c r="G211" s="299"/>
      <c r="H211" s="299"/>
      <c r="I211" s="299"/>
      <c r="J211" s="299"/>
      <c r="K211" s="95">
        <v>304</v>
      </c>
      <c r="L211" s="95">
        <v>411</v>
      </c>
      <c r="M211" s="95">
        <v>225</v>
      </c>
      <c r="N211" s="95">
        <v>116</v>
      </c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1056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199</v>
      </c>
      <c r="C212" s="299" t="s">
        <v>252</v>
      </c>
      <c r="D212" s="299"/>
      <c r="E212" s="299"/>
      <c r="F212" s="299"/>
      <c r="G212" s="299"/>
      <c r="H212" s="299"/>
      <c r="I212" s="299"/>
      <c r="J212" s="299"/>
      <c r="K212" s="95">
        <v>230</v>
      </c>
      <c r="L212" s="95">
        <v>209</v>
      </c>
      <c r="M212" s="95">
        <v>105</v>
      </c>
      <c r="N212" s="95">
        <v>70</v>
      </c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614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201</v>
      </c>
      <c r="C213" s="299" t="s">
        <v>253</v>
      </c>
      <c r="D213" s="299"/>
      <c r="E213" s="299"/>
      <c r="F213" s="299"/>
      <c r="G213" s="299"/>
      <c r="H213" s="299"/>
      <c r="I213" s="299"/>
      <c r="J213" s="299"/>
      <c r="K213" s="95">
        <v>171</v>
      </c>
      <c r="L213" s="95">
        <v>211</v>
      </c>
      <c r="M213" s="95">
        <v>76</v>
      </c>
      <c r="N213" s="95">
        <v>61</v>
      </c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519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24" t="s">
        <v>203</v>
      </c>
      <c r="C214" s="299" t="s">
        <v>254</v>
      </c>
      <c r="D214" s="299"/>
      <c r="E214" s="299"/>
      <c r="F214" s="299"/>
      <c r="G214" s="299"/>
      <c r="H214" s="299"/>
      <c r="I214" s="299"/>
      <c r="J214" s="299"/>
      <c r="K214" s="95">
        <v>490</v>
      </c>
      <c r="L214" s="95">
        <v>584</v>
      </c>
      <c r="M214" s="95">
        <v>300</v>
      </c>
      <c r="N214" s="95">
        <v>129</v>
      </c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69">
        <f t="shared" si="17"/>
        <v>1503</v>
      </c>
      <c r="AA214" s="49"/>
      <c r="AC214" s="27" t="s">
        <v>82</v>
      </c>
      <c r="AD214" s="37" t="s">
        <v>115</v>
      </c>
    </row>
    <row r="215" spans="1:30" ht="15" customHeight="1">
      <c r="A215" s="47"/>
      <c r="B215" s="24" t="s">
        <v>205</v>
      </c>
      <c r="C215" s="299" t="s">
        <v>255</v>
      </c>
      <c r="D215" s="299"/>
      <c r="E215" s="299"/>
      <c r="F215" s="299"/>
      <c r="G215" s="299"/>
      <c r="H215" s="299"/>
      <c r="I215" s="299"/>
      <c r="J215" s="299"/>
      <c r="K215" s="95">
        <v>90</v>
      </c>
      <c r="L215" s="95">
        <v>99</v>
      </c>
      <c r="M215" s="95">
        <v>58</v>
      </c>
      <c r="N215" s="95">
        <v>21</v>
      </c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69">
        <f t="shared" si="17"/>
        <v>268</v>
      </c>
      <c r="AA215" s="49"/>
      <c r="AC215" s="27" t="s">
        <v>82</v>
      </c>
      <c r="AD215" s="37" t="s">
        <v>116</v>
      </c>
    </row>
    <row r="216" spans="1:30" ht="15" customHeight="1">
      <c r="A216" s="47"/>
      <c r="B216" s="83"/>
      <c r="C216" s="298"/>
      <c r="D216" s="299"/>
      <c r="E216" s="299"/>
      <c r="F216" s="299"/>
      <c r="G216" s="299"/>
      <c r="H216" s="299"/>
      <c r="I216" s="299"/>
      <c r="J216" s="299"/>
      <c r="K216" s="83" t="s">
        <v>207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298"/>
      <c r="D217" s="299"/>
      <c r="E217" s="299"/>
      <c r="F217" s="299"/>
      <c r="G217" s="299"/>
      <c r="H217" s="299"/>
      <c r="I217" s="299"/>
      <c r="J217" s="299"/>
      <c r="K217" s="83" t="s">
        <v>207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77" t="s">
        <v>355</v>
      </c>
      <c r="C218" s="277"/>
      <c r="D218" s="277"/>
      <c r="E218" s="277"/>
      <c r="F218" s="277"/>
      <c r="G218" s="277"/>
      <c r="H218" s="277"/>
      <c r="I218" s="277"/>
      <c r="J218" s="277"/>
      <c r="K218" s="70">
        <f>SUM(K207:K217)</f>
        <v>8723</v>
      </c>
      <c r="L218" s="70">
        <f>SUM(L207:L217)</f>
        <v>10279</v>
      </c>
      <c r="M218" s="70">
        <f>SUM(M207:M217)</f>
        <v>8055</v>
      </c>
      <c r="N218" s="70">
        <f>SUM(N207:N217)</f>
        <v>4175</v>
      </c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5" si="18">SUM(K218:Y218)</f>
        <v>31232</v>
      </c>
      <c r="AC218" s="27"/>
      <c r="AD218" s="37" t="s">
        <v>181</v>
      </c>
    </row>
    <row r="219" spans="1:30" ht="30" customHeight="1">
      <c r="A219" s="47" t="s">
        <v>53</v>
      </c>
      <c r="B219" s="50" t="s">
        <v>205</v>
      </c>
      <c r="C219" s="301" t="s">
        <v>256</v>
      </c>
      <c r="D219" s="301"/>
      <c r="E219" s="301"/>
      <c r="F219" s="301"/>
      <c r="G219" s="301"/>
      <c r="H219" s="301"/>
      <c r="I219" s="301"/>
      <c r="J219" s="302"/>
      <c r="K219" s="95">
        <v>9090</v>
      </c>
      <c r="L219" s="95">
        <v>13488</v>
      </c>
      <c r="M219" s="95">
        <v>11612</v>
      </c>
      <c r="N219" s="95">
        <v>9088</v>
      </c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43278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299" t="s">
        <v>257</v>
      </c>
      <c r="D220" s="299"/>
      <c r="E220" s="299"/>
      <c r="F220" s="299"/>
      <c r="G220" s="299"/>
      <c r="H220" s="299"/>
      <c r="I220" s="299"/>
      <c r="J220" s="299"/>
      <c r="K220" s="95">
        <v>11293</v>
      </c>
      <c r="L220" s="95">
        <v>20333</v>
      </c>
      <c r="M220" s="95">
        <v>15224</v>
      </c>
      <c r="N220" s="95">
        <v>14477</v>
      </c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61327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299" t="s">
        <v>258</v>
      </c>
      <c r="D221" s="299"/>
      <c r="E221" s="299"/>
      <c r="F221" s="299"/>
      <c r="G221" s="299"/>
      <c r="H221" s="299"/>
      <c r="I221" s="299"/>
      <c r="J221" s="299"/>
      <c r="K221" s="95">
        <v>1279</v>
      </c>
      <c r="L221" s="95">
        <v>11830</v>
      </c>
      <c r="M221" s="95">
        <v>1586</v>
      </c>
      <c r="N221" s="95">
        <v>1007</v>
      </c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15702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195</v>
      </c>
      <c r="C222" s="299" t="s">
        <v>259</v>
      </c>
      <c r="D222" s="299"/>
      <c r="E222" s="299"/>
      <c r="F222" s="299"/>
      <c r="G222" s="299"/>
      <c r="H222" s="299"/>
      <c r="I222" s="299"/>
      <c r="J222" s="299"/>
      <c r="K222" s="95">
        <v>1341</v>
      </c>
      <c r="L222" s="95">
        <v>1480</v>
      </c>
      <c r="M222" s="95">
        <v>1936</v>
      </c>
      <c r="N222" s="95">
        <v>1387</v>
      </c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6144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197</v>
      </c>
      <c r="C223" s="299" t="s">
        <v>260</v>
      </c>
      <c r="D223" s="299"/>
      <c r="E223" s="299"/>
      <c r="F223" s="299"/>
      <c r="G223" s="299"/>
      <c r="H223" s="299"/>
      <c r="I223" s="299"/>
      <c r="J223" s="299"/>
      <c r="K223" s="95">
        <v>20442</v>
      </c>
      <c r="L223" s="95">
        <v>3812</v>
      </c>
      <c r="M223" s="95">
        <v>6912</v>
      </c>
      <c r="N223" s="95">
        <v>1219</v>
      </c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32385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199</v>
      </c>
      <c r="C224" s="299" t="s">
        <v>261</v>
      </c>
      <c r="D224" s="299"/>
      <c r="E224" s="299"/>
      <c r="F224" s="299"/>
      <c r="G224" s="299"/>
      <c r="H224" s="299"/>
      <c r="I224" s="299"/>
      <c r="J224" s="299"/>
      <c r="K224" s="95">
        <v>1000</v>
      </c>
      <c r="L224" s="95">
        <v>1596</v>
      </c>
      <c r="M224" s="95">
        <v>1557</v>
      </c>
      <c r="N224" s="95">
        <v>1728</v>
      </c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5881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201</v>
      </c>
      <c r="C225" s="299" t="s">
        <v>262</v>
      </c>
      <c r="D225" s="299"/>
      <c r="E225" s="299"/>
      <c r="F225" s="299"/>
      <c r="G225" s="299"/>
      <c r="H225" s="299"/>
      <c r="I225" s="299"/>
      <c r="J225" s="299"/>
      <c r="K225" s="95">
        <v>430</v>
      </c>
      <c r="L225" s="95">
        <v>771</v>
      </c>
      <c r="M225" s="95">
        <v>610</v>
      </c>
      <c r="N225" s="95">
        <v>620</v>
      </c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2431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84"/>
      <c r="C226" s="298"/>
      <c r="D226" s="299"/>
      <c r="E226" s="299"/>
      <c r="F226" s="299"/>
      <c r="G226" s="299"/>
      <c r="H226" s="299"/>
      <c r="I226" s="299"/>
      <c r="J226" s="299"/>
      <c r="K226" s="84" t="s">
        <v>207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>
      <c r="A227" s="47"/>
      <c r="B227" s="84"/>
      <c r="C227" s="298"/>
      <c r="D227" s="299"/>
      <c r="E227" s="299"/>
      <c r="F227" s="299"/>
      <c r="G227" s="299"/>
      <c r="H227" s="299"/>
      <c r="I227" s="299"/>
      <c r="J227" s="299"/>
      <c r="K227" s="84" t="s">
        <v>207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>
      <c r="A228" s="47"/>
      <c r="B228" s="84"/>
      <c r="C228" s="298"/>
      <c r="D228" s="299"/>
      <c r="E228" s="299"/>
      <c r="F228" s="299"/>
      <c r="G228" s="299"/>
      <c r="H228" s="299"/>
      <c r="I228" s="299"/>
      <c r="J228" s="299"/>
      <c r="K228" s="84" t="s">
        <v>207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298"/>
      <c r="D229" s="299"/>
      <c r="E229" s="299"/>
      <c r="F229" s="299"/>
      <c r="G229" s="299"/>
      <c r="H229" s="299"/>
      <c r="I229" s="299"/>
      <c r="J229" s="299"/>
      <c r="K229" s="84" t="s">
        <v>207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77" t="s">
        <v>355</v>
      </c>
      <c r="C230" s="277"/>
      <c r="D230" s="277"/>
      <c r="E230" s="277"/>
      <c r="F230" s="277"/>
      <c r="G230" s="277"/>
      <c r="H230" s="277"/>
      <c r="I230" s="277"/>
      <c r="J230" s="277"/>
      <c r="K230" s="70">
        <f>SUM(K219:K229)</f>
        <v>44875</v>
      </c>
      <c r="L230" s="70">
        <f>SUM(L219:L229)</f>
        <v>53310</v>
      </c>
      <c r="M230" s="70">
        <f>SUM(M219:M229)</f>
        <v>39437</v>
      </c>
      <c r="N230" s="70">
        <f>SUM(N219:N229)</f>
        <v>29526</v>
      </c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167148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00" t="s">
        <v>93</v>
      </c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264" t="s">
        <v>37</v>
      </c>
      <c r="P232" s="265"/>
      <c r="Q232" s="265"/>
      <c r="R232" s="265"/>
      <c r="S232" s="265"/>
      <c r="T232" s="265"/>
      <c r="U232" s="265"/>
      <c r="V232" s="265"/>
      <c r="W232" s="265"/>
      <c r="X232" s="265"/>
      <c r="Y232" s="266"/>
      <c r="Z232" s="3"/>
      <c r="AA232" s="3"/>
      <c r="AC232"/>
    </row>
    <row r="233" spans="1:34" ht="21.75" customHeight="1">
      <c r="A233" s="30"/>
      <c r="B233" s="286" t="s">
        <v>362</v>
      </c>
      <c r="C233" s="287"/>
      <c r="D233" s="288"/>
      <c r="E233" s="286" t="s">
        <v>363</v>
      </c>
      <c r="F233" s="287"/>
      <c r="G233" s="288"/>
      <c r="H233" s="286" t="s">
        <v>364</v>
      </c>
      <c r="I233" s="287"/>
      <c r="J233" s="288"/>
      <c r="K233" s="292" t="s">
        <v>365</v>
      </c>
      <c r="L233" s="294" t="s">
        <v>366</v>
      </c>
      <c r="M233" s="294" t="s">
        <v>367</v>
      </c>
      <c r="N233" s="296" t="s">
        <v>368</v>
      </c>
      <c r="O233" s="144" t="s">
        <v>362</v>
      </c>
      <c r="P233" s="145" t="s">
        <v>363</v>
      </c>
      <c r="Q233" s="146" t="s">
        <v>364</v>
      </c>
      <c r="R233" s="147" t="s">
        <v>365</v>
      </c>
      <c r="S233" s="62"/>
      <c r="T233" s="148" t="s">
        <v>366</v>
      </c>
      <c r="U233" s="62"/>
      <c r="V233" s="149" t="s">
        <v>367</v>
      </c>
      <c r="W233" s="62"/>
      <c r="X233" s="150" t="s">
        <v>368</v>
      </c>
      <c r="Y233" s="151" t="s">
        <v>369</v>
      </c>
      <c r="Z233" s="3"/>
      <c r="AC233"/>
    </row>
    <row r="234" spans="1:34" ht="22.5" customHeight="1">
      <c r="A234" s="34"/>
      <c r="B234" s="289"/>
      <c r="C234" s="290"/>
      <c r="D234" s="291"/>
      <c r="E234" s="289"/>
      <c r="F234" s="290"/>
      <c r="G234" s="291"/>
      <c r="H234" s="289"/>
      <c r="I234" s="290"/>
      <c r="J234" s="291"/>
      <c r="K234" s="293"/>
      <c r="L234" s="295"/>
      <c r="M234" s="295"/>
      <c r="N234" s="297"/>
      <c r="O234" s="152" t="s">
        <v>370</v>
      </c>
      <c r="P234" s="153" t="s">
        <v>371</v>
      </c>
      <c r="Q234" s="154" t="s">
        <v>372</v>
      </c>
      <c r="R234" s="155" t="s">
        <v>373</v>
      </c>
      <c r="S234" s="63"/>
      <c r="T234" s="156" t="s">
        <v>374</v>
      </c>
      <c r="U234" s="63"/>
      <c r="V234" s="157" t="s">
        <v>375</v>
      </c>
      <c r="W234" s="63"/>
      <c r="X234" s="158" t="s">
        <v>376</v>
      </c>
      <c r="Y234" s="159" t="s">
        <v>377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343</v>
      </c>
      <c r="AH236" s="93" t="s">
        <v>359</v>
      </c>
    </row>
    <row r="237" spans="1:34" ht="22.5" customHeight="1">
      <c r="I237" s="280" t="s">
        <v>96</v>
      </c>
      <c r="J237" s="280"/>
      <c r="K237" s="280"/>
      <c r="L237" s="280"/>
      <c r="M237" s="8" t="s">
        <v>329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5" t="s">
        <v>94</v>
      </c>
      <c r="Z237" s="285"/>
      <c r="AC237"/>
      <c r="AH237" s="93" t="s">
        <v>358</v>
      </c>
    </row>
    <row r="238" spans="1:34" ht="22.5" customHeight="1">
      <c r="I238" s="280" t="s">
        <v>2</v>
      </c>
      <c r="J238" s="280"/>
      <c r="K238" s="280"/>
      <c r="L238" s="280"/>
      <c r="M238" s="8" t="s">
        <v>330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5"/>
      <c r="Z238" s="285"/>
      <c r="AC238"/>
    </row>
    <row r="239" spans="1:34" ht="22.5" customHeight="1">
      <c r="J239" s="279"/>
      <c r="K239" s="279"/>
      <c r="L239" s="279"/>
      <c r="M239" s="279"/>
      <c r="N239" s="8"/>
      <c r="O239" s="8"/>
      <c r="P239" s="8"/>
      <c r="Q239" s="8"/>
      <c r="R239" s="280"/>
      <c r="S239" s="280"/>
      <c r="T239" s="280"/>
      <c r="U239" s="280"/>
      <c r="V239" s="8"/>
      <c r="W239" s="8"/>
      <c r="X239" s="3"/>
      <c r="Y239" s="281" t="s">
        <v>343</v>
      </c>
      <c r="Z239" s="281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2"/>
      <c r="X240" s="282"/>
      <c r="Y240" s="282"/>
      <c r="Z240" s="282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2"/>
      <c r="X241" s="282"/>
      <c r="Y241" s="282"/>
      <c r="Z241" s="282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3" t="s">
        <v>344</v>
      </c>
      <c r="X242" s="283"/>
      <c r="Y242" s="283"/>
      <c r="Z242" s="283"/>
      <c r="AC242"/>
    </row>
    <row r="243" spans="1:30" ht="24.95" customHeight="1">
      <c r="A243" s="15" t="s">
        <v>3</v>
      </c>
      <c r="B243" s="276" t="s">
        <v>4</v>
      </c>
      <c r="C243" s="276"/>
      <c r="D243" s="276"/>
      <c r="E243" s="276"/>
      <c r="F243" s="276"/>
      <c r="G243" s="276"/>
      <c r="H243" s="276"/>
      <c r="I243" s="276"/>
      <c r="J243" s="276"/>
      <c r="K243" s="276" t="s">
        <v>5</v>
      </c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C243"/>
    </row>
    <row r="244" spans="1:30" ht="48.75" customHeight="1">
      <c r="A244" s="15" t="s">
        <v>50</v>
      </c>
      <c r="B244" s="277" t="s">
        <v>51</v>
      </c>
      <c r="C244" s="277"/>
      <c r="D244" s="277"/>
      <c r="E244" s="277"/>
      <c r="F244" s="277"/>
      <c r="G244" s="277"/>
      <c r="H244" s="277"/>
      <c r="I244" s="277"/>
      <c r="J244" s="277"/>
      <c r="K244" s="10" t="s">
        <v>184</v>
      </c>
      <c r="L244" s="10" t="s">
        <v>186</v>
      </c>
      <c r="M244" s="10" t="s">
        <v>188</v>
      </c>
      <c r="N244" s="10" t="s">
        <v>190</v>
      </c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191</v>
      </c>
      <c r="AC244"/>
      <c r="AD244" s="57" t="s">
        <v>182</v>
      </c>
    </row>
    <row r="245" spans="1:30" ht="12.75" customHeight="1">
      <c r="A245" s="17" t="s">
        <v>7</v>
      </c>
      <c r="B245" s="278" t="s">
        <v>8</v>
      </c>
      <c r="C245" s="278"/>
      <c r="D245" s="278"/>
      <c r="E245" s="278"/>
      <c r="F245" s="278"/>
      <c r="G245" s="278"/>
      <c r="H245" s="278"/>
      <c r="I245" s="278"/>
      <c r="J245" s="27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03" t="s">
        <v>52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4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6"/>
      <c r="AA246" s="42"/>
      <c r="AC246"/>
      <c r="AD246" s="59"/>
    </row>
    <row r="247" spans="1:30" ht="30" customHeight="1">
      <c r="A247" s="47" t="s">
        <v>53</v>
      </c>
      <c r="B247" s="48" t="s">
        <v>263</v>
      </c>
      <c r="C247" s="301" t="s">
        <v>264</v>
      </c>
      <c r="D247" s="301"/>
      <c r="E247" s="301"/>
      <c r="F247" s="301"/>
      <c r="G247" s="301"/>
      <c r="H247" s="301"/>
      <c r="I247" s="301"/>
      <c r="J247" s="302"/>
      <c r="K247" s="95">
        <v>3536</v>
      </c>
      <c r="L247" s="95">
        <v>3746</v>
      </c>
      <c r="M247" s="95">
        <v>2790</v>
      </c>
      <c r="N247" s="95">
        <v>2485</v>
      </c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5" si="19">SUM(K247:Y247)</f>
        <v>12557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299" t="s">
        <v>265</v>
      </c>
      <c r="D248" s="299"/>
      <c r="E248" s="299"/>
      <c r="F248" s="299"/>
      <c r="G248" s="299"/>
      <c r="H248" s="299"/>
      <c r="I248" s="299"/>
      <c r="J248" s="299"/>
      <c r="K248" s="95">
        <v>12641</v>
      </c>
      <c r="L248" s="95">
        <v>12757</v>
      </c>
      <c r="M248" s="95">
        <v>3034</v>
      </c>
      <c r="N248" s="95">
        <v>2346</v>
      </c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30778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299" t="s">
        <v>266</v>
      </c>
      <c r="D249" s="299"/>
      <c r="E249" s="299"/>
      <c r="F249" s="299"/>
      <c r="G249" s="299"/>
      <c r="H249" s="299"/>
      <c r="I249" s="299"/>
      <c r="J249" s="299"/>
      <c r="K249" s="95">
        <v>452</v>
      </c>
      <c r="L249" s="95">
        <v>535</v>
      </c>
      <c r="M249" s="95">
        <v>337</v>
      </c>
      <c r="N249" s="95">
        <v>202</v>
      </c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1526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195</v>
      </c>
      <c r="C250" s="299" t="s">
        <v>267</v>
      </c>
      <c r="D250" s="299"/>
      <c r="E250" s="299"/>
      <c r="F250" s="299"/>
      <c r="G250" s="299"/>
      <c r="H250" s="299"/>
      <c r="I250" s="299"/>
      <c r="J250" s="299"/>
      <c r="K250" s="95">
        <v>436</v>
      </c>
      <c r="L250" s="95">
        <v>577</v>
      </c>
      <c r="M250" s="95">
        <v>405</v>
      </c>
      <c r="N250" s="95">
        <v>268</v>
      </c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1686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197</v>
      </c>
      <c r="C251" s="299" t="s">
        <v>268</v>
      </c>
      <c r="D251" s="299"/>
      <c r="E251" s="299"/>
      <c r="F251" s="299"/>
      <c r="G251" s="299"/>
      <c r="H251" s="299"/>
      <c r="I251" s="299"/>
      <c r="J251" s="299"/>
      <c r="K251" s="95">
        <v>251</v>
      </c>
      <c r="L251" s="95">
        <v>340</v>
      </c>
      <c r="M251" s="95">
        <v>198</v>
      </c>
      <c r="N251" s="95">
        <v>143</v>
      </c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932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199</v>
      </c>
      <c r="C252" s="299" t="s">
        <v>269</v>
      </c>
      <c r="D252" s="299"/>
      <c r="E252" s="299"/>
      <c r="F252" s="299"/>
      <c r="G252" s="299"/>
      <c r="H252" s="299"/>
      <c r="I252" s="299"/>
      <c r="J252" s="299"/>
      <c r="K252" s="95">
        <v>78</v>
      </c>
      <c r="L252" s="95">
        <v>106</v>
      </c>
      <c r="M252" s="95">
        <v>66</v>
      </c>
      <c r="N252" s="95">
        <v>61</v>
      </c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311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201</v>
      </c>
      <c r="C253" s="299" t="s">
        <v>270</v>
      </c>
      <c r="D253" s="299"/>
      <c r="E253" s="299"/>
      <c r="F253" s="299"/>
      <c r="G253" s="299"/>
      <c r="H253" s="299"/>
      <c r="I253" s="299"/>
      <c r="J253" s="299"/>
      <c r="K253" s="95">
        <v>114</v>
      </c>
      <c r="L253" s="95">
        <v>164</v>
      </c>
      <c r="M253" s="95">
        <v>114</v>
      </c>
      <c r="N253" s="95">
        <v>113</v>
      </c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505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24" t="s">
        <v>203</v>
      </c>
      <c r="C254" s="299" t="s">
        <v>271</v>
      </c>
      <c r="D254" s="299"/>
      <c r="E254" s="299"/>
      <c r="F254" s="299"/>
      <c r="G254" s="299"/>
      <c r="H254" s="299"/>
      <c r="I254" s="299"/>
      <c r="J254" s="299"/>
      <c r="K254" s="95">
        <v>196</v>
      </c>
      <c r="L254" s="95">
        <v>324</v>
      </c>
      <c r="M254" s="95">
        <v>91</v>
      </c>
      <c r="N254" s="95">
        <v>184</v>
      </c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19"/>
        <v>795</v>
      </c>
      <c r="AA254" s="49"/>
      <c r="AC254" s="27" t="s">
        <v>82</v>
      </c>
      <c r="AD254" s="37" t="s">
        <v>115</v>
      </c>
    </row>
    <row r="255" spans="1:30" ht="15" customHeight="1">
      <c r="A255" s="47"/>
      <c r="B255" s="24" t="s">
        <v>205</v>
      </c>
      <c r="C255" s="299" t="s">
        <v>272</v>
      </c>
      <c r="D255" s="299"/>
      <c r="E255" s="299"/>
      <c r="F255" s="299"/>
      <c r="G255" s="299"/>
      <c r="H255" s="299"/>
      <c r="I255" s="299"/>
      <c r="J255" s="299"/>
      <c r="K255" s="95">
        <v>47</v>
      </c>
      <c r="L255" s="95">
        <v>51</v>
      </c>
      <c r="M255" s="95">
        <v>73</v>
      </c>
      <c r="N255" s="95">
        <v>20</v>
      </c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69">
        <f t="shared" si="19"/>
        <v>191</v>
      </c>
      <c r="AA255" s="49"/>
      <c r="AC255" s="27" t="s">
        <v>82</v>
      </c>
      <c r="AD255" s="37" t="s">
        <v>116</v>
      </c>
    </row>
    <row r="256" spans="1:30" ht="15" customHeight="1">
      <c r="A256" s="47"/>
      <c r="B256" s="85"/>
      <c r="C256" s="298"/>
      <c r="D256" s="299"/>
      <c r="E256" s="299"/>
      <c r="F256" s="299"/>
      <c r="G256" s="299"/>
      <c r="H256" s="299"/>
      <c r="I256" s="299"/>
      <c r="J256" s="299"/>
      <c r="K256" s="85" t="s">
        <v>207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298"/>
      <c r="D257" s="299"/>
      <c r="E257" s="299"/>
      <c r="F257" s="299"/>
      <c r="G257" s="299"/>
      <c r="H257" s="299"/>
      <c r="I257" s="299"/>
      <c r="J257" s="299"/>
      <c r="K257" s="85" t="s">
        <v>207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77" t="s">
        <v>355</v>
      </c>
      <c r="C258" s="277"/>
      <c r="D258" s="277"/>
      <c r="E258" s="277"/>
      <c r="F258" s="277"/>
      <c r="G258" s="277"/>
      <c r="H258" s="277"/>
      <c r="I258" s="277"/>
      <c r="J258" s="277"/>
      <c r="K258" s="70">
        <f>SUM(K247:K257)</f>
        <v>17751</v>
      </c>
      <c r="L258" s="70">
        <f>SUM(L247:L257)</f>
        <v>18600</v>
      </c>
      <c r="M258" s="70">
        <f>SUM(M247:M257)</f>
        <v>7108</v>
      </c>
      <c r="N258" s="70">
        <f>SUM(N247:N257)</f>
        <v>5822</v>
      </c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6" si="20">SUM(K258:Y258)</f>
        <v>49281</v>
      </c>
      <c r="AC258" s="27"/>
      <c r="AD258" s="37" t="s">
        <v>181</v>
      </c>
    </row>
    <row r="259" spans="1:30" ht="30" customHeight="1">
      <c r="A259" s="47" t="s">
        <v>53</v>
      </c>
      <c r="B259" s="50" t="s">
        <v>273</v>
      </c>
      <c r="C259" s="301" t="s">
        <v>274</v>
      </c>
      <c r="D259" s="301"/>
      <c r="E259" s="301"/>
      <c r="F259" s="301"/>
      <c r="G259" s="301"/>
      <c r="H259" s="301"/>
      <c r="I259" s="301"/>
      <c r="J259" s="302"/>
      <c r="K259" s="95">
        <v>3501</v>
      </c>
      <c r="L259" s="95">
        <v>5525</v>
      </c>
      <c r="M259" s="95">
        <v>2220</v>
      </c>
      <c r="N259" s="95">
        <v>1830</v>
      </c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13076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299" t="s">
        <v>275</v>
      </c>
      <c r="D260" s="299"/>
      <c r="E260" s="299"/>
      <c r="F260" s="299"/>
      <c r="G260" s="299"/>
      <c r="H260" s="299"/>
      <c r="I260" s="299"/>
      <c r="J260" s="299"/>
      <c r="K260" s="95">
        <v>2676</v>
      </c>
      <c r="L260" s="95">
        <v>2874</v>
      </c>
      <c r="M260" s="95">
        <v>896</v>
      </c>
      <c r="N260" s="95">
        <v>825</v>
      </c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7271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299" t="s">
        <v>276</v>
      </c>
      <c r="D261" s="299"/>
      <c r="E261" s="299"/>
      <c r="F261" s="299"/>
      <c r="G261" s="299"/>
      <c r="H261" s="299"/>
      <c r="I261" s="299"/>
      <c r="J261" s="299"/>
      <c r="K261" s="95">
        <v>283</v>
      </c>
      <c r="L261" s="95">
        <v>519</v>
      </c>
      <c r="M261" s="95">
        <v>378</v>
      </c>
      <c r="N261" s="95">
        <v>241</v>
      </c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1421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195</v>
      </c>
      <c r="C262" s="299" t="s">
        <v>277</v>
      </c>
      <c r="D262" s="299"/>
      <c r="E262" s="299"/>
      <c r="F262" s="299"/>
      <c r="G262" s="299"/>
      <c r="H262" s="299"/>
      <c r="I262" s="299"/>
      <c r="J262" s="299"/>
      <c r="K262" s="95">
        <v>412</v>
      </c>
      <c r="L262" s="95">
        <v>804</v>
      </c>
      <c r="M262" s="95">
        <v>296</v>
      </c>
      <c r="N262" s="95">
        <v>275</v>
      </c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1787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197</v>
      </c>
      <c r="C263" s="299" t="s">
        <v>278</v>
      </c>
      <c r="D263" s="299"/>
      <c r="E263" s="299"/>
      <c r="F263" s="299"/>
      <c r="G263" s="299"/>
      <c r="H263" s="299"/>
      <c r="I263" s="299"/>
      <c r="J263" s="299"/>
      <c r="K263" s="95">
        <v>277</v>
      </c>
      <c r="L263" s="95">
        <v>436</v>
      </c>
      <c r="M263" s="95">
        <v>202</v>
      </c>
      <c r="N263" s="95">
        <v>207</v>
      </c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1122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199</v>
      </c>
      <c r="C264" s="299" t="s">
        <v>279</v>
      </c>
      <c r="D264" s="299"/>
      <c r="E264" s="299"/>
      <c r="F264" s="299"/>
      <c r="G264" s="299"/>
      <c r="H264" s="299"/>
      <c r="I264" s="299"/>
      <c r="J264" s="299"/>
      <c r="K264" s="95">
        <v>86</v>
      </c>
      <c r="L264" s="95">
        <v>168</v>
      </c>
      <c r="M264" s="95">
        <v>49</v>
      </c>
      <c r="N264" s="95">
        <v>62</v>
      </c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365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201</v>
      </c>
      <c r="C265" s="299" t="s">
        <v>280</v>
      </c>
      <c r="D265" s="299"/>
      <c r="E265" s="299"/>
      <c r="F265" s="299"/>
      <c r="G265" s="299"/>
      <c r="H265" s="299"/>
      <c r="I265" s="299"/>
      <c r="J265" s="299"/>
      <c r="K265" s="95">
        <v>83</v>
      </c>
      <c r="L265" s="95">
        <v>145</v>
      </c>
      <c r="M265" s="95">
        <v>71</v>
      </c>
      <c r="N265" s="95">
        <v>96</v>
      </c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395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24" t="s">
        <v>203</v>
      </c>
      <c r="C266" s="299" t="s">
        <v>281</v>
      </c>
      <c r="D266" s="299"/>
      <c r="E266" s="299"/>
      <c r="F266" s="299"/>
      <c r="G266" s="299"/>
      <c r="H266" s="299"/>
      <c r="I266" s="299"/>
      <c r="J266" s="299"/>
      <c r="K266" s="95">
        <v>106</v>
      </c>
      <c r="L266" s="95">
        <v>109</v>
      </c>
      <c r="M266" s="95">
        <v>58</v>
      </c>
      <c r="N266" s="95">
        <v>37</v>
      </c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69">
        <f t="shared" si="20"/>
        <v>310</v>
      </c>
      <c r="AA266" s="49"/>
      <c r="AC266" s="27" t="s">
        <v>82</v>
      </c>
      <c r="AD266" s="37" t="s">
        <v>126</v>
      </c>
    </row>
    <row r="267" spans="1:30" ht="15" customHeight="1">
      <c r="A267" s="47"/>
      <c r="B267" s="86"/>
      <c r="C267" s="298"/>
      <c r="D267" s="299"/>
      <c r="E267" s="299"/>
      <c r="F267" s="299"/>
      <c r="G267" s="299"/>
      <c r="H267" s="299"/>
      <c r="I267" s="299"/>
      <c r="J267" s="299"/>
      <c r="K267" s="86" t="s">
        <v>207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>
      <c r="A268" s="47"/>
      <c r="B268" s="86"/>
      <c r="C268" s="298"/>
      <c r="D268" s="299"/>
      <c r="E268" s="299"/>
      <c r="F268" s="299"/>
      <c r="G268" s="299"/>
      <c r="H268" s="299"/>
      <c r="I268" s="299"/>
      <c r="J268" s="299"/>
      <c r="K268" s="86" t="s">
        <v>207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298"/>
      <c r="D269" s="299"/>
      <c r="E269" s="299"/>
      <c r="F269" s="299"/>
      <c r="G269" s="299"/>
      <c r="H269" s="299"/>
      <c r="I269" s="299"/>
      <c r="J269" s="299"/>
      <c r="K269" s="86" t="s">
        <v>207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77" t="s">
        <v>355</v>
      </c>
      <c r="C270" s="277"/>
      <c r="D270" s="277"/>
      <c r="E270" s="277"/>
      <c r="F270" s="277"/>
      <c r="G270" s="277"/>
      <c r="H270" s="277"/>
      <c r="I270" s="277"/>
      <c r="J270" s="277"/>
      <c r="K270" s="70">
        <f>SUM(K259:K269)</f>
        <v>7424</v>
      </c>
      <c r="L270" s="70">
        <f>SUM(L259:L269)</f>
        <v>10580</v>
      </c>
      <c r="M270" s="70">
        <f>SUM(M259:M269)</f>
        <v>4170</v>
      </c>
      <c r="N270" s="70">
        <f>SUM(N259:N269)</f>
        <v>3573</v>
      </c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25747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00" t="s">
        <v>93</v>
      </c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264" t="s">
        <v>37</v>
      </c>
      <c r="P272" s="265"/>
      <c r="Q272" s="265"/>
      <c r="R272" s="265"/>
      <c r="S272" s="265"/>
      <c r="T272" s="265"/>
      <c r="U272" s="265"/>
      <c r="V272" s="265"/>
      <c r="W272" s="265"/>
      <c r="X272" s="265"/>
      <c r="Y272" s="266"/>
      <c r="Z272" s="3"/>
      <c r="AA272" s="3"/>
      <c r="AC272"/>
    </row>
    <row r="273" spans="1:34" ht="21.75" customHeight="1">
      <c r="A273" s="30"/>
      <c r="B273" s="286" t="s">
        <v>362</v>
      </c>
      <c r="C273" s="287"/>
      <c r="D273" s="288"/>
      <c r="E273" s="286" t="s">
        <v>363</v>
      </c>
      <c r="F273" s="287"/>
      <c r="G273" s="288"/>
      <c r="H273" s="286" t="s">
        <v>364</v>
      </c>
      <c r="I273" s="287"/>
      <c r="J273" s="288"/>
      <c r="K273" s="292" t="s">
        <v>365</v>
      </c>
      <c r="L273" s="294" t="s">
        <v>366</v>
      </c>
      <c r="M273" s="294" t="s">
        <v>367</v>
      </c>
      <c r="N273" s="296" t="s">
        <v>368</v>
      </c>
      <c r="O273" s="160" t="s">
        <v>362</v>
      </c>
      <c r="P273" s="161" t="s">
        <v>363</v>
      </c>
      <c r="Q273" s="162" t="s">
        <v>364</v>
      </c>
      <c r="R273" s="163" t="s">
        <v>365</v>
      </c>
      <c r="S273" s="62"/>
      <c r="T273" s="164" t="s">
        <v>366</v>
      </c>
      <c r="U273" s="62"/>
      <c r="V273" s="165" t="s">
        <v>367</v>
      </c>
      <c r="W273" s="62"/>
      <c r="X273" s="166" t="s">
        <v>368</v>
      </c>
      <c r="Y273" s="167" t="s">
        <v>369</v>
      </c>
      <c r="Z273" s="3"/>
      <c r="AC273"/>
    </row>
    <row r="274" spans="1:34" ht="22.5" customHeight="1">
      <c r="A274" s="34"/>
      <c r="B274" s="289"/>
      <c r="C274" s="290"/>
      <c r="D274" s="291"/>
      <c r="E274" s="289"/>
      <c r="F274" s="290"/>
      <c r="G274" s="291"/>
      <c r="H274" s="289"/>
      <c r="I274" s="290"/>
      <c r="J274" s="291"/>
      <c r="K274" s="293"/>
      <c r="L274" s="295"/>
      <c r="M274" s="295"/>
      <c r="N274" s="297"/>
      <c r="O274" s="168" t="s">
        <v>370</v>
      </c>
      <c r="P274" s="169" t="s">
        <v>371</v>
      </c>
      <c r="Q274" s="170" t="s">
        <v>372</v>
      </c>
      <c r="R274" s="171" t="s">
        <v>373</v>
      </c>
      <c r="S274" s="63"/>
      <c r="T274" s="172" t="s">
        <v>374</v>
      </c>
      <c r="U274" s="63"/>
      <c r="V274" s="173" t="s">
        <v>375</v>
      </c>
      <c r="W274" s="63"/>
      <c r="X274" s="174" t="s">
        <v>376</v>
      </c>
      <c r="Y274" s="175" t="s">
        <v>377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345</v>
      </c>
      <c r="AH276" s="93" t="s">
        <v>359</v>
      </c>
    </row>
    <row r="277" spans="1:34" ht="22.5" customHeight="1">
      <c r="I277" s="280" t="s">
        <v>96</v>
      </c>
      <c r="J277" s="280"/>
      <c r="K277" s="280"/>
      <c r="L277" s="280"/>
      <c r="M277" s="8" t="s">
        <v>329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5" t="s">
        <v>94</v>
      </c>
      <c r="Z277" s="285"/>
      <c r="AC277"/>
      <c r="AH277" s="93" t="s">
        <v>358</v>
      </c>
    </row>
    <row r="278" spans="1:34" ht="22.5" customHeight="1">
      <c r="I278" s="280" t="s">
        <v>2</v>
      </c>
      <c r="J278" s="280"/>
      <c r="K278" s="280"/>
      <c r="L278" s="280"/>
      <c r="M278" s="8" t="s">
        <v>330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5"/>
      <c r="Z278" s="285"/>
      <c r="AC278"/>
    </row>
    <row r="279" spans="1:34" ht="22.5" customHeight="1">
      <c r="J279" s="279"/>
      <c r="K279" s="279"/>
      <c r="L279" s="279"/>
      <c r="M279" s="279"/>
      <c r="N279" s="8"/>
      <c r="O279" s="8"/>
      <c r="P279" s="8"/>
      <c r="Q279" s="8"/>
      <c r="R279" s="280"/>
      <c r="S279" s="280"/>
      <c r="T279" s="280"/>
      <c r="U279" s="280"/>
      <c r="V279" s="8"/>
      <c r="W279" s="8"/>
      <c r="X279" s="3"/>
      <c r="Y279" s="281" t="s">
        <v>345</v>
      </c>
      <c r="Z279" s="281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2"/>
      <c r="X280" s="282"/>
      <c r="Y280" s="282"/>
      <c r="Z280" s="282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2"/>
      <c r="X281" s="282"/>
      <c r="Y281" s="282"/>
      <c r="Z281" s="282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3" t="s">
        <v>346</v>
      </c>
      <c r="X282" s="283"/>
      <c r="Y282" s="283"/>
      <c r="Z282" s="283"/>
      <c r="AC282"/>
    </row>
    <row r="283" spans="1:34" ht="24.95" customHeight="1">
      <c r="A283" s="15" t="s">
        <v>3</v>
      </c>
      <c r="B283" s="276" t="s">
        <v>4</v>
      </c>
      <c r="C283" s="276"/>
      <c r="D283" s="276"/>
      <c r="E283" s="276"/>
      <c r="F283" s="276"/>
      <c r="G283" s="276"/>
      <c r="H283" s="276"/>
      <c r="I283" s="276"/>
      <c r="J283" s="276"/>
      <c r="K283" s="276" t="s">
        <v>5</v>
      </c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C283"/>
    </row>
    <row r="284" spans="1:34" ht="48.75" customHeight="1">
      <c r="A284" s="15" t="s">
        <v>50</v>
      </c>
      <c r="B284" s="277" t="s">
        <v>51</v>
      </c>
      <c r="C284" s="277"/>
      <c r="D284" s="277"/>
      <c r="E284" s="277"/>
      <c r="F284" s="277"/>
      <c r="G284" s="277"/>
      <c r="H284" s="277"/>
      <c r="I284" s="277"/>
      <c r="J284" s="277"/>
      <c r="K284" s="10" t="s">
        <v>184</v>
      </c>
      <c r="L284" s="10" t="s">
        <v>186</v>
      </c>
      <c r="M284" s="10" t="s">
        <v>188</v>
      </c>
      <c r="N284" s="10" t="s">
        <v>190</v>
      </c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191</v>
      </c>
      <c r="AC284"/>
      <c r="AD284" s="57" t="s">
        <v>182</v>
      </c>
    </row>
    <row r="285" spans="1:34" ht="12.75" customHeight="1">
      <c r="A285" s="17" t="s">
        <v>7</v>
      </c>
      <c r="B285" s="278" t="s">
        <v>8</v>
      </c>
      <c r="C285" s="278"/>
      <c r="D285" s="278"/>
      <c r="E285" s="278"/>
      <c r="F285" s="278"/>
      <c r="G285" s="278"/>
      <c r="H285" s="278"/>
      <c r="I285" s="278"/>
      <c r="J285" s="27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03" t="s">
        <v>52</v>
      </c>
      <c r="B286" s="303"/>
      <c r="C286" s="303"/>
      <c r="D286" s="303"/>
      <c r="E286" s="303"/>
      <c r="F286" s="303"/>
      <c r="G286" s="303"/>
      <c r="H286" s="303"/>
      <c r="I286" s="303"/>
      <c r="J286" s="303"/>
      <c r="K286" s="304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6"/>
      <c r="AA286" s="42"/>
      <c r="AC286"/>
      <c r="AD286" s="59"/>
    </row>
    <row r="287" spans="1:34" ht="30" customHeight="1">
      <c r="A287" s="47" t="s">
        <v>53</v>
      </c>
      <c r="B287" s="48" t="s">
        <v>282</v>
      </c>
      <c r="C287" s="301" t="s">
        <v>283</v>
      </c>
      <c r="D287" s="301"/>
      <c r="E287" s="301"/>
      <c r="F287" s="301"/>
      <c r="G287" s="301"/>
      <c r="H287" s="301"/>
      <c r="I287" s="301"/>
      <c r="J287" s="302"/>
      <c r="K287" s="95">
        <v>1865</v>
      </c>
      <c r="L287" s="95">
        <v>4073</v>
      </c>
      <c r="M287" s="95">
        <v>3903</v>
      </c>
      <c r="N287" s="95">
        <v>8615</v>
      </c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5" si="21">SUM(K287:Y287)</f>
        <v>18456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299" t="s">
        <v>284</v>
      </c>
      <c r="D288" s="299"/>
      <c r="E288" s="299"/>
      <c r="F288" s="299"/>
      <c r="G288" s="299"/>
      <c r="H288" s="299"/>
      <c r="I288" s="299"/>
      <c r="J288" s="299"/>
      <c r="K288" s="95">
        <v>777</v>
      </c>
      <c r="L288" s="95">
        <v>1773</v>
      </c>
      <c r="M288" s="95">
        <v>1486</v>
      </c>
      <c r="N288" s="95">
        <v>2627</v>
      </c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6663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299" t="s">
        <v>285</v>
      </c>
      <c r="D289" s="299"/>
      <c r="E289" s="299"/>
      <c r="F289" s="299"/>
      <c r="G289" s="299"/>
      <c r="H289" s="299"/>
      <c r="I289" s="299"/>
      <c r="J289" s="299"/>
      <c r="K289" s="95">
        <v>126</v>
      </c>
      <c r="L289" s="95">
        <v>586</v>
      </c>
      <c r="M289" s="95">
        <v>180</v>
      </c>
      <c r="N289" s="95">
        <v>234</v>
      </c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1126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195</v>
      </c>
      <c r="C290" s="299" t="s">
        <v>286</v>
      </c>
      <c r="D290" s="299"/>
      <c r="E290" s="299"/>
      <c r="F290" s="299"/>
      <c r="G290" s="299"/>
      <c r="H290" s="299"/>
      <c r="I290" s="299"/>
      <c r="J290" s="299"/>
      <c r="K290" s="95">
        <v>171</v>
      </c>
      <c r="L290" s="95">
        <v>370</v>
      </c>
      <c r="M290" s="95">
        <v>281</v>
      </c>
      <c r="N290" s="95">
        <v>569</v>
      </c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1391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197</v>
      </c>
      <c r="C291" s="299" t="s">
        <v>287</v>
      </c>
      <c r="D291" s="299"/>
      <c r="E291" s="299"/>
      <c r="F291" s="299"/>
      <c r="G291" s="299"/>
      <c r="H291" s="299"/>
      <c r="I291" s="299"/>
      <c r="J291" s="299"/>
      <c r="K291" s="95">
        <v>103</v>
      </c>
      <c r="L291" s="95">
        <v>279</v>
      </c>
      <c r="M291" s="95">
        <v>284</v>
      </c>
      <c r="N291" s="95">
        <v>1109</v>
      </c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1775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199</v>
      </c>
      <c r="C292" s="299" t="s">
        <v>288</v>
      </c>
      <c r="D292" s="299"/>
      <c r="E292" s="299"/>
      <c r="F292" s="299"/>
      <c r="G292" s="299"/>
      <c r="H292" s="299"/>
      <c r="I292" s="299"/>
      <c r="J292" s="299"/>
      <c r="K292" s="95">
        <v>131</v>
      </c>
      <c r="L292" s="95">
        <v>264</v>
      </c>
      <c r="M292" s="95">
        <v>238</v>
      </c>
      <c r="N292" s="95">
        <v>348</v>
      </c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981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201</v>
      </c>
      <c r="C293" s="299" t="s">
        <v>289</v>
      </c>
      <c r="D293" s="299"/>
      <c r="E293" s="299"/>
      <c r="F293" s="299"/>
      <c r="G293" s="299"/>
      <c r="H293" s="299"/>
      <c r="I293" s="299"/>
      <c r="J293" s="299"/>
      <c r="K293" s="95">
        <v>116</v>
      </c>
      <c r="L293" s="95">
        <v>259</v>
      </c>
      <c r="M293" s="95">
        <v>244</v>
      </c>
      <c r="N293" s="95">
        <v>398</v>
      </c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1017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24" t="s">
        <v>203</v>
      </c>
      <c r="C294" s="299" t="s">
        <v>290</v>
      </c>
      <c r="D294" s="299"/>
      <c r="E294" s="299"/>
      <c r="F294" s="299"/>
      <c r="G294" s="299"/>
      <c r="H294" s="299"/>
      <c r="I294" s="299"/>
      <c r="J294" s="299"/>
      <c r="K294" s="95">
        <v>57</v>
      </c>
      <c r="L294" s="95">
        <v>109</v>
      </c>
      <c r="M294" s="95">
        <v>101</v>
      </c>
      <c r="N294" s="95">
        <v>202</v>
      </c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21"/>
        <v>469</v>
      </c>
      <c r="AA294" s="49"/>
      <c r="AC294" s="27" t="s">
        <v>82</v>
      </c>
      <c r="AD294" s="37" t="s">
        <v>115</v>
      </c>
    </row>
    <row r="295" spans="1:30" ht="15" customHeight="1">
      <c r="A295" s="47"/>
      <c r="B295" s="24" t="s">
        <v>205</v>
      </c>
      <c r="C295" s="299" t="s">
        <v>291</v>
      </c>
      <c r="D295" s="299"/>
      <c r="E295" s="299"/>
      <c r="F295" s="299"/>
      <c r="G295" s="299"/>
      <c r="H295" s="299"/>
      <c r="I295" s="299"/>
      <c r="J295" s="299"/>
      <c r="K295" s="95">
        <v>123</v>
      </c>
      <c r="L295" s="95">
        <v>216</v>
      </c>
      <c r="M295" s="95">
        <v>206</v>
      </c>
      <c r="N295" s="95">
        <v>367</v>
      </c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69">
        <f t="shared" si="21"/>
        <v>912</v>
      </c>
      <c r="AA295" s="49"/>
      <c r="AC295" s="27" t="s">
        <v>82</v>
      </c>
      <c r="AD295" s="37" t="s">
        <v>116</v>
      </c>
    </row>
    <row r="296" spans="1:30" ht="15" customHeight="1">
      <c r="A296" s="47"/>
      <c r="B296" s="87"/>
      <c r="C296" s="298"/>
      <c r="D296" s="299"/>
      <c r="E296" s="299"/>
      <c r="F296" s="299"/>
      <c r="G296" s="299"/>
      <c r="H296" s="299"/>
      <c r="I296" s="299"/>
      <c r="J296" s="299"/>
      <c r="K296" s="87" t="s">
        <v>207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298"/>
      <c r="D297" s="299"/>
      <c r="E297" s="299"/>
      <c r="F297" s="299"/>
      <c r="G297" s="299"/>
      <c r="H297" s="299"/>
      <c r="I297" s="299"/>
      <c r="J297" s="299"/>
      <c r="K297" s="87" t="s">
        <v>207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77" t="s">
        <v>355</v>
      </c>
      <c r="C298" s="277"/>
      <c r="D298" s="277"/>
      <c r="E298" s="277"/>
      <c r="F298" s="277"/>
      <c r="G298" s="277"/>
      <c r="H298" s="277"/>
      <c r="I298" s="277"/>
      <c r="J298" s="277"/>
      <c r="K298" s="70">
        <f>SUM(K287:K297)</f>
        <v>3469</v>
      </c>
      <c r="L298" s="70">
        <f>SUM(L287:L297)</f>
        <v>7929</v>
      </c>
      <c r="M298" s="70">
        <f>SUM(M287:M297)</f>
        <v>6923</v>
      </c>
      <c r="N298" s="70">
        <f>SUM(N287:N297)</f>
        <v>14469</v>
      </c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7" si="22">SUM(K298:Y298)</f>
        <v>32790</v>
      </c>
      <c r="AC298" s="27"/>
      <c r="AD298" s="37" t="s">
        <v>181</v>
      </c>
    </row>
    <row r="299" spans="1:30" ht="30" customHeight="1">
      <c r="A299" s="47" t="s">
        <v>53</v>
      </c>
      <c r="B299" s="50" t="s">
        <v>292</v>
      </c>
      <c r="C299" s="301" t="s">
        <v>293</v>
      </c>
      <c r="D299" s="301"/>
      <c r="E299" s="301"/>
      <c r="F299" s="301"/>
      <c r="G299" s="301"/>
      <c r="H299" s="301"/>
      <c r="I299" s="301"/>
      <c r="J299" s="302"/>
      <c r="K299" s="95">
        <v>3055</v>
      </c>
      <c r="L299" s="95">
        <v>8952</v>
      </c>
      <c r="M299" s="95">
        <v>7218</v>
      </c>
      <c r="N299" s="95">
        <v>3925</v>
      </c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23150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299" t="s">
        <v>294</v>
      </c>
      <c r="D300" s="299"/>
      <c r="E300" s="299"/>
      <c r="F300" s="299"/>
      <c r="G300" s="299"/>
      <c r="H300" s="299"/>
      <c r="I300" s="299"/>
      <c r="J300" s="299"/>
      <c r="K300" s="95">
        <v>4676</v>
      </c>
      <c r="L300" s="95">
        <v>11359</v>
      </c>
      <c r="M300" s="95">
        <v>12266</v>
      </c>
      <c r="N300" s="95">
        <v>6484</v>
      </c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34785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299" t="s">
        <v>295</v>
      </c>
      <c r="D301" s="299"/>
      <c r="E301" s="299"/>
      <c r="F301" s="299"/>
      <c r="G301" s="299"/>
      <c r="H301" s="299"/>
      <c r="I301" s="299"/>
      <c r="J301" s="299"/>
      <c r="K301" s="95">
        <v>1785</v>
      </c>
      <c r="L301" s="95">
        <v>39754</v>
      </c>
      <c r="M301" s="95">
        <v>3458</v>
      </c>
      <c r="N301" s="95">
        <v>2144</v>
      </c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47141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195</v>
      </c>
      <c r="C302" s="299" t="s">
        <v>296</v>
      </c>
      <c r="D302" s="299"/>
      <c r="E302" s="299"/>
      <c r="F302" s="299"/>
      <c r="G302" s="299"/>
      <c r="H302" s="299"/>
      <c r="I302" s="299"/>
      <c r="J302" s="299"/>
      <c r="K302" s="95">
        <v>200</v>
      </c>
      <c r="L302" s="95">
        <v>938</v>
      </c>
      <c r="M302" s="95">
        <v>575</v>
      </c>
      <c r="N302" s="95">
        <v>243</v>
      </c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1956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197</v>
      </c>
      <c r="C303" s="299" t="s">
        <v>297</v>
      </c>
      <c r="D303" s="299"/>
      <c r="E303" s="299"/>
      <c r="F303" s="299"/>
      <c r="G303" s="299"/>
      <c r="H303" s="299"/>
      <c r="I303" s="299"/>
      <c r="J303" s="299"/>
      <c r="K303" s="95">
        <v>931</v>
      </c>
      <c r="L303" s="95">
        <v>2432</v>
      </c>
      <c r="M303" s="95">
        <v>2961</v>
      </c>
      <c r="N303" s="95">
        <v>2445</v>
      </c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8769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199</v>
      </c>
      <c r="C304" s="299" t="s">
        <v>298</v>
      </c>
      <c r="D304" s="299"/>
      <c r="E304" s="299"/>
      <c r="F304" s="299"/>
      <c r="G304" s="299"/>
      <c r="H304" s="299"/>
      <c r="I304" s="299"/>
      <c r="J304" s="299"/>
      <c r="K304" s="95">
        <v>131</v>
      </c>
      <c r="L304" s="95">
        <v>289</v>
      </c>
      <c r="M304" s="95">
        <v>191</v>
      </c>
      <c r="N304" s="95">
        <v>180</v>
      </c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791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201</v>
      </c>
      <c r="C305" s="299" t="s">
        <v>299</v>
      </c>
      <c r="D305" s="299"/>
      <c r="E305" s="299"/>
      <c r="F305" s="299"/>
      <c r="G305" s="299"/>
      <c r="H305" s="299"/>
      <c r="I305" s="299"/>
      <c r="J305" s="299"/>
      <c r="K305" s="95">
        <v>118</v>
      </c>
      <c r="L305" s="95">
        <v>191</v>
      </c>
      <c r="M305" s="95">
        <v>149</v>
      </c>
      <c r="N305" s="95">
        <v>109</v>
      </c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567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24" t="s">
        <v>203</v>
      </c>
      <c r="C306" s="299" t="s">
        <v>300</v>
      </c>
      <c r="D306" s="299"/>
      <c r="E306" s="299"/>
      <c r="F306" s="299"/>
      <c r="G306" s="299"/>
      <c r="H306" s="299"/>
      <c r="I306" s="299"/>
      <c r="J306" s="299"/>
      <c r="K306" s="95">
        <v>195</v>
      </c>
      <c r="L306" s="95">
        <v>2067</v>
      </c>
      <c r="M306" s="95">
        <v>683</v>
      </c>
      <c r="N306" s="95">
        <v>294</v>
      </c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22"/>
        <v>3239</v>
      </c>
      <c r="AA306" s="49"/>
      <c r="AC306" s="27" t="s">
        <v>82</v>
      </c>
      <c r="AD306" s="37" t="s">
        <v>126</v>
      </c>
    </row>
    <row r="307" spans="1:34" ht="15" customHeight="1">
      <c r="A307" s="47"/>
      <c r="B307" s="24" t="s">
        <v>205</v>
      </c>
      <c r="C307" s="299" t="s">
        <v>301</v>
      </c>
      <c r="D307" s="299"/>
      <c r="E307" s="299"/>
      <c r="F307" s="299"/>
      <c r="G307" s="299"/>
      <c r="H307" s="299"/>
      <c r="I307" s="299"/>
      <c r="J307" s="299"/>
      <c r="K307" s="95">
        <v>145</v>
      </c>
      <c r="L307" s="95">
        <v>306</v>
      </c>
      <c r="M307" s="95">
        <v>248</v>
      </c>
      <c r="N307" s="95">
        <v>163</v>
      </c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69">
        <f t="shared" si="22"/>
        <v>862</v>
      </c>
      <c r="AA307" s="49"/>
      <c r="AC307" s="27" t="s">
        <v>82</v>
      </c>
      <c r="AD307" s="37" t="s">
        <v>127</v>
      </c>
    </row>
    <row r="308" spans="1:34" ht="15" customHeight="1">
      <c r="A308" s="47"/>
      <c r="B308" s="88"/>
      <c r="C308" s="298"/>
      <c r="D308" s="299"/>
      <c r="E308" s="299"/>
      <c r="F308" s="299"/>
      <c r="G308" s="299"/>
      <c r="H308" s="299"/>
      <c r="I308" s="299"/>
      <c r="J308" s="299"/>
      <c r="K308" s="88" t="s">
        <v>207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298"/>
      <c r="D309" s="299"/>
      <c r="E309" s="299"/>
      <c r="F309" s="299"/>
      <c r="G309" s="299"/>
      <c r="H309" s="299"/>
      <c r="I309" s="299"/>
      <c r="J309" s="299"/>
      <c r="K309" s="88" t="s">
        <v>207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77" t="s">
        <v>355</v>
      </c>
      <c r="C310" s="277"/>
      <c r="D310" s="277"/>
      <c r="E310" s="277"/>
      <c r="F310" s="277"/>
      <c r="G310" s="277"/>
      <c r="H310" s="277"/>
      <c r="I310" s="277"/>
      <c r="J310" s="277"/>
      <c r="K310" s="70">
        <f>SUM(K299:K309)</f>
        <v>11236</v>
      </c>
      <c r="L310" s="70">
        <f>SUM(L299:L309)</f>
        <v>66288</v>
      </c>
      <c r="M310" s="70">
        <f>SUM(M299:M309)</f>
        <v>27749</v>
      </c>
      <c r="N310" s="70">
        <f>SUM(N299:N309)</f>
        <v>15987</v>
      </c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121260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00" t="s">
        <v>93</v>
      </c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264" t="s">
        <v>37</v>
      </c>
      <c r="P312" s="265"/>
      <c r="Q312" s="265"/>
      <c r="R312" s="265"/>
      <c r="S312" s="265"/>
      <c r="T312" s="265"/>
      <c r="U312" s="265"/>
      <c r="V312" s="265"/>
      <c r="W312" s="265"/>
      <c r="X312" s="265"/>
      <c r="Y312" s="266"/>
      <c r="Z312" s="3"/>
      <c r="AA312" s="3"/>
      <c r="AC312"/>
    </row>
    <row r="313" spans="1:34" ht="21.75" customHeight="1">
      <c r="A313" s="30"/>
      <c r="B313" s="286" t="s">
        <v>362</v>
      </c>
      <c r="C313" s="287"/>
      <c r="D313" s="288"/>
      <c r="E313" s="286" t="s">
        <v>363</v>
      </c>
      <c r="F313" s="287"/>
      <c r="G313" s="288"/>
      <c r="H313" s="286" t="s">
        <v>364</v>
      </c>
      <c r="I313" s="287"/>
      <c r="J313" s="288"/>
      <c r="K313" s="292" t="s">
        <v>365</v>
      </c>
      <c r="L313" s="294" t="s">
        <v>366</v>
      </c>
      <c r="M313" s="294" t="s">
        <v>367</v>
      </c>
      <c r="N313" s="296" t="s">
        <v>368</v>
      </c>
      <c r="O313" s="176" t="s">
        <v>362</v>
      </c>
      <c r="P313" s="177" t="s">
        <v>363</v>
      </c>
      <c r="Q313" s="178" t="s">
        <v>364</v>
      </c>
      <c r="R313" s="179" t="s">
        <v>365</v>
      </c>
      <c r="S313" s="62"/>
      <c r="T313" s="180" t="s">
        <v>366</v>
      </c>
      <c r="U313" s="62"/>
      <c r="V313" s="181" t="s">
        <v>367</v>
      </c>
      <c r="W313" s="62"/>
      <c r="X313" s="182" t="s">
        <v>368</v>
      </c>
      <c r="Y313" s="183" t="s">
        <v>369</v>
      </c>
      <c r="Z313" s="3"/>
      <c r="AC313"/>
    </row>
    <row r="314" spans="1:34" ht="22.5" customHeight="1">
      <c r="A314" s="34"/>
      <c r="B314" s="289"/>
      <c r="C314" s="290"/>
      <c r="D314" s="291"/>
      <c r="E314" s="289"/>
      <c r="F314" s="290"/>
      <c r="G314" s="291"/>
      <c r="H314" s="289"/>
      <c r="I314" s="290"/>
      <c r="J314" s="291"/>
      <c r="K314" s="293"/>
      <c r="L314" s="295"/>
      <c r="M314" s="295"/>
      <c r="N314" s="297"/>
      <c r="O314" s="184" t="s">
        <v>370</v>
      </c>
      <c r="P314" s="185" t="s">
        <v>371</v>
      </c>
      <c r="Q314" s="186" t="s">
        <v>372</v>
      </c>
      <c r="R314" s="187" t="s">
        <v>373</v>
      </c>
      <c r="S314" s="63"/>
      <c r="T314" s="188" t="s">
        <v>374</v>
      </c>
      <c r="U314" s="63"/>
      <c r="V314" s="189" t="s">
        <v>375</v>
      </c>
      <c r="W314" s="63"/>
      <c r="X314" s="190" t="s">
        <v>376</v>
      </c>
      <c r="Y314" s="191" t="s">
        <v>377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347</v>
      </c>
      <c r="AH316" s="93" t="s">
        <v>359</v>
      </c>
    </row>
    <row r="317" spans="1:34" ht="22.5" customHeight="1">
      <c r="I317" s="280" t="s">
        <v>96</v>
      </c>
      <c r="J317" s="280"/>
      <c r="K317" s="280"/>
      <c r="L317" s="280"/>
      <c r="M317" s="8" t="s">
        <v>329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5" t="s">
        <v>94</v>
      </c>
      <c r="Z317" s="285"/>
      <c r="AC317"/>
      <c r="AH317" s="93" t="s">
        <v>358</v>
      </c>
    </row>
    <row r="318" spans="1:34" ht="22.5" customHeight="1">
      <c r="I318" s="280" t="s">
        <v>2</v>
      </c>
      <c r="J318" s="280"/>
      <c r="K318" s="280"/>
      <c r="L318" s="280"/>
      <c r="M318" s="8" t="s">
        <v>330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5"/>
      <c r="Z318" s="285"/>
      <c r="AC318"/>
    </row>
    <row r="319" spans="1:34" ht="22.5" customHeight="1">
      <c r="J319" s="279"/>
      <c r="K319" s="279"/>
      <c r="L319" s="279"/>
      <c r="M319" s="279"/>
      <c r="N319" s="8"/>
      <c r="O319" s="8"/>
      <c r="P319" s="8"/>
      <c r="Q319" s="8"/>
      <c r="R319" s="280"/>
      <c r="S319" s="280"/>
      <c r="T319" s="280"/>
      <c r="U319" s="280"/>
      <c r="V319" s="8"/>
      <c r="W319" s="8"/>
      <c r="X319" s="3"/>
      <c r="Y319" s="281" t="s">
        <v>347</v>
      </c>
      <c r="Z319" s="281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2"/>
      <c r="X320" s="282"/>
      <c r="Y320" s="282"/>
      <c r="Z320" s="282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2"/>
      <c r="X321" s="282"/>
      <c r="Y321" s="282"/>
      <c r="Z321" s="282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3" t="s">
        <v>348</v>
      </c>
      <c r="X322" s="283"/>
      <c r="Y322" s="283"/>
      <c r="Z322" s="283"/>
      <c r="AC322"/>
    </row>
    <row r="323" spans="1:30" ht="24.95" customHeight="1">
      <c r="A323" s="15" t="s">
        <v>3</v>
      </c>
      <c r="B323" s="276" t="s">
        <v>4</v>
      </c>
      <c r="C323" s="276"/>
      <c r="D323" s="276"/>
      <c r="E323" s="276"/>
      <c r="F323" s="276"/>
      <c r="G323" s="276"/>
      <c r="H323" s="276"/>
      <c r="I323" s="276"/>
      <c r="J323" s="276"/>
      <c r="K323" s="276" t="s">
        <v>5</v>
      </c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C323"/>
    </row>
    <row r="324" spans="1:30" ht="48.75" customHeight="1">
      <c r="A324" s="15" t="s">
        <v>50</v>
      </c>
      <c r="B324" s="277" t="s">
        <v>51</v>
      </c>
      <c r="C324" s="277"/>
      <c r="D324" s="277"/>
      <c r="E324" s="277"/>
      <c r="F324" s="277"/>
      <c r="G324" s="277"/>
      <c r="H324" s="277"/>
      <c r="I324" s="277"/>
      <c r="J324" s="277"/>
      <c r="K324" s="10" t="s">
        <v>184</v>
      </c>
      <c r="L324" s="10" t="s">
        <v>186</v>
      </c>
      <c r="M324" s="10" t="s">
        <v>188</v>
      </c>
      <c r="N324" s="10" t="s">
        <v>190</v>
      </c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191</v>
      </c>
      <c r="AC324"/>
      <c r="AD324" s="57" t="s">
        <v>182</v>
      </c>
    </row>
    <row r="325" spans="1:30" ht="12.75" customHeight="1">
      <c r="A325" s="17" t="s">
        <v>7</v>
      </c>
      <c r="B325" s="278" t="s">
        <v>8</v>
      </c>
      <c r="C325" s="278"/>
      <c r="D325" s="278"/>
      <c r="E325" s="278"/>
      <c r="F325" s="278"/>
      <c r="G325" s="278"/>
      <c r="H325" s="278"/>
      <c r="I325" s="278"/>
      <c r="J325" s="27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03" t="s">
        <v>52</v>
      </c>
      <c r="B326" s="303"/>
      <c r="C326" s="303"/>
      <c r="D326" s="303"/>
      <c r="E326" s="303"/>
      <c r="F326" s="303"/>
      <c r="G326" s="303"/>
      <c r="H326" s="303"/>
      <c r="I326" s="303"/>
      <c r="J326" s="303"/>
      <c r="K326" s="304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6"/>
      <c r="AA326" s="42"/>
      <c r="AC326"/>
      <c r="AD326" s="59"/>
    </row>
    <row r="327" spans="1:30" ht="30" customHeight="1">
      <c r="A327" s="47" t="s">
        <v>53</v>
      </c>
      <c r="B327" s="48" t="s">
        <v>302</v>
      </c>
      <c r="C327" s="301" t="s">
        <v>303</v>
      </c>
      <c r="D327" s="301"/>
      <c r="E327" s="301"/>
      <c r="F327" s="301"/>
      <c r="G327" s="301"/>
      <c r="H327" s="301"/>
      <c r="I327" s="301"/>
      <c r="J327" s="302"/>
      <c r="K327" s="95">
        <v>167</v>
      </c>
      <c r="L327" s="95">
        <v>779</v>
      </c>
      <c r="M327" s="95">
        <v>175</v>
      </c>
      <c r="N327" s="95">
        <v>631</v>
      </c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>SUM(K327:Y327)</f>
        <v>1752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299" t="s">
        <v>304</v>
      </c>
      <c r="D328" s="299"/>
      <c r="E328" s="299"/>
      <c r="F328" s="299"/>
      <c r="G328" s="299"/>
      <c r="H328" s="299"/>
      <c r="I328" s="299"/>
      <c r="J328" s="299"/>
      <c r="K328" s="95">
        <v>66</v>
      </c>
      <c r="L328" s="95">
        <v>373</v>
      </c>
      <c r="M328" s="95">
        <v>58</v>
      </c>
      <c r="N328" s="95">
        <v>274</v>
      </c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>SUM(K328:Y328)</f>
        <v>771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299" t="s">
        <v>305</v>
      </c>
      <c r="D329" s="299"/>
      <c r="E329" s="299"/>
      <c r="F329" s="299"/>
      <c r="G329" s="299"/>
      <c r="H329" s="299"/>
      <c r="I329" s="299"/>
      <c r="J329" s="299"/>
      <c r="K329" s="95">
        <v>41</v>
      </c>
      <c r="L329" s="95">
        <v>292</v>
      </c>
      <c r="M329" s="95">
        <v>29</v>
      </c>
      <c r="N329" s="95">
        <v>58</v>
      </c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>SUM(K329:Y329)</f>
        <v>420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195</v>
      </c>
      <c r="C330" s="299" t="s">
        <v>306</v>
      </c>
      <c r="D330" s="299"/>
      <c r="E330" s="299"/>
      <c r="F330" s="299"/>
      <c r="G330" s="299"/>
      <c r="H330" s="299"/>
      <c r="I330" s="299"/>
      <c r="J330" s="299"/>
      <c r="K330" s="95">
        <v>19</v>
      </c>
      <c r="L330" s="95">
        <v>65</v>
      </c>
      <c r="M330" s="95">
        <v>12</v>
      </c>
      <c r="N330" s="95">
        <v>48</v>
      </c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>SUM(K330:Y330)</f>
        <v>144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197</v>
      </c>
      <c r="C331" s="299" t="s">
        <v>307</v>
      </c>
      <c r="D331" s="299"/>
      <c r="E331" s="299"/>
      <c r="F331" s="299"/>
      <c r="G331" s="299"/>
      <c r="H331" s="299"/>
      <c r="I331" s="299"/>
      <c r="J331" s="299"/>
      <c r="K331" s="95">
        <v>34</v>
      </c>
      <c r="L331" s="95">
        <v>74</v>
      </c>
      <c r="M331" s="95">
        <v>30</v>
      </c>
      <c r="N331" s="95">
        <v>49</v>
      </c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>SUM(K331:Y331)</f>
        <v>187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89"/>
      <c r="C332" s="298"/>
      <c r="D332" s="299"/>
      <c r="E332" s="299"/>
      <c r="F332" s="299"/>
      <c r="G332" s="299"/>
      <c r="H332" s="299"/>
      <c r="I332" s="299"/>
      <c r="J332" s="299"/>
      <c r="K332" s="89" t="s">
        <v>207</v>
      </c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49"/>
      <c r="AC332" s="27" t="s">
        <v>82</v>
      </c>
      <c r="AD332" s="37" t="s">
        <v>113</v>
      </c>
    </row>
    <row r="333" spans="1:30" ht="15" customHeight="1">
      <c r="A333" s="47"/>
      <c r="B333" s="89"/>
      <c r="C333" s="298"/>
      <c r="D333" s="299"/>
      <c r="E333" s="299"/>
      <c r="F333" s="299"/>
      <c r="G333" s="299"/>
      <c r="H333" s="299"/>
      <c r="I333" s="299"/>
      <c r="J333" s="299"/>
      <c r="K333" s="89" t="s">
        <v>207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>
      <c r="A334" s="47"/>
      <c r="B334" s="89"/>
      <c r="C334" s="298"/>
      <c r="D334" s="299"/>
      <c r="E334" s="299"/>
      <c r="F334" s="299"/>
      <c r="G334" s="299"/>
      <c r="H334" s="299"/>
      <c r="I334" s="299"/>
      <c r="J334" s="299"/>
      <c r="K334" s="89" t="s">
        <v>207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>
      <c r="A335" s="47"/>
      <c r="B335" s="89"/>
      <c r="C335" s="298"/>
      <c r="D335" s="299"/>
      <c r="E335" s="299"/>
      <c r="F335" s="299"/>
      <c r="G335" s="299"/>
      <c r="H335" s="299"/>
      <c r="I335" s="299"/>
      <c r="J335" s="299"/>
      <c r="K335" s="89" t="s">
        <v>207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298"/>
      <c r="D336" s="299"/>
      <c r="E336" s="299"/>
      <c r="F336" s="299"/>
      <c r="G336" s="299"/>
      <c r="H336" s="299"/>
      <c r="I336" s="299"/>
      <c r="J336" s="299"/>
      <c r="K336" s="89" t="s">
        <v>207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298"/>
      <c r="D337" s="299"/>
      <c r="E337" s="299"/>
      <c r="F337" s="299"/>
      <c r="G337" s="299"/>
      <c r="H337" s="299"/>
      <c r="I337" s="299"/>
      <c r="J337" s="299"/>
      <c r="K337" s="89" t="s">
        <v>207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77" t="s">
        <v>355</v>
      </c>
      <c r="C338" s="277"/>
      <c r="D338" s="277"/>
      <c r="E338" s="277"/>
      <c r="F338" s="277"/>
      <c r="G338" s="277"/>
      <c r="H338" s="277"/>
      <c r="I338" s="277"/>
      <c r="J338" s="277"/>
      <c r="K338" s="70">
        <f>SUM(K327:K337)</f>
        <v>327</v>
      </c>
      <c r="L338" s="70">
        <f>SUM(L327:L337)</f>
        <v>1583</v>
      </c>
      <c r="M338" s="70">
        <f>SUM(M327:M337)</f>
        <v>304</v>
      </c>
      <c r="N338" s="70">
        <f>SUM(N327:N337)</f>
        <v>1060</v>
      </c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7" si="23">SUM(K338:Y338)</f>
        <v>3274</v>
      </c>
      <c r="AC338" s="27"/>
      <c r="AD338" s="37" t="s">
        <v>181</v>
      </c>
    </row>
    <row r="339" spans="1:30" ht="30" customHeight="1">
      <c r="A339" s="47" t="s">
        <v>53</v>
      </c>
      <c r="B339" s="50" t="s">
        <v>308</v>
      </c>
      <c r="C339" s="301" t="s">
        <v>309</v>
      </c>
      <c r="D339" s="301"/>
      <c r="E339" s="301"/>
      <c r="F339" s="301"/>
      <c r="G339" s="301"/>
      <c r="H339" s="301"/>
      <c r="I339" s="301"/>
      <c r="J339" s="302"/>
      <c r="K339" s="95">
        <v>3157</v>
      </c>
      <c r="L339" s="95">
        <v>4638</v>
      </c>
      <c r="M339" s="95">
        <v>3562</v>
      </c>
      <c r="N339" s="95">
        <v>2595</v>
      </c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3"/>
        <v>13952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299" t="s">
        <v>310</v>
      </c>
      <c r="D340" s="299"/>
      <c r="E340" s="299"/>
      <c r="F340" s="299"/>
      <c r="G340" s="299"/>
      <c r="H340" s="299"/>
      <c r="I340" s="299"/>
      <c r="J340" s="299"/>
      <c r="K340" s="95">
        <v>2587</v>
      </c>
      <c r="L340" s="95">
        <v>15687</v>
      </c>
      <c r="M340" s="95">
        <v>1852</v>
      </c>
      <c r="N340" s="95">
        <v>823</v>
      </c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3"/>
        <v>20949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299" t="s">
        <v>311</v>
      </c>
      <c r="D341" s="299"/>
      <c r="E341" s="299"/>
      <c r="F341" s="299"/>
      <c r="G341" s="299"/>
      <c r="H341" s="299"/>
      <c r="I341" s="299"/>
      <c r="J341" s="299"/>
      <c r="K341" s="95">
        <v>11051</v>
      </c>
      <c r="L341" s="95">
        <v>4156</v>
      </c>
      <c r="M341" s="95">
        <v>1009</v>
      </c>
      <c r="N341" s="95">
        <v>828</v>
      </c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3"/>
        <v>17044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195</v>
      </c>
      <c r="C342" s="299" t="s">
        <v>312</v>
      </c>
      <c r="D342" s="299"/>
      <c r="E342" s="299"/>
      <c r="F342" s="299"/>
      <c r="G342" s="299"/>
      <c r="H342" s="299"/>
      <c r="I342" s="299"/>
      <c r="J342" s="299"/>
      <c r="K342" s="95">
        <v>867</v>
      </c>
      <c r="L342" s="95">
        <v>531</v>
      </c>
      <c r="M342" s="95">
        <v>465</v>
      </c>
      <c r="N342" s="95">
        <v>295</v>
      </c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3"/>
        <v>2158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197</v>
      </c>
      <c r="C343" s="299" t="s">
        <v>313</v>
      </c>
      <c r="D343" s="299"/>
      <c r="E343" s="299"/>
      <c r="F343" s="299"/>
      <c r="G343" s="299"/>
      <c r="H343" s="299"/>
      <c r="I343" s="299"/>
      <c r="J343" s="299"/>
      <c r="K343" s="95">
        <v>145</v>
      </c>
      <c r="L343" s="95">
        <v>287</v>
      </c>
      <c r="M343" s="95">
        <v>116</v>
      </c>
      <c r="N343" s="95">
        <v>120</v>
      </c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3"/>
        <v>668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199</v>
      </c>
      <c r="C344" s="299" t="s">
        <v>314</v>
      </c>
      <c r="D344" s="299"/>
      <c r="E344" s="299"/>
      <c r="F344" s="299"/>
      <c r="G344" s="299"/>
      <c r="H344" s="299"/>
      <c r="I344" s="299"/>
      <c r="J344" s="299"/>
      <c r="K344" s="95">
        <v>126</v>
      </c>
      <c r="L344" s="95">
        <v>94</v>
      </c>
      <c r="M344" s="95">
        <v>73</v>
      </c>
      <c r="N344" s="95">
        <v>76</v>
      </c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3"/>
        <v>369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201</v>
      </c>
      <c r="C345" s="299" t="s">
        <v>315</v>
      </c>
      <c r="D345" s="299"/>
      <c r="E345" s="299"/>
      <c r="F345" s="299"/>
      <c r="G345" s="299"/>
      <c r="H345" s="299"/>
      <c r="I345" s="299"/>
      <c r="J345" s="299"/>
      <c r="K345" s="95">
        <v>115</v>
      </c>
      <c r="L345" s="95">
        <v>160</v>
      </c>
      <c r="M345" s="95">
        <v>146</v>
      </c>
      <c r="N345" s="95">
        <v>261</v>
      </c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3"/>
        <v>682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24" t="s">
        <v>203</v>
      </c>
      <c r="C346" s="299" t="s">
        <v>316</v>
      </c>
      <c r="D346" s="299"/>
      <c r="E346" s="299"/>
      <c r="F346" s="299"/>
      <c r="G346" s="299"/>
      <c r="H346" s="299"/>
      <c r="I346" s="299"/>
      <c r="J346" s="299"/>
      <c r="K346" s="95">
        <v>98</v>
      </c>
      <c r="L346" s="95">
        <v>112</v>
      </c>
      <c r="M346" s="95">
        <v>80</v>
      </c>
      <c r="N346" s="95">
        <v>40</v>
      </c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23"/>
        <v>330</v>
      </c>
      <c r="AA346" s="49"/>
      <c r="AC346" s="27" t="s">
        <v>82</v>
      </c>
      <c r="AD346" s="37" t="s">
        <v>126</v>
      </c>
    </row>
    <row r="347" spans="1:30" ht="15" customHeight="1">
      <c r="A347" s="47"/>
      <c r="B347" s="24" t="s">
        <v>205</v>
      </c>
      <c r="C347" s="299" t="s">
        <v>317</v>
      </c>
      <c r="D347" s="299"/>
      <c r="E347" s="299"/>
      <c r="F347" s="299"/>
      <c r="G347" s="299"/>
      <c r="H347" s="299"/>
      <c r="I347" s="299"/>
      <c r="J347" s="299"/>
      <c r="K347" s="95">
        <v>118</v>
      </c>
      <c r="L347" s="95">
        <v>251</v>
      </c>
      <c r="M347" s="95">
        <v>49</v>
      </c>
      <c r="N347" s="95">
        <v>42</v>
      </c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69">
        <f t="shared" si="23"/>
        <v>460</v>
      </c>
      <c r="AA347" s="49"/>
      <c r="AC347" s="27" t="s">
        <v>82</v>
      </c>
      <c r="AD347" s="37" t="s">
        <v>127</v>
      </c>
    </row>
    <row r="348" spans="1:30" ht="15" customHeight="1">
      <c r="A348" s="47"/>
      <c r="B348" s="90"/>
      <c r="C348" s="298"/>
      <c r="D348" s="299"/>
      <c r="E348" s="299"/>
      <c r="F348" s="299"/>
      <c r="G348" s="299"/>
      <c r="H348" s="299"/>
      <c r="I348" s="299"/>
      <c r="J348" s="299"/>
      <c r="K348" s="90" t="s">
        <v>207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298"/>
      <c r="D349" s="299"/>
      <c r="E349" s="299"/>
      <c r="F349" s="299"/>
      <c r="G349" s="299"/>
      <c r="H349" s="299"/>
      <c r="I349" s="299"/>
      <c r="J349" s="299"/>
      <c r="K349" s="90" t="s">
        <v>207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77" t="s">
        <v>355</v>
      </c>
      <c r="C350" s="277"/>
      <c r="D350" s="277"/>
      <c r="E350" s="277"/>
      <c r="F350" s="277"/>
      <c r="G350" s="277"/>
      <c r="H350" s="277"/>
      <c r="I350" s="277"/>
      <c r="J350" s="277"/>
      <c r="K350" s="70">
        <f>SUM(K339:K349)</f>
        <v>18264</v>
      </c>
      <c r="L350" s="70">
        <f>SUM(L339:L349)</f>
        <v>25916</v>
      </c>
      <c r="M350" s="70">
        <f>SUM(M339:M349)</f>
        <v>7352</v>
      </c>
      <c r="N350" s="70">
        <f>SUM(N339:N349)</f>
        <v>5080</v>
      </c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56612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00" t="s">
        <v>93</v>
      </c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264" t="s">
        <v>37</v>
      </c>
      <c r="P352" s="265"/>
      <c r="Q352" s="265"/>
      <c r="R352" s="265"/>
      <c r="S352" s="265"/>
      <c r="T352" s="265"/>
      <c r="U352" s="265"/>
      <c r="V352" s="265"/>
      <c r="W352" s="265"/>
      <c r="X352" s="265"/>
      <c r="Y352" s="266"/>
      <c r="Z352" s="3"/>
      <c r="AA352" s="3"/>
      <c r="AC352"/>
    </row>
    <row r="353" spans="1:34" ht="21.75" customHeight="1">
      <c r="A353" s="30"/>
      <c r="B353" s="286" t="s">
        <v>362</v>
      </c>
      <c r="C353" s="287"/>
      <c r="D353" s="288"/>
      <c r="E353" s="286" t="s">
        <v>363</v>
      </c>
      <c r="F353" s="287"/>
      <c r="G353" s="288"/>
      <c r="H353" s="286" t="s">
        <v>364</v>
      </c>
      <c r="I353" s="287"/>
      <c r="J353" s="288"/>
      <c r="K353" s="292" t="s">
        <v>365</v>
      </c>
      <c r="L353" s="294" t="s">
        <v>366</v>
      </c>
      <c r="M353" s="294" t="s">
        <v>367</v>
      </c>
      <c r="N353" s="296" t="s">
        <v>368</v>
      </c>
      <c r="O353" s="192" t="s">
        <v>362</v>
      </c>
      <c r="P353" s="193" t="s">
        <v>363</v>
      </c>
      <c r="Q353" s="194" t="s">
        <v>364</v>
      </c>
      <c r="R353" s="195" t="s">
        <v>365</v>
      </c>
      <c r="S353" s="62"/>
      <c r="T353" s="196" t="s">
        <v>366</v>
      </c>
      <c r="U353" s="62"/>
      <c r="V353" s="197" t="s">
        <v>367</v>
      </c>
      <c r="W353" s="62"/>
      <c r="X353" s="198" t="s">
        <v>368</v>
      </c>
      <c r="Y353" s="199" t="s">
        <v>369</v>
      </c>
      <c r="Z353" s="3"/>
      <c r="AC353"/>
    </row>
    <row r="354" spans="1:34" ht="22.5" customHeight="1">
      <c r="A354" s="34"/>
      <c r="B354" s="289"/>
      <c r="C354" s="290"/>
      <c r="D354" s="291"/>
      <c r="E354" s="289"/>
      <c r="F354" s="290"/>
      <c r="G354" s="291"/>
      <c r="H354" s="289"/>
      <c r="I354" s="290"/>
      <c r="J354" s="291"/>
      <c r="K354" s="293"/>
      <c r="L354" s="295"/>
      <c r="M354" s="295"/>
      <c r="N354" s="297"/>
      <c r="O354" s="200" t="s">
        <v>370</v>
      </c>
      <c r="P354" s="201" t="s">
        <v>371</v>
      </c>
      <c r="Q354" s="202" t="s">
        <v>372</v>
      </c>
      <c r="R354" s="203" t="s">
        <v>373</v>
      </c>
      <c r="S354" s="63"/>
      <c r="T354" s="204" t="s">
        <v>374</v>
      </c>
      <c r="U354" s="63"/>
      <c r="V354" s="205" t="s">
        <v>375</v>
      </c>
      <c r="W354" s="63"/>
      <c r="X354" s="206" t="s">
        <v>376</v>
      </c>
      <c r="Y354" s="207" t="s">
        <v>377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349</v>
      </c>
      <c r="AH356" s="93" t="s">
        <v>359</v>
      </c>
    </row>
    <row r="357" spans="1:34" ht="22.5" customHeight="1">
      <c r="I357" s="280" t="s">
        <v>96</v>
      </c>
      <c r="J357" s="280"/>
      <c r="K357" s="280"/>
      <c r="L357" s="280"/>
      <c r="M357" s="8" t="s">
        <v>329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5" t="s">
        <v>94</v>
      </c>
      <c r="Z357" s="285"/>
      <c r="AC357"/>
      <c r="AH357" s="93" t="s">
        <v>358</v>
      </c>
    </row>
    <row r="358" spans="1:34" ht="22.5" customHeight="1">
      <c r="I358" s="280" t="s">
        <v>2</v>
      </c>
      <c r="J358" s="280"/>
      <c r="K358" s="280"/>
      <c r="L358" s="280"/>
      <c r="M358" s="8" t="s">
        <v>330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5"/>
      <c r="Z358" s="285"/>
      <c r="AC358"/>
    </row>
    <row r="359" spans="1:34" ht="22.5" customHeight="1">
      <c r="J359" s="279"/>
      <c r="K359" s="279"/>
      <c r="L359" s="279"/>
      <c r="M359" s="279"/>
      <c r="N359" s="8"/>
      <c r="O359" s="8"/>
      <c r="P359" s="8"/>
      <c r="Q359" s="8"/>
      <c r="R359" s="280"/>
      <c r="S359" s="280"/>
      <c r="T359" s="280"/>
      <c r="U359" s="280"/>
      <c r="V359" s="8"/>
      <c r="W359" s="8"/>
      <c r="X359" s="3"/>
      <c r="Y359" s="281" t="s">
        <v>349</v>
      </c>
      <c r="Z359" s="281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2"/>
      <c r="X360" s="282"/>
      <c r="Y360" s="282"/>
      <c r="Z360" s="282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2"/>
      <c r="X361" s="282"/>
      <c r="Y361" s="282"/>
      <c r="Z361" s="282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3" t="s">
        <v>350</v>
      </c>
      <c r="X362" s="283"/>
      <c r="Y362" s="283"/>
      <c r="Z362" s="283"/>
      <c r="AC362"/>
    </row>
    <row r="363" spans="1:34" ht="24.95" customHeight="1">
      <c r="A363" s="15" t="s">
        <v>3</v>
      </c>
      <c r="B363" s="276" t="s">
        <v>4</v>
      </c>
      <c r="C363" s="276"/>
      <c r="D363" s="276"/>
      <c r="E363" s="276"/>
      <c r="F363" s="276"/>
      <c r="G363" s="276"/>
      <c r="H363" s="276"/>
      <c r="I363" s="276"/>
      <c r="J363" s="276"/>
      <c r="K363" s="276" t="s">
        <v>5</v>
      </c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C363"/>
    </row>
    <row r="364" spans="1:34" ht="48.75" customHeight="1">
      <c r="A364" s="15" t="s">
        <v>50</v>
      </c>
      <c r="B364" s="277" t="s">
        <v>51</v>
      </c>
      <c r="C364" s="277"/>
      <c r="D364" s="277"/>
      <c r="E364" s="277"/>
      <c r="F364" s="277"/>
      <c r="G364" s="277"/>
      <c r="H364" s="277"/>
      <c r="I364" s="277"/>
      <c r="J364" s="277"/>
      <c r="K364" s="10" t="s">
        <v>184</v>
      </c>
      <c r="L364" s="10" t="s">
        <v>186</v>
      </c>
      <c r="M364" s="10" t="s">
        <v>188</v>
      </c>
      <c r="N364" s="10" t="s">
        <v>190</v>
      </c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191</v>
      </c>
      <c r="AC364"/>
      <c r="AD364" s="57" t="s">
        <v>182</v>
      </c>
    </row>
    <row r="365" spans="1:34" ht="12.75" customHeight="1">
      <c r="A365" s="17" t="s">
        <v>7</v>
      </c>
      <c r="B365" s="278" t="s">
        <v>8</v>
      </c>
      <c r="C365" s="278"/>
      <c r="D365" s="278"/>
      <c r="E365" s="278"/>
      <c r="F365" s="278"/>
      <c r="G365" s="278"/>
      <c r="H365" s="278"/>
      <c r="I365" s="278"/>
      <c r="J365" s="27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03" t="s">
        <v>52</v>
      </c>
      <c r="B366" s="303"/>
      <c r="C366" s="303"/>
      <c r="D366" s="303"/>
      <c r="E366" s="303"/>
      <c r="F366" s="303"/>
      <c r="G366" s="303"/>
      <c r="H366" s="303"/>
      <c r="I366" s="303"/>
      <c r="J366" s="303"/>
      <c r="K366" s="304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6"/>
      <c r="AA366" s="42"/>
      <c r="AC366"/>
      <c r="AD366" s="59"/>
    </row>
    <row r="367" spans="1:34" ht="30" customHeight="1">
      <c r="A367" s="47" t="s">
        <v>53</v>
      </c>
      <c r="B367" s="48" t="s">
        <v>318</v>
      </c>
      <c r="C367" s="301" t="s">
        <v>319</v>
      </c>
      <c r="D367" s="301"/>
      <c r="E367" s="301"/>
      <c r="F367" s="301"/>
      <c r="G367" s="301"/>
      <c r="H367" s="301"/>
      <c r="I367" s="301"/>
      <c r="J367" s="302"/>
      <c r="K367" s="95">
        <v>561</v>
      </c>
      <c r="L367" s="95">
        <v>881</v>
      </c>
      <c r="M367" s="95">
        <v>609</v>
      </c>
      <c r="N367" s="95">
        <v>497</v>
      </c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4" si="24">SUM(K367:Y367)</f>
        <v>2548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299" t="s">
        <v>320</v>
      </c>
      <c r="D368" s="299"/>
      <c r="E368" s="299"/>
      <c r="F368" s="299"/>
      <c r="G368" s="299"/>
      <c r="H368" s="299"/>
      <c r="I368" s="299"/>
      <c r="J368" s="299"/>
      <c r="K368" s="95">
        <v>141</v>
      </c>
      <c r="L368" s="95">
        <v>262</v>
      </c>
      <c r="M368" s="95">
        <v>206</v>
      </c>
      <c r="N368" s="95">
        <v>150</v>
      </c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4"/>
        <v>759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299" t="s">
        <v>321</v>
      </c>
      <c r="D369" s="299"/>
      <c r="E369" s="299"/>
      <c r="F369" s="299"/>
      <c r="G369" s="299"/>
      <c r="H369" s="299"/>
      <c r="I369" s="299"/>
      <c r="J369" s="299"/>
      <c r="K369" s="95">
        <v>104</v>
      </c>
      <c r="L369" s="95">
        <v>215</v>
      </c>
      <c r="M369" s="95">
        <v>184</v>
      </c>
      <c r="N369" s="95">
        <v>344</v>
      </c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4"/>
        <v>847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195</v>
      </c>
      <c r="C370" s="299" t="s">
        <v>322</v>
      </c>
      <c r="D370" s="299"/>
      <c r="E370" s="299"/>
      <c r="F370" s="299"/>
      <c r="G370" s="299"/>
      <c r="H370" s="299"/>
      <c r="I370" s="299"/>
      <c r="J370" s="299"/>
      <c r="K370" s="95">
        <v>35</v>
      </c>
      <c r="L370" s="95">
        <v>84</v>
      </c>
      <c r="M370" s="95">
        <v>53</v>
      </c>
      <c r="N370" s="95">
        <v>49</v>
      </c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4"/>
        <v>221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197</v>
      </c>
      <c r="C371" s="299" t="s">
        <v>323</v>
      </c>
      <c r="D371" s="299"/>
      <c r="E371" s="299"/>
      <c r="F371" s="299"/>
      <c r="G371" s="299"/>
      <c r="H371" s="299"/>
      <c r="I371" s="299"/>
      <c r="J371" s="299"/>
      <c r="K371" s="95">
        <v>75</v>
      </c>
      <c r="L371" s="95">
        <v>76</v>
      </c>
      <c r="M371" s="95">
        <v>45</v>
      </c>
      <c r="N371" s="95">
        <v>26</v>
      </c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4"/>
        <v>222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199</v>
      </c>
      <c r="C372" s="299" t="s">
        <v>324</v>
      </c>
      <c r="D372" s="299"/>
      <c r="E372" s="299"/>
      <c r="F372" s="299"/>
      <c r="G372" s="299"/>
      <c r="H372" s="299"/>
      <c r="I372" s="299"/>
      <c r="J372" s="299"/>
      <c r="K372" s="95">
        <v>31</v>
      </c>
      <c r="L372" s="95">
        <v>60</v>
      </c>
      <c r="M372" s="95">
        <v>80</v>
      </c>
      <c r="N372" s="95">
        <v>98</v>
      </c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4"/>
        <v>269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201</v>
      </c>
      <c r="C373" s="299" t="s">
        <v>325</v>
      </c>
      <c r="D373" s="299"/>
      <c r="E373" s="299"/>
      <c r="F373" s="299"/>
      <c r="G373" s="299"/>
      <c r="H373" s="299"/>
      <c r="I373" s="299"/>
      <c r="J373" s="299"/>
      <c r="K373" s="95">
        <v>23</v>
      </c>
      <c r="L373" s="95">
        <v>15</v>
      </c>
      <c r="M373" s="95">
        <v>11</v>
      </c>
      <c r="N373" s="95">
        <v>13</v>
      </c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4"/>
        <v>62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24" t="s">
        <v>203</v>
      </c>
      <c r="C374" s="299" t="s">
        <v>326</v>
      </c>
      <c r="D374" s="299"/>
      <c r="E374" s="299"/>
      <c r="F374" s="299"/>
      <c r="G374" s="299"/>
      <c r="H374" s="299"/>
      <c r="I374" s="299"/>
      <c r="J374" s="299"/>
      <c r="K374" s="95">
        <v>35</v>
      </c>
      <c r="L374" s="95">
        <v>49</v>
      </c>
      <c r="M374" s="95">
        <v>39</v>
      </c>
      <c r="N374" s="95">
        <v>34</v>
      </c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69">
        <f t="shared" si="24"/>
        <v>157</v>
      </c>
      <c r="AA374" s="49"/>
      <c r="AC374" s="27" t="s">
        <v>82</v>
      </c>
      <c r="AD374" s="37" t="s">
        <v>115</v>
      </c>
    </row>
    <row r="375" spans="1:30" ht="15" customHeight="1">
      <c r="A375" s="47"/>
      <c r="B375" s="91"/>
      <c r="C375" s="298"/>
      <c r="D375" s="299"/>
      <c r="E375" s="299"/>
      <c r="F375" s="299"/>
      <c r="G375" s="299"/>
      <c r="H375" s="299"/>
      <c r="I375" s="299"/>
      <c r="J375" s="299"/>
      <c r="K375" s="91" t="s">
        <v>207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>
      <c r="A376" s="47"/>
      <c r="B376" s="91"/>
      <c r="C376" s="298"/>
      <c r="D376" s="299"/>
      <c r="E376" s="299"/>
      <c r="F376" s="299"/>
      <c r="G376" s="299"/>
      <c r="H376" s="299"/>
      <c r="I376" s="299"/>
      <c r="J376" s="299"/>
      <c r="K376" s="91" t="s">
        <v>207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298"/>
      <c r="D377" s="299"/>
      <c r="E377" s="299"/>
      <c r="F377" s="299"/>
      <c r="G377" s="299"/>
      <c r="H377" s="299"/>
      <c r="I377" s="299"/>
      <c r="J377" s="299"/>
      <c r="K377" s="91" t="s">
        <v>207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77" t="s">
        <v>355</v>
      </c>
      <c r="C378" s="277"/>
      <c r="D378" s="277"/>
      <c r="E378" s="277"/>
      <c r="F378" s="277"/>
      <c r="G378" s="277"/>
      <c r="H378" s="277"/>
      <c r="I378" s="277"/>
      <c r="J378" s="277"/>
      <c r="K378" s="70">
        <f>SUM(K367:K377)</f>
        <v>1005</v>
      </c>
      <c r="L378" s="70">
        <f>SUM(L367:L377)</f>
        <v>1642</v>
      </c>
      <c r="M378" s="70">
        <f>SUM(M367:M377)</f>
        <v>1227</v>
      </c>
      <c r="N378" s="70">
        <f>SUM(N367:N377)</f>
        <v>1211</v>
      </c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5085</v>
      </c>
      <c r="AC378" s="27"/>
      <c r="AD378" s="37" t="s">
        <v>181</v>
      </c>
    </row>
    <row r="379" spans="1:30" ht="30" customHeight="1">
      <c r="A379" s="47" t="s">
        <v>53</v>
      </c>
      <c r="B379" s="50" t="s">
        <v>327</v>
      </c>
      <c r="C379" s="301" t="s">
        <v>328</v>
      </c>
      <c r="D379" s="301"/>
      <c r="E379" s="301"/>
      <c r="F379" s="301"/>
      <c r="G379" s="301"/>
      <c r="H379" s="301"/>
      <c r="I379" s="301"/>
      <c r="J379" s="302"/>
      <c r="K379" s="95">
        <v>329</v>
      </c>
      <c r="L379" s="95">
        <v>577</v>
      </c>
      <c r="M379" s="95">
        <v>469</v>
      </c>
      <c r="N379" s="95">
        <v>467</v>
      </c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1842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92"/>
      <c r="C380" s="298"/>
      <c r="D380" s="299"/>
      <c r="E380" s="299"/>
      <c r="F380" s="299"/>
      <c r="G380" s="299"/>
      <c r="H380" s="299"/>
      <c r="I380" s="299"/>
      <c r="J380" s="299"/>
      <c r="K380" s="92" t="s">
        <v>207</v>
      </c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49"/>
      <c r="AC380" s="27" t="s">
        <v>82</v>
      </c>
      <c r="AD380" s="37" t="s">
        <v>120</v>
      </c>
    </row>
    <row r="381" spans="1:30" ht="15" customHeight="1">
      <c r="A381" s="47"/>
      <c r="B381" s="92"/>
      <c r="C381" s="298"/>
      <c r="D381" s="299"/>
      <c r="E381" s="299"/>
      <c r="F381" s="299"/>
      <c r="G381" s="299"/>
      <c r="H381" s="299"/>
      <c r="I381" s="299"/>
      <c r="J381" s="299"/>
      <c r="K381" s="92" t="s">
        <v>207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>
      <c r="A382" s="47"/>
      <c r="B382" s="92"/>
      <c r="C382" s="298"/>
      <c r="D382" s="299"/>
      <c r="E382" s="299"/>
      <c r="F382" s="299"/>
      <c r="G382" s="299"/>
      <c r="H382" s="299"/>
      <c r="I382" s="299"/>
      <c r="J382" s="299"/>
      <c r="K382" s="92" t="s">
        <v>207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>
      <c r="A383" s="47"/>
      <c r="B383" s="92"/>
      <c r="C383" s="298"/>
      <c r="D383" s="299"/>
      <c r="E383" s="299"/>
      <c r="F383" s="299"/>
      <c r="G383" s="299"/>
      <c r="H383" s="299"/>
      <c r="I383" s="299"/>
      <c r="J383" s="299"/>
      <c r="K383" s="92" t="s">
        <v>207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>
      <c r="A384" s="47"/>
      <c r="B384" s="92"/>
      <c r="C384" s="298"/>
      <c r="D384" s="299"/>
      <c r="E384" s="299"/>
      <c r="F384" s="299"/>
      <c r="G384" s="299"/>
      <c r="H384" s="299"/>
      <c r="I384" s="299"/>
      <c r="J384" s="299"/>
      <c r="K384" s="92" t="s">
        <v>207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298"/>
      <c r="D385" s="299"/>
      <c r="E385" s="299"/>
      <c r="F385" s="299"/>
      <c r="G385" s="299"/>
      <c r="H385" s="299"/>
      <c r="I385" s="299"/>
      <c r="J385" s="299"/>
      <c r="K385" s="92" t="s">
        <v>207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298"/>
      <c r="D386" s="299"/>
      <c r="E386" s="299"/>
      <c r="F386" s="299"/>
      <c r="G386" s="299"/>
      <c r="H386" s="299"/>
      <c r="I386" s="299"/>
      <c r="J386" s="299"/>
      <c r="K386" s="92" t="s">
        <v>207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298"/>
      <c r="D387" s="299"/>
      <c r="E387" s="299"/>
      <c r="F387" s="299"/>
      <c r="G387" s="299"/>
      <c r="H387" s="299"/>
      <c r="I387" s="299"/>
      <c r="J387" s="299"/>
      <c r="K387" s="92" t="s">
        <v>207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298"/>
      <c r="D388" s="299"/>
      <c r="E388" s="299"/>
      <c r="F388" s="299"/>
      <c r="G388" s="299"/>
      <c r="H388" s="299"/>
      <c r="I388" s="299"/>
      <c r="J388" s="299"/>
      <c r="K388" s="92" t="s">
        <v>207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298"/>
      <c r="D389" s="299"/>
      <c r="E389" s="299"/>
      <c r="F389" s="299"/>
      <c r="G389" s="299"/>
      <c r="H389" s="299"/>
      <c r="I389" s="299"/>
      <c r="J389" s="299"/>
      <c r="K389" s="92" t="s">
        <v>207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77" t="s">
        <v>355</v>
      </c>
      <c r="C390" s="277"/>
      <c r="D390" s="277"/>
      <c r="E390" s="277"/>
      <c r="F390" s="277"/>
      <c r="G390" s="277"/>
      <c r="H390" s="277"/>
      <c r="I390" s="277"/>
      <c r="J390" s="277"/>
      <c r="K390" s="70">
        <f>SUM(K379:K389)</f>
        <v>329</v>
      </c>
      <c r="L390" s="70">
        <f>SUM(L379:L389)</f>
        <v>577</v>
      </c>
      <c r="M390" s="70">
        <f>SUM(M379:M389)</f>
        <v>469</v>
      </c>
      <c r="N390" s="70">
        <f>SUM(N379:N389)</f>
        <v>467</v>
      </c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1842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00" t="s">
        <v>93</v>
      </c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264" t="s">
        <v>37</v>
      </c>
      <c r="P392" s="265"/>
      <c r="Q392" s="265"/>
      <c r="R392" s="265"/>
      <c r="S392" s="265"/>
      <c r="T392" s="265"/>
      <c r="U392" s="265"/>
      <c r="V392" s="265"/>
      <c r="W392" s="265"/>
      <c r="X392" s="265"/>
      <c r="Y392" s="266"/>
      <c r="Z392" s="3"/>
      <c r="AA392" s="3"/>
      <c r="AC392"/>
    </row>
    <row r="393" spans="1:34" ht="21.75" customHeight="1">
      <c r="A393" s="30"/>
      <c r="B393" s="286" t="s">
        <v>362</v>
      </c>
      <c r="C393" s="287"/>
      <c r="D393" s="288"/>
      <c r="E393" s="286" t="s">
        <v>363</v>
      </c>
      <c r="F393" s="287"/>
      <c r="G393" s="288"/>
      <c r="H393" s="286" t="s">
        <v>364</v>
      </c>
      <c r="I393" s="287"/>
      <c r="J393" s="288"/>
      <c r="K393" s="292" t="s">
        <v>365</v>
      </c>
      <c r="L393" s="294" t="s">
        <v>366</v>
      </c>
      <c r="M393" s="294" t="s">
        <v>367</v>
      </c>
      <c r="N393" s="296" t="s">
        <v>368</v>
      </c>
      <c r="O393" s="208" t="s">
        <v>362</v>
      </c>
      <c r="P393" s="209" t="s">
        <v>363</v>
      </c>
      <c r="Q393" s="210" t="s">
        <v>364</v>
      </c>
      <c r="R393" s="211" t="s">
        <v>365</v>
      </c>
      <c r="S393" s="62"/>
      <c r="T393" s="212" t="s">
        <v>366</v>
      </c>
      <c r="U393" s="62"/>
      <c r="V393" s="213" t="s">
        <v>367</v>
      </c>
      <c r="W393" s="62"/>
      <c r="X393" s="214" t="s">
        <v>368</v>
      </c>
      <c r="Y393" s="215" t="s">
        <v>369</v>
      </c>
      <c r="Z393" s="3"/>
      <c r="AC393"/>
    </row>
    <row r="394" spans="1:34" ht="22.5" customHeight="1">
      <c r="A394" s="34"/>
      <c r="B394" s="289"/>
      <c r="C394" s="290"/>
      <c r="D394" s="291"/>
      <c r="E394" s="289"/>
      <c r="F394" s="290"/>
      <c r="G394" s="291"/>
      <c r="H394" s="289"/>
      <c r="I394" s="290"/>
      <c r="J394" s="291"/>
      <c r="K394" s="293"/>
      <c r="L394" s="295"/>
      <c r="M394" s="295"/>
      <c r="N394" s="297"/>
      <c r="O394" s="216" t="s">
        <v>370</v>
      </c>
      <c r="P394" s="217" t="s">
        <v>371</v>
      </c>
      <c r="Q394" s="218" t="s">
        <v>372</v>
      </c>
      <c r="R394" s="219" t="s">
        <v>373</v>
      </c>
      <c r="S394" s="63"/>
      <c r="T394" s="220" t="s">
        <v>374</v>
      </c>
      <c r="U394" s="63"/>
      <c r="V394" s="221" t="s">
        <v>375</v>
      </c>
      <c r="W394" s="63"/>
      <c r="X394" s="222" t="s">
        <v>376</v>
      </c>
      <c r="Y394" s="223" t="s">
        <v>377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279"/>
      <c r="K396" s="279"/>
      <c r="L396" s="279"/>
      <c r="M396" s="279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351</v>
      </c>
      <c r="AH396" s="93" t="s">
        <v>359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0" t="s">
        <v>96</v>
      </c>
      <c r="J397" s="280"/>
      <c r="K397" s="280"/>
      <c r="L397" s="280"/>
      <c r="M397" s="8" t="s">
        <v>329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5" t="s">
        <v>94</v>
      </c>
      <c r="Z397" s="285"/>
      <c r="AC397"/>
      <c r="AH397" s="93" t="s">
        <v>358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0" t="s">
        <v>2</v>
      </c>
      <c r="J398" s="280"/>
      <c r="K398" s="280"/>
      <c r="L398" s="280"/>
      <c r="M398" s="8" t="s">
        <v>330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5"/>
      <c r="Z398" s="285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279"/>
      <c r="K399" s="279"/>
      <c r="L399" s="279"/>
      <c r="M399" s="279"/>
      <c r="N399" s="8"/>
      <c r="O399" s="8"/>
      <c r="P399" s="8"/>
      <c r="Q399" s="8"/>
      <c r="R399" s="280"/>
      <c r="S399" s="280"/>
      <c r="T399" s="280"/>
      <c r="U399" s="280"/>
      <c r="V399" s="8"/>
      <c r="W399" s="8"/>
      <c r="X399" s="3"/>
      <c r="Y399" s="281" t="s">
        <v>351</v>
      </c>
      <c r="Z399" s="281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2"/>
      <c r="X400" s="282"/>
      <c r="Y400" s="282"/>
      <c r="Z400" s="282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2"/>
      <c r="X401" s="282"/>
      <c r="Y401" s="282"/>
      <c r="Z401" s="282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3" t="s">
        <v>352</v>
      </c>
      <c r="X402" s="283"/>
      <c r="Y402" s="283"/>
      <c r="Z402" s="283"/>
      <c r="AC402"/>
    </row>
    <row r="403" spans="1:30" ht="24.75" customHeight="1">
      <c r="A403" s="15" t="s">
        <v>3</v>
      </c>
      <c r="B403" s="276" t="s">
        <v>4</v>
      </c>
      <c r="C403" s="276"/>
      <c r="D403" s="276"/>
      <c r="E403" s="276"/>
      <c r="F403" s="276"/>
      <c r="G403" s="276"/>
      <c r="H403" s="276"/>
      <c r="I403" s="276"/>
      <c r="J403" s="276"/>
      <c r="K403" s="276" t="s">
        <v>5</v>
      </c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C403"/>
    </row>
    <row r="404" spans="1:30" ht="48.75" customHeight="1">
      <c r="A404" s="15" t="s">
        <v>57</v>
      </c>
      <c r="B404" s="277" t="s">
        <v>58</v>
      </c>
      <c r="C404" s="277"/>
      <c r="D404" s="277"/>
      <c r="E404" s="277"/>
      <c r="F404" s="277"/>
      <c r="G404" s="277"/>
      <c r="H404" s="277"/>
      <c r="I404" s="277"/>
      <c r="J404" s="277"/>
      <c r="K404" s="10" t="s">
        <v>184</v>
      </c>
      <c r="L404" s="10" t="s">
        <v>186</v>
      </c>
      <c r="M404" s="10" t="s">
        <v>188</v>
      </c>
      <c r="N404" s="10" t="s">
        <v>190</v>
      </c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191</v>
      </c>
      <c r="AC404"/>
      <c r="AD404" s="57" t="s">
        <v>182</v>
      </c>
    </row>
    <row r="405" spans="1:30" ht="12.75" customHeight="1">
      <c r="A405" s="17" t="s">
        <v>7</v>
      </c>
      <c r="B405" s="278" t="s">
        <v>8</v>
      </c>
      <c r="C405" s="278"/>
      <c r="D405" s="278"/>
      <c r="E405" s="278"/>
      <c r="F405" s="278"/>
      <c r="G405" s="278"/>
      <c r="H405" s="278"/>
      <c r="I405" s="278"/>
      <c r="J405" s="27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270" t="s">
        <v>356</v>
      </c>
      <c r="C406" s="271"/>
      <c r="D406" s="271"/>
      <c r="E406" s="271"/>
      <c r="F406" s="271"/>
      <c r="G406" s="271"/>
      <c r="H406" s="271"/>
      <c r="I406" s="271"/>
      <c r="J406" s="272"/>
      <c r="K406" s="71">
        <f>K98+K110+K138+K150+K178+K190+K218+K230+K258+K270+K298+K310+K338+K350+K378+K390</f>
        <v>621273</v>
      </c>
      <c r="L406" s="71">
        <f>L98+L110+L138+L150+L178+L190+L218+L230+L258+L270+L298+L310+L338+L350+L378+L390</f>
        <v>754291</v>
      </c>
      <c r="M406" s="71">
        <f>M98+M110+M138+M150+M178+M190+M218+M230+M258+M270+M298+M310+M338+M350+M378+M390</f>
        <v>505110</v>
      </c>
      <c r="N406" s="71">
        <f>N98+N110+N138+N150+N178+N190+N218+N230+N258+N270+N298+N310+N338+N350+N378+N390</f>
        <v>339108</v>
      </c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2219782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270" t="s">
        <v>59</v>
      </c>
      <c r="C407" s="271"/>
      <c r="D407" s="271"/>
      <c r="E407" s="271"/>
      <c r="F407" s="271"/>
      <c r="G407" s="271"/>
      <c r="H407" s="271"/>
      <c r="I407" s="271"/>
      <c r="J407" s="272"/>
      <c r="K407" s="95">
        <v>68487</v>
      </c>
      <c r="L407" s="95">
        <v>71436</v>
      </c>
      <c r="M407" s="95">
        <v>56548</v>
      </c>
      <c r="N407" s="95">
        <v>29632</v>
      </c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226103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270" t="s">
        <v>357</v>
      </c>
      <c r="C408" s="271"/>
      <c r="D408" s="271"/>
      <c r="E408" s="271"/>
      <c r="F408" s="271"/>
      <c r="G408" s="271"/>
      <c r="H408" s="271"/>
      <c r="I408" s="271"/>
      <c r="J408" s="272"/>
      <c r="K408" s="71">
        <f>K406+K407</f>
        <v>689760</v>
      </c>
      <c r="L408" s="71">
        <f>L406+L407</f>
        <v>825727</v>
      </c>
      <c r="M408" s="71">
        <f>M406+M407</f>
        <v>561658</v>
      </c>
      <c r="N408" s="71">
        <f>N406+N407</f>
        <v>368740</v>
      </c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2445885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73"/>
      <c r="M410" s="274"/>
      <c r="N410" s="274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64" t="s">
        <v>93</v>
      </c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6"/>
      <c r="Z412" s="3"/>
      <c r="AA412" s="3"/>
      <c r="AC412"/>
    </row>
    <row r="413" spans="1:30" ht="19.5" customHeight="1">
      <c r="A413" s="30"/>
      <c r="B413" s="31"/>
      <c r="C413" s="275" t="s">
        <v>32</v>
      </c>
      <c r="D413" s="275"/>
      <c r="E413" s="275"/>
      <c r="F413" s="275"/>
      <c r="G413" s="275" t="s">
        <v>33</v>
      </c>
      <c r="H413" s="275"/>
      <c r="I413" s="275"/>
      <c r="J413" s="275"/>
      <c r="K413" s="275" t="s">
        <v>34</v>
      </c>
      <c r="L413" s="275"/>
      <c r="M413" s="275"/>
      <c r="N413" s="275" t="s">
        <v>35</v>
      </c>
      <c r="O413" s="275"/>
      <c r="P413" s="275"/>
      <c r="Q413" s="275" t="s">
        <v>36</v>
      </c>
      <c r="R413" s="275"/>
      <c r="S413" s="275"/>
      <c r="T413" s="275" t="s">
        <v>91</v>
      </c>
      <c r="U413" s="275"/>
      <c r="V413" s="275"/>
      <c r="W413" s="275" t="s">
        <v>92</v>
      </c>
      <c r="X413" s="275"/>
      <c r="Y413" s="275"/>
      <c r="Z413" s="3"/>
      <c r="AC413"/>
    </row>
    <row r="414" spans="1:30" ht="75" customHeight="1">
      <c r="A414" s="34"/>
      <c r="B414" s="35"/>
      <c r="C414" s="267" t="s">
        <v>361</v>
      </c>
      <c r="D414" s="268"/>
      <c r="E414" s="268"/>
      <c r="F414" s="268"/>
      <c r="G414" s="267" t="s">
        <v>361</v>
      </c>
      <c r="H414" s="268"/>
      <c r="I414" s="268"/>
      <c r="J414" s="268"/>
      <c r="K414" s="267" t="s">
        <v>361</v>
      </c>
      <c r="L414" s="268"/>
      <c r="M414" s="268"/>
      <c r="N414" s="267" t="s">
        <v>361</v>
      </c>
      <c r="O414" s="268"/>
      <c r="P414" s="268"/>
      <c r="Q414" s="267" t="s">
        <v>361</v>
      </c>
      <c r="R414" s="268"/>
      <c r="S414" s="268"/>
      <c r="T414" s="267" t="s">
        <v>361</v>
      </c>
      <c r="U414" s="268"/>
      <c r="V414" s="268"/>
      <c r="W414" s="267" t="s">
        <v>361</v>
      </c>
      <c r="X414" s="268"/>
      <c r="Y414" s="268"/>
      <c r="AA414" s="36"/>
      <c r="AC414"/>
    </row>
    <row r="415" spans="1:30" ht="15.75" customHeight="1">
      <c r="C415" s="248" t="s">
        <v>164</v>
      </c>
      <c r="D415" s="248"/>
      <c r="E415" s="248"/>
      <c r="F415" s="248"/>
      <c r="G415" s="248" t="s">
        <v>164</v>
      </c>
      <c r="H415" s="248"/>
      <c r="I415" s="248"/>
      <c r="J415" s="248"/>
      <c r="K415" s="269" t="s">
        <v>164</v>
      </c>
      <c r="L415" s="269"/>
      <c r="M415" s="269"/>
      <c r="N415" s="269" t="s">
        <v>164</v>
      </c>
      <c r="O415" s="269"/>
      <c r="P415" s="269"/>
      <c r="Q415" s="269" t="s">
        <v>164</v>
      </c>
      <c r="R415" s="269"/>
      <c r="S415" s="269"/>
      <c r="T415" s="269" t="s">
        <v>164</v>
      </c>
      <c r="U415" s="269"/>
      <c r="V415" s="269"/>
      <c r="W415" s="269" t="s">
        <v>164</v>
      </c>
      <c r="X415" s="269"/>
      <c r="Y415" s="269"/>
      <c r="AC415"/>
    </row>
    <row r="416" spans="1:30" ht="16.5" customHeight="1">
      <c r="A416" s="34"/>
      <c r="B416" s="35"/>
      <c r="C416" s="264" t="s">
        <v>37</v>
      </c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6"/>
      <c r="AA416" s="36"/>
      <c r="AC416"/>
    </row>
    <row r="417" spans="1:29" ht="41.25" customHeight="1">
      <c r="A417" s="34"/>
      <c r="B417" s="35"/>
      <c r="C417" s="251" t="s">
        <v>64</v>
      </c>
      <c r="D417" s="263"/>
      <c r="E417" s="263"/>
      <c r="F417" s="252"/>
      <c r="G417" s="251" t="s">
        <v>65</v>
      </c>
      <c r="H417" s="263"/>
      <c r="I417" s="263"/>
      <c r="J417" s="252"/>
      <c r="K417" s="251" t="s">
        <v>66</v>
      </c>
      <c r="L417" s="263"/>
      <c r="M417" s="252"/>
      <c r="N417" s="251" t="s">
        <v>67</v>
      </c>
      <c r="O417" s="263"/>
      <c r="P417" s="252"/>
      <c r="Q417" s="251" t="s">
        <v>68</v>
      </c>
      <c r="R417" s="263"/>
      <c r="S417" s="252"/>
      <c r="T417" s="251" t="s">
        <v>69</v>
      </c>
      <c r="U417" s="252"/>
      <c r="V417" s="251" t="s">
        <v>70</v>
      </c>
      <c r="W417" s="252"/>
      <c r="X417" s="251" t="s">
        <v>71</v>
      </c>
      <c r="Y417" s="252"/>
      <c r="AA417" s="36"/>
      <c r="AC417"/>
    </row>
    <row r="418" spans="1:29" ht="45" customHeight="1">
      <c r="A418" s="34"/>
      <c r="B418" s="35"/>
      <c r="C418" s="253" t="s">
        <v>361</v>
      </c>
      <c r="D418" s="254"/>
      <c r="E418" s="254"/>
      <c r="F418" s="254"/>
      <c r="G418" s="253" t="s">
        <v>361</v>
      </c>
      <c r="H418" s="254"/>
      <c r="I418" s="254"/>
      <c r="J418" s="254"/>
      <c r="K418" s="255" t="s">
        <v>361</v>
      </c>
      <c r="L418" s="256"/>
      <c r="M418" s="256"/>
      <c r="N418" s="257" t="s">
        <v>361</v>
      </c>
      <c r="O418" s="258"/>
      <c r="P418" s="258"/>
      <c r="Q418" s="255" t="s">
        <v>361</v>
      </c>
      <c r="R418" s="256"/>
      <c r="S418" s="256"/>
      <c r="T418" s="257" t="s">
        <v>361</v>
      </c>
      <c r="U418" s="258"/>
      <c r="V418" s="255" t="s">
        <v>361</v>
      </c>
      <c r="W418" s="256"/>
      <c r="X418" s="255" t="s">
        <v>361</v>
      </c>
      <c r="Y418" s="256"/>
      <c r="AA418" s="36"/>
      <c r="AC418"/>
    </row>
    <row r="419" spans="1:29" ht="13.5" customHeight="1">
      <c r="A419" s="34"/>
      <c r="B419" s="35"/>
      <c r="C419" s="248" t="s">
        <v>164</v>
      </c>
      <c r="D419" s="248"/>
      <c r="E419" s="248"/>
      <c r="F419" s="248"/>
      <c r="G419" s="248" t="s">
        <v>164</v>
      </c>
      <c r="H419" s="248"/>
      <c r="I419" s="248"/>
      <c r="J419" s="248"/>
      <c r="K419" s="248" t="s">
        <v>164</v>
      </c>
      <c r="L419" s="248"/>
      <c r="M419" s="248"/>
      <c r="N419" s="247" t="s">
        <v>164</v>
      </c>
      <c r="O419" s="247"/>
      <c r="P419" s="247"/>
      <c r="Q419" s="248" t="s">
        <v>164</v>
      </c>
      <c r="R419" s="248"/>
      <c r="S419" s="248"/>
      <c r="T419" s="247" t="s">
        <v>164</v>
      </c>
      <c r="U419" s="247"/>
      <c r="V419" s="248" t="s">
        <v>164</v>
      </c>
      <c r="W419" s="248"/>
      <c r="X419" s="248" t="s">
        <v>164</v>
      </c>
      <c r="Y419" s="248"/>
      <c r="AA419" s="36"/>
      <c r="AC419"/>
    </row>
    <row r="420" spans="1:29" ht="42" customHeight="1">
      <c r="C420" s="259" t="s">
        <v>72</v>
      </c>
      <c r="D420" s="260"/>
      <c r="E420" s="260"/>
      <c r="F420" s="261"/>
      <c r="G420" s="249" t="s">
        <v>73</v>
      </c>
      <c r="H420" s="262"/>
      <c r="I420" s="262"/>
      <c r="J420" s="250"/>
      <c r="K420" s="251" t="s">
        <v>74</v>
      </c>
      <c r="L420" s="263"/>
      <c r="M420" s="252"/>
      <c r="N420" s="249" t="s">
        <v>75</v>
      </c>
      <c r="O420" s="262"/>
      <c r="P420" s="250"/>
      <c r="Q420" s="251" t="s">
        <v>76</v>
      </c>
      <c r="R420" s="263"/>
      <c r="S420" s="252"/>
      <c r="T420" s="249" t="s">
        <v>77</v>
      </c>
      <c r="U420" s="250"/>
      <c r="V420" s="251" t="s">
        <v>78</v>
      </c>
      <c r="W420" s="252"/>
      <c r="X420" s="251" t="s">
        <v>79</v>
      </c>
      <c r="Y420" s="252"/>
      <c r="AC420"/>
    </row>
    <row r="421" spans="1:29" ht="45" customHeight="1">
      <c r="C421" s="253" t="s">
        <v>361</v>
      </c>
      <c r="D421" s="254"/>
      <c r="E421" s="254"/>
      <c r="F421" s="254"/>
      <c r="G421" s="253" t="s">
        <v>361</v>
      </c>
      <c r="H421" s="254"/>
      <c r="I421" s="254"/>
      <c r="J421" s="254"/>
      <c r="K421" s="255" t="s">
        <v>361</v>
      </c>
      <c r="L421" s="256"/>
      <c r="M421" s="256"/>
      <c r="N421" s="257" t="s">
        <v>361</v>
      </c>
      <c r="O421" s="258"/>
      <c r="P421" s="258"/>
      <c r="Q421" s="255" t="s">
        <v>361</v>
      </c>
      <c r="R421" s="256"/>
      <c r="S421" s="256"/>
      <c r="T421" s="257" t="s">
        <v>361</v>
      </c>
      <c r="U421" s="258"/>
      <c r="V421" s="255" t="s">
        <v>361</v>
      </c>
      <c r="W421" s="256"/>
      <c r="X421" s="255" t="s">
        <v>361</v>
      </c>
      <c r="Y421" s="256"/>
      <c r="AC421"/>
    </row>
    <row r="422" spans="1:29" ht="15.75" customHeight="1">
      <c r="C422" s="248" t="s">
        <v>164</v>
      </c>
      <c r="D422" s="248"/>
      <c r="E422" s="248"/>
      <c r="F422" s="248"/>
      <c r="G422" s="248" t="s">
        <v>164</v>
      </c>
      <c r="H422" s="248"/>
      <c r="I422" s="248"/>
      <c r="J422" s="248"/>
      <c r="K422" s="248" t="s">
        <v>164</v>
      </c>
      <c r="L422" s="248"/>
      <c r="M422" s="248"/>
      <c r="N422" s="247" t="s">
        <v>164</v>
      </c>
      <c r="O422" s="247"/>
      <c r="P422" s="247"/>
      <c r="Q422" s="248" t="s">
        <v>164</v>
      </c>
      <c r="R422" s="248"/>
      <c r="S422" s="248"/>
      <c r="T422" s="247" t="s">
        <v>164</v>
      </c>
      <c r="U422" s="247"/>
      <c r="V422" s="248" t="s">
        <v>164</v>
      </c>
      <c r="W422" s="248"/>
      <c r="X422" s="248" t="s">
        <v>164</v>
      </c>
      <c r="Y422" s="248"/>
      <c r="AC422"/>
    </row>
    <row r="423" spans="1:29" ht="15" customHeight="1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80" priority="168">
      <formula>ISBLANK(INDIRECT(ADDRESS(ROW(), COLUMN())))</formula>
    </cfRule>
  </conditionalFormatting>
  <conditionalFormatting sqref="P410:Q410 S410:T410 V410:Y410">
    <cfRule type="cellIs" dxfId="179" priority="169" operator="lessThan">
      <formula>0</formula>
    </cfRule>
  </conditionalFormatting>
  <conditionalFormatting sqref="P410:Q410 S410:T410 V410:Y410">
    <cfRule type="cellIs" dxfId="178" priority="170" operator="greaterThan">
      <formula>9</formula>
    </cfRule>
  </conditionalFormatting>
  <conditionalFormatting sqref="P410:Q410 S410:T410 V410:Y410">
    <cfRule type="expression" dxfId="177" priority="171">
      <formula>ISBLANK(INDIRECT(ADDRESS(ROW(), COLUMN())))</formula>
    </cfRule>
  </conditionalFormatting>
  <conditionalFormatting sqref="P410:Q410 S410:T410 V410:Y410">
    <cfRule type="expression" dxfId="176" priority="172">
      <formula>ISTEXT(INDIRECT(ADDRESS(ROW(), COLUMN())))</formula>
    </cfRule>
  </conditionalFormatting>
  <conditionalFormatting sqref="O14:Y15 O17:Y18 O20:Y21 O27:Y28 O30:Y31 O33:Y34 O57:Y58 O60:Y61 O64:Y66 L96:Y97 L108:Y109 L136:Y137 L148:Y149 L176:Y177 L182:Y189 L216:Y217 L226:Y229 L256:Y257 L267:Y269 L296:Y297 L308:Y309 L332:Y337 L348:Y349 L375:Y377 L380:Y389 O407:Y407 O87:Y95 O99:Y107 O127:Y135 O139:Y147 O167:Y175 O179:Y181 O207:Y215 O219:Y225 O247:Y255 O259:Y266 O287:Y295 O299:Y307 O327:Y331 O339:Y347 O367:Y374 O379:Y379">
    <cfRule type="expression" dxfId="175" priority="173">
      <formula>CELL("Protect",INDIRECT(ADDRESS(ROW(), COLUMN())))</formula>
    </cfRule>
  </conditionalFormatting>
  <conditionalFormatting sqref="O14:Y15 O17:Y18 O20:Y21 O27:Y28 O30:Y31 O33:Y34 O57:Y58 O60:Y61 O64:Y66 K96:Y97 K108:Y109 K136:Y137 K148:Y149 K176:Y177 K182:Y189 K216:Y217 K226:Y229 K256:Y257 K267:Y269 K296:Y297 K308:Y309 K332:Y337 K348:Y349 K375:Y377 K380:Y389 O407:Y407 O87:Y95 O99:Y107 O127:Y135 O139:Y147 O167:Y175 O179:Y181 O207:Y215 O219:Y225 O247:Y255 O259:Y266 O287:Y295 O299:Y307 O327:Y331 O339:Y347 O367:Y374 O379:Y379">
    <cfRule type="cellIs" dxfId="174" priority="174" operator="equal">
      <formula>"   "</formula>
    </cfRule>
    <cfRule type="expression" dxfId="173" priority="175">
      <formula>ISBLANK(INDIRECT(ADDRESS(ROW(), COLUMN())))</formula>
    </cfRule>
  </conditionalFormatting>
  <conditionalFormatting sqref="O14:Y15 O17:Y18 O20:Y21 O27:Y28 O30:Y31 O33:Y34 O57:Y58 O60:Y61 O64:Y66 K96:Y97 K108:Y109 K136:Y137 K148:Y149 K176:Y177 K182:Y189 K216:Y217 K226:Y229 K256:Y257 K267:Y269 K296:Y297 K308:Y309 K332:Y337 K348:Y349 K375:Y377 K380:Y389 O407:Y407 O87:Y95 O99:Y107 O127:Y135 O139:Y147 O167:Y175 O179:Y181 O207:Y215 O219:Y225 O247:Y255 O259:Y266 O287:Y295 O299:Y307 O327:Y331 O339:Y347 O367:Y374 O379:Y379">
    <cfRule type="cellIs" dxfId="172" priority="176" operator="equal">
      <formula>"   "</formula>
    </cfRule>
    <cfRule type="cellIs" dxfId="171" priority="177" operator="lessThan">
      <formula>0</formula>
    </cfRule>
    <cfRule type="expression" dxfId="170" priority="178">
      <formula>ISTEXT(INDIRECT(ADDRESS(ROW(), COLUMN())))</formula>
    </cfRule>
  </conditionalFormatting>
  <conditionalFormatting sqref="K29:Y29 O27:Y28 K32:Y32 O30:Y31 K35:Y38 O33:Y34">
    <cfRule type="cellIs" dxfId="169" priority="179" operator="greaterThan">
      <formula>K14</formula>
    </cfRule>
  </conditionalFormatting>
  <conditionalFormatting sqref="K59:Y59 O57:Y58">
    <cfRule type="cellIs" dxfId="168" priority="180" operator="greaterThan">
      <formula>K23</formula>
    </cfRule>
  </conditionalFormatting>
  <conditionalFormatting sqref="K62:Y62 O60:Y61">
    <cfRule type="cellIs" dxfId="167" priority="181" operator="greaterThan">
      <formula>K36</formula>
    </cfRule>
  </conditionalFormatting>
  <conditionalFormatting sqref="K38:Y38">
    <cfRule type="expression" dxfId="166" priority="182">
      <formula>IF(K67&gt;0,INDIRECT(ADDRESS(ROW(), COLUMN()))&lt;&gt;K67,0)</formula>
    </cfRule>
    <cfRule type="expression" dxfId="165" priority="183">
      <formula>IF(K408&gt;0,INDIRECT(ADDRESS(ROW(), COLUMN()))&lt;&gt;K408,0)</formula>
    </cfRule>
  </conditionalFormatting>
  <conditionalFormatting sqref="K67:Y67">
    <cfRule type="expression" dxfId="164" priority="184">
      <formula>IF(K408&gt;0,INDIRECT(ADDRESS(ROW(), COLUMN()))&lt;&gt;K408,0)</formula>
    </cfRule>
    <cfRule type="cellIs" dxfId="163" priority="185" operator="notEqual">
      <formula>K38</formula>
    </cfRule>
  </conditionalFormatting>
  <conditionalFormatting sqref="K408:Y408">
    <cfRule type="cellIs" dxfId="162" priority="186" operator="notEqual">
      <formula>K38</formula>
    </cfRule>
    <cfRule type="cellIs" dxfId="161" priority="187" operator="notEqual">
      <formula>K67</formula>
    </cfRule>
  </conditionalFormatting>
  <conditionalFormatting sqref="L14:N15">
    <cfRule type="expression" dxfId="160" priority="162">
      <formula>CELL("Protect",INDIRECT(ADDRESS(ROW(), COLUMN())))</formula>
    </cfRule>
  </conditionalFormatting>
  <conditionalFormatting sqref="K14:N15">
    <cfRule type="cellIs" dxfId="159" priority="163" operator="equal">
      <formula>"   "</formula>
    </cfRule>
    <cfRule type="expression" dxfId="158" priority="164">
      <formula>ISBLANK(INDIRECT(ADDRESS(ROW(), COLUMN())))</formula>
    </cfRule>
  </conditionalFormatting>
  <conditionalFormatting sqref="K14:N15">
    <cfRule type="cellIs" dxfId="157" priority="165" operator="equal">
      <formula>"   "</formula>
    </cfRule>
    <cfRule type="cellIs" dxfId="156" priority="166" operator="lessThan">
      <formula>0</formula>
    </cfRule>
    <cfRule type="expression" dxfId="155" priority="167">
      <formula>ISTEXT(INDIRECT(ADDRESS(ROW(), COLUMN())))</formula>
    </cfRule>
  </conditionalFormatting>
  <conditionalFormatting sqref="L17:N18">
    <cfRule type="expression" dxfId="154" priority="156">
      <formula>CELL("Protect",INDIRECT(ADDRESS(ROW(), COLUMN())))</formula>
    </cfRule>
  </conditionalFormatting>
  <conditionalFormatting sqref="K17:N18">
    <cfRule type="cellIs" dxfId="153" priority="157" operator="equal">
      <formula>"   "</formula>
    </cfRule>
    <cfRule type="expression" dxfId="152" priority="158">
      <formula>ISBLANK(INDIRECT(ADDRESS(ROW(), COLUMN())))</formula>
    </cfRule>
  </conditionalFormatting>
  <conditionalFormatting sqref="K17:N18">
    <cfRule type="cellIs" dxfId="151" priority="159" operator="equal">
      <formula>"   "</formula>
    </cfRule>
    <cfRule type="cellIs" dxfId="150" priority="160" operator="lessThan">
      <formula>0</formula>
    </cfRule>
    <cfRule type="expression" dxfId="149" priority="161">
      <formula>ISTEXT(INDIRECT(ADDRESS(ROW(), COLUMN())))</formula>
    </cfRule>
  </conditionalFormatting>
  <conditionalFormatting sqref="L20:N21">
    <cfRule type="expression" dxfId="148" priority="150">
      <formula>CELL("Protect",INDIRECT(ADDRESS(ROW(), COLUMN())))</formula>
    </cfRule>
  </conditionalFormatting>
  <conditionalFormatting sqref="K20:N21">
    <cfRule type="cellIs" dxfId="147" priority="151" operator="equal">
      <formula>"   "</formula>
    </cfRule>
    <cfRule type="expression" dxfId="146" priority="152">
      <formula>ISBLANK(INDIRECT(ADDRESS(ROW(), COLUMN())))</formula>
    </cfRule>
  </conditionalFormatting>
  <conditionalFormatting sqref="K20:N21">
    <cfRule type="cellIs" dxfId="145" priority="153" operator="equal">
      <formula>"   "</formula>
    </cfRule>
    <cfRule type="cellIs" dxfId="144" priority="154" operator="lessThan">
      <formula>0</formula>
    </cfRule>
    <cfRule type="expression" dxfId="143" priority="155">
      <formula>ISTEXT(INDIRECT(ADDRESS(ROW(), COLUMN())))</formula>
    </cfRule>
  </conditionalFormatting>
  <conditionalFormatting sqref="L27:N28">
    <cfRule type="expression" dxfId="142" priority="143">
      <formula>CELL("Protect",INDIRECT(ADDRESS(ROW(), COLUMN())))</formula>
    </cfRule>
  </conditionalFormatting>
  <conditionalFormatting sqref="K27:N28">
    <cfRule type="cellIs" dxfId="141" priority="144" operator="equal">
      <formula>"   "</formula>
    </cfRule>
    <cfRule type="expression" dxfId="140" priority="145">
      <formula>ISBLANK(INDIRECT(ADDRESS(ROW(), COLUMN())))</formula>
    </cfRule>
  </conditionalFormatting>
  <conditionalFormatting sqref="K27:N28">
    <cfRule type="cellIs" dxfId="139" priority="146" operator="equal">
      <formula>"   "</formula>
    </cfRule>
    <cfRule type="cellIs" dxfId="138" priority="147" operator="lessThan">
      <formula>0</formula>
    </cfRule>
    <cfRule type="expression" dxfId="137" priority="148">
      <formula>ISTEXT(INDIRECT(ADDRESS(ROW(), COLUMN())))</formula>
    </cfRule>
  </conditionalFormatting>
  <conditionalFormatting sqref="K27:N28">
    <cfRule type="cellIs" dxfId="136" priority="149" operator="greaterThan">
      <formula>K14</formula>
    </cfRule>
  </conditionalFormatting>
  <conditionalFormatting sqref="L30:N31">
    <cfRule type="expression" dxfId="135" priority="136">
      <formula>CELL("Protect",INDIRECT(ADDRESS(ROW(), COLUMN())))</formula>
    </cfRule>
  </conditionalFormatting>
  <conditionalFormatting sqref="K30:N31">
    <cfRule type="cellIs" dxfId="134" priority="137" operator="equal">
      <formula>"   "</formula>
    </cfRule>
    <cfRule type="expression" dxfId="133" priority="138">
      <formula>ISBLANK(INDIRECT(ADDRESS(ROW(), COLUMN())))</formula>
    </cfRule>
  </conditionalFormatting>
  <conditionalFormatting sqref="K30:N31">
    <cfRule type="cellIs" dxfId="132" priority="139" operator="equal">
      <formula>"   "</formula>
    </cfRule>
    <cfRule type="cellIs" dxfId="131" priority="140" operator="lessThan">
      <formula>0</formula>
    </cfRule>
    <cfRule type="expression" dxfId="130" priority="141">
      <formula>ISTEXT(INDIRECT(ADDRESS(ROW(), COLUMN())))</formula>
    </cfRule>
  </conditionalFormatting>
  <conditionalFormatting sqref="K30:N31">
    <cfRule type="cellIs" dxfId="129" priority="142" operator="greaterThan">
      <formula>K17</formula>
    </cfRule>
  </conditionalFormatting>
  <conditionalFormatting sqref="L33:N34">
    <cfRule type="expression" dxfId="128" priority="129">
      <formula>CELL("Protect",INDIRECT(ADDRESS(ROW(), COLUMN())))</formula>
    </cfRule>
  </conditionalFormatting>
  <conditionalFormatting sqref="K33:N34">
    <cfRule type="cellIs" dxfId="127" priority="130" operator="equal">
      <formula>"   "</formula>
    </cfRule>
    <cfRule type="expression" dxfId="126" priority="131">
      <formula>ISBLANK(INDIRECT(ADDRESS(ROW(), COLUMN())))</formula>
    </cfRule>
  </conditionalFormatting>
  <conditionalFormatting sqref="K33:N34">
    <cfRule type="cellIs" dxfId="125" priority="132" operator="equal">
      <formula>"   "</formula>
    </cfRule>
    <cfRule type="cellIs" dxfId="124" priority="133" operator="lessThan">
      <formula>0</formula>
    </cfRule>
    <cfRule type="expression" dxfId="123" priority="134">
      <formula>ISTEXT(INDIRECT(ADDRESS(ROW(), COLUMN())))</formula>
    </cfRule>
  </conditionalFormatting>
  <conditionalFormatting sqref="K33:N34">
    <cfRule type="cellIs" dxfId="122" priority="135" operator="greaterThan">
      <formula>K20</formula>
    </cfRule>
  </conditionalFormatting>
  <conditionalFormatting sqref="L57:N58">
    <cfRule type="expression" dxfId="121" priority="122">
      <formula>CELL("Protect",INDIRECT(ADDRESS(ROW(), COLUMN())))</formula>
    </cfRule>
  </conditionalFormatting>
  <conditionalFormatting sqref="K57:N58">
    <cfRule type="cellIs" dxfId="120" priority="123" operator="equal">
      <formula>"   "</formula>
    </cfRule>
    <cfRule type="expression" dxfId="119" priority="124">
      <formula>ISBLANK(INDIRECT(ADDRESS(ROW(), COLUMN())))</formula>
    </cfRule>
  </conditionalFormatting>
  <conditionalFormatting sqref="K57:N58">
    <cfRule type="cellIs" dxfId="118" priority="125" operator="equal">
      <formula>"   "</formula>
    </cfRule>
    <cfRule type="cellIs" dxfId="117" priority="126" operator="lessThan">
      <formula>0</formula>
    </cfRule>
    <cfRule type="expression" dxfId="116" priority="127">
      <formula>ISTEXT(INDIRECT(ADDRESS(ROW(), COLUMN())))</formula>
    </cfRule>
  </conditionalFormatting>
  <conditionalFormatting sqref="K57:N58">
    <cfRule type="cellIs" dxfId="115" priority="128" operator="greaterThan">
      <formula>K23</formula>
    </cfRule>
  </conditionalFormatting>
  <conditionalFormatting sqref="L60:N61">
    <cfRule type="expression" dxfId="114" priority="115">
      <formula>CELL("Protect",INDIRECT(ADDRESS(ROW(), COLUMN())))</formula>
    </cfRule>
  </conditionalFormatting>
  <conditionalFormatting sqref="K60:N61">
    <cfRule type="cellIs" dxfId="113" priority="116" operator="equal">
      <formula>"   "</formula>
    </cfRule>
    <cfRule type="expression" dxfId="112" priority="117">
      <formula>ISBLANK(INDIRECT(ADDRESS(ROW(), COLUMN())))</formula>
    </cfRule>
  </conditionalFormatting>
  <conditionalFormatting sqref="K60:N61">
    <cfRule type="cellIs" dxfId="111" priority="118" operator="equal">
      <formula>"   "</formula>
    </cfRule>
    <cfRule type="cellIs" dxfId="110" priority="119" operator="lessThan">
      <formula>0</formula>
    </cfRule>
    <cfRule type="expression" dxfId="109" priority="120">
      <formula>ISTEXT(INDIRECT(ADDRESS(ROW(), COLUMN())))</formula>
    </cfRule>
  </conditionalFormatting>
  <conditionalFormatting sqref="K60:N61">
    <cfRule type="cellIs" dxfId="108" priority="121" operator="greaterThan">
      <formula>K36</formula>
    </cfRule>
  </conditionalFormatting>
  <conditionalFormatting sqref="L64:N66">
    <cfRule type="expression" dxfId="107" priority="109">
      <formula>CELL("Protect",INDIRECT(ADDRESS(ROW(), COLUMN())))</formula>
    </cfRule>
  </conditionalFormatting>
  <conditionalFormatting sqref="K64:N66">
    <cfRule type="cellIs" dxfId="106" priority="110" operator="equal">
      <formula>"   "</formula>
    </cfRule>
    <cfRule type="expression" dxfId="105" priority="111">
      <formula>ISBLANK(INDIRECT(ADDRESS(ROW(), COLUMN())))</formula>
    </cfRule>
  </conditionalFormatting>
  <conditionalFormatting sqref="K64:N66">
    <cfRule type="cellIs" dxfId="104" priority="112" operator="equal">
      <formula>"   "</formula>
    </cfRule>
    <cfRule type="cellIs" dxfId="103" priority="113" operator="lessThan">
      <formula>0</formula>
    </cfRule>
    <cfRule type="expression" dxfId="102" priority="114">
      <formula>ISTEXT(INDIRECT(ADDRESS(ROW(), COLUMN())))</formula>
    </cfRule>
  </conditionalFormatting>
  <conditionalFormatting sqref="L87:N95">
    <cfRule type="expression" dxfId="101" priority="103">
      <formula>CELL("Protect",INDIRECT(ADDRESS(ROW(), COLUMN())))</formula>
    </cfRule>
  </conditionalFormatting>
  <conditionalFormatting sqref="K87:N95">
    <cfRule type="cellIs" dxfId="100" priority="104" operator="equal">
      <formula>"   "</formula>
    </cfRule>
    <cfRule type="expression" dxfId="99" priority="105">
      <formula>ISBLANK(INDIRECT(ADDRESS(ROW(), COLUMN())))</formula>
    </cfRule>
  </conditionalFormatting>
  <conditionalFormatting sqref="K87:N95">
    <cfRule type="cellIs" dxfId="98" priority="106" operator="equal">
      <formula>"   "</formula>
    </cfRule>
    <cfRule type="cellIs" dxfId="97" priority="107" operator="lessThan">
      <formula>0</formula>
    </cfRule>
    <cfRule type="expression" dxfId="96" priority="108">
      <formula>ISTEXT(INDIRECT(ADDRESS(ROW(), COLUMN())))</formula>
    </cfRule>
  </conditionalFormatting>
  <conditionalFormatting sqref="L99:N107">
    <cfRule type="expression" dxfId="95" priority="97">
      <formula>CELL("Protect",INDIRECT(ADDRESS(ROW(), COLUMN())))</formula>
    </cfRule>
  </conditionalFormatting>
  <conditionalFormatting sqref="K99:N107">
    <cfRule type="cellIs" dxfId="94" priority="98" operator="equal">
      <formula>"   "</formula>
    </cfRule>
    <cfRule type="expression" dxfId="93" priority="99">
      <formula>ISBLANK(INDIRECT(ADDRESS(ROW(), COLUMN())))</formula>
    </cfRule>
  </conditionalFormatting>
  <conditionalFormatting sqref="K99:N107">
    <cfRule type="cellIs" dxfId="92" priority="100" operator="equal">
      <formula>"   "</formula>
    </cfRule>
    <cfRule type="cellIs" dxfId="91" priority="101" operator="lessThan">
      <formula>0</formula>
    </cfRule>
    <cfRule type="expression" dxfId="90" priority="102">
      <formula>ISTEXT(INDIRECT(ADDRESS(ROW(), COLUMN())))</formula>
    </cfRule>
  </conditionalFormatting>
  <conditionalFormatting sqref="L127:N135">
    <cfRule type="expression" dxfId="89" priority="91">
      <formula>CELL("Protect",INDIRECT(ADDRESS(ROW(), COLUMN())))</formula>
    </cfRule>
  </conditionalFormatting>
  <conditionalFormatting sqref="K127:N135">
    <cfRule type="cellIs" dxfId="88" priority="92" operator="equal">
      <formula>"   "</formula>
    </cfRule>
    <cfRule type="expression" dxfId="87" priority="93">
      <formula>ISBLANK(INDIRECT(ADDRESS(ROW(), COLUMN())))</formula>
    </cfRule>
  </conditionalFormatting>
  <conditionalFormatting sqref="K127:N135">
    <cfRule type="cellIs" dxfId="86" priority="94" operator="equal">
      <formula>"   "</formula>
    </cfRule>
    <cfRule type="cellIs" dxfId="85" priority="95" operator="lessThan">
      <formula>0</formula>
    </cfRule>
    <cfRule type="expression" dxfId="84" priority="96">
      <formula>ISTEXT(INDIRECT(ADDRESS(ROW(), COLUMN())))</formula>
    </cfRule>
  </conditionalFormatting>
  <conditionalFormatting sqref="L139:N147">
    <cfRule type="expression" dxfId="83" priority="85">
      <formula>CELL("Protect",INDIRECT(ADDRESS(ROW(), COLUMN())))</formula>
    </cfRule>
  </conditionalFormatting>
  <conditionalFormatting sqref="K139:N147">
    <cfRule type="cellIs" dxfId="82" priority="86" operator="equal">
      <formula>"   "</formula>
    </cfRule>
    <cfRule type="expression" dxfId="81" priority="87">
      <formula>ISBLANK(INDIRECT(ADDRESS(ROW(), COLUMN())))</formula>
    </cfRule>
  </conditionalFormatting>
  <conditionalFormatting sqref="K139:N147">
    <cfRule type="cellIs" dxfId="80" priority="88" operator="equal">
      <formula>"   "</formula>
    </cfRule>
    <cfRule type="cellIs" dxfId="79" priority="89" operator="lessThan">
      <formula>0</formula>
    </cfRule>
    <cfRule type="expression" dxfId="78" priority="90">
      <formula>ISTEXT(INDIRECT(ADDRESS(ROW(), COLUMN())))</formula>
    </cfRule>
  </conditionalFormatting>
  <conditionalFormatting sqref="L167:N175">
    <cfRule type="expression" dxfId="77" priority="79">
      <formula>CELL("Protect",INDIRECT(ADDRESS(ROW(), COLUMN())))</formula>
    </cfRule>
  </conditionalFormatting>
  <conditionalFormatting sqref="K167:N175">
    <cfRule type="cellIs" dxfId="76" priority="80" operator="equal">
      <formula>"   "</formula>
    </cfRule>
    <cfRule type="expression" dxfId="75" priority="81">
      <formula>ISBLANK(INDIRECT(ADDRESS(ROW(), COLUMN())))</formula>
    </cfRule>
  </conditionalFormatting>
  <conditionalFormatting sqref="K167:N175">
    <cfRule type="cellIs" dxfId="74" priority="82" operator="equal">
      <formula>"   "</formula>
    </cfRule>
    <cfRule type="cellIs" dxfId="73" priority="83" operator="lessThan">
      <formula>0</formula>
    </cfRule>
    <cfRule type="expression" dxfId="72" priority="84">
      <formula>ISTEXT(INDIRECT(ADDRESS(ROW(), COLUMN())))</formula>
    </cfRule>
  </conditionalFormatting>
  <conditionalFormatting sqref="L179:N181">
    <cfRule type="expression" dxfId="71" priority="73">
      <formula>CELL("Protect",INDIRECT(ADDRESS(ROW(), COLUMN())))</formula>
    </cfRule>
  </conditionalFormatting>
  <conditionalFormatting sqref="K179:N181">
    <cfRule type="cellIs" dxfId="70" priority="74" operator="equal">
      <formula>"   "</formula>
    </cfRule>
    <cfRule type="expression" dxfId="69" priority="75">
      <formula>ISBLANK(INDIRECT(ADDRESS(ROW(), COLUMN())))</formula>
    </cfRule>
  </conditionalFormatting>
  <conditionalFormatting sqref="K179:N181">
    <cfRule type="cellIs" dxfId="68" priority="76" operator="equal">
      <formula>"   "</formula>
    </cfRule>
    <cfRule type="cellIs" dxfId="67" priority="77" operator="lessThan">
      <formula>0</formula>
    </cfRule>
    <cfRule type="expression" dxfId="66" priority="78">
      <formula>ISTEXT(INDIRECT(ADDRESS(ROW(), COLUMN())))</formula>
    </cfRule>
  </conditionalFormatting>
  <conditionalFormatting sqref="L207:N215">
    <cfRule type="expression" dxfId="65" priority="67">
      <formula>CELL("Protect",INDIRECT(ADDRESS(ROW(), COLUMN())))</formula>
    </cfRule>
  </conditionalFormatting>
  <conditionalFormatting sqref="K207:N215">
    <cfRule type="cellIs" dxfId="64" priority="68" operator="equal">
      <formula>"   "</formula>
    </cfRule>
    <cfRule type="expression" dxfId="63" priority="69">
      <formula>ISBLANK(INDIRECT(ADDRESS(ROW(), COLUMN())))</formula>
    </cfRule>
  </conditionalFormatting>
  <conditionalFormatting sqref="K207:N215">
    <cfRule type="cellIs" dxfId="62" priority="70" operator="equal">
      <formula>"   "</formula>
    </cfRule>
    <cfRule type="cellIs" dxfId="61" priority="71" operator="lessThan">
      <formula>0</formula>
    </cfRule>
    <cfRule type="expression" dxfId="60" priority="72">
      <formula>ISTEXT(INDIRECT(ADDRESS(ROW(), COLUMN())))</formula>
    </cfRule>
  </conditionalFormatting>
  <conditionalFormatting sqref="L219:N225">
    <cfRule type="expression" dxfId="59" priority="61">
      <formula>CELL("Protect",INDIRECT(ADDRESS(ROW(), COLUMN())))</formula>
    </cfRule>
  </conditionalFormatting>
  <conditionalFormatting sqref="K219:N225">
    <cfRule type="cellIs" dxfId="58" priority="62" operator="equal">
      <formula>"   "</formula>
    </cfRule>
    <cfRule type="expression" dxfId="57" priority="63">
      <formula>ISBLANK(INDIRECT(ADDRESS(ROW(), COLUMN())))</formula>
    </cfRule>
  </conditionalFormatting>
  <conditionalFormatting sqref="K219:N225">
    <cfRule type="cellIs" dxfId="56" priority="64" operator="equal">
      <formula>"   "</formula>
    </cfRule>
    <cfRule type="cellIs" dxfId="55" priority="65" operator="lessThan">
      <formula>0</formula>
    </cfRule>
    <cfRule type="expression" dxfId="54" priority="66">
      <formula>ISTEXT(INDIRECT(ADDRESS(ROW(), COLUMN())))</formula>
    </cfRule>
  </conditionalFormatting>
  <conditionalFormatting sqref="L247:N255">
    <cfRule type="expression" dxfId="53" priority="49">
      <formula>CELL("Protect",INDIRECT(ADDRESS(ROW(), COLUMN())))</formula>
    </cfRule>
  </conditionalFormatting>
  <conditionalFormatting sqref="K247:N255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N255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N266">
    <cfRule type="expression" dxfId="47" priority="43">
      <formula>CELL("Protect",INDIRECT(ADDRESS(ROW(), COLUMN())))</formula>
    </cfRule>
  </conditionalFormatting>
  <conditionalFormatting sqref="K259:N266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N266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N295">
    <cfRule type="expression" dxfId="41" priority="37">
      <formula>CELL("Protect",INDIRECT(ADDRESS(ROW(), COLUMN())))</formula>
    </cfRule>
  </conditionalFormatting>
  <conditionalFormatting sqref="K287:N295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N295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N307">
    <cfRule type="expression" dxfId="35" priority="31">
      <formula>CELL("Protect",INDIRECT(ADDRESS(ROW(), COLUMN())))</formula>
    </cfRule>
  </conditionalFormatting>
  <conditionalFormatting sqref="K299:N307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N307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N331">
    <cfRule type="expression" dxfId="29" priority="25">
      <formula>CELL("Protect",INDIRECT(ADDRESS(ROW(), COLUMN())))</formula>
    </cfRule>
  </conditionalFormatting>
  <conditionalFormatting sqref="K327:N331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N331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N347">
    <cfRule type="expression" dxfId="23" priority="19">
      <formula>CELL("Protect",INDIRECT(ADDRESS(ROW(), COLUMN())))</formula>
    </cfRule>
  </conditionalFormatting>
  <conditionalFormatting sqref="K339:N347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N347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N374">
    <cfRule type="expression" dxfId="17" priority="13">
      <formula>CELL("Protect",INDIRECT(ADDRESS(ROW(), COLUMN())))</formula>
    </cfRule>
  </conditionalFormatting>
  <conditionalFormatting sqref="K367:N374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N374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N379">
    <cfRule type="expression" dxfId="11" priority="7">
      <formula>CELL("Protect",INDIRECT(ADDRESS(ROW(), COLUMN())))</formula>
    </cfRule>
  </conditionalFormatting>
  <conditionalFormatting sqref="K379:N379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N379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N407">
    <cfRule type="expression" dxfId="5" priority="1">
      <formula>CELL("Protect",INDIRECT(ADDRESS(ROW(), COLUMN())))</formula>
    </cfRule>
  </conditionalFormatting>
  <conditionalFormatting sqref="K407:N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N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MODEL_DD1_DPR_32676_JAWA_TENGAH_DAPIL_JAWA_TENGAH_V.xlsx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2019-05-08T06:05:59Z</dcterms:created>
  <dcterms:modified xsi:type="dcterms:W3CDTF">2019-05-15T10:01:45Z</dcterms:modified>
</cp:coreProperties>
</file>