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Kalimantan Barat\"/>
    </mc:Choice>
  </mc:AlternateContent>
  <xr:revisionPtr revIDLastSave="0" documentId="13_ncr:1_{1825C101-1E90-474A-BD46-7C7C757DB87D}" xr6:coauthVersionLast="43" xr6:coauthVersionMax="43" xr10:uidLastSave="{00000000-0000-0000-0000-000000000000}"/>
  <bookViews>
    <workbookView xWindow="5460" yWindow="3390" windowWidth="12450" windowHeight="7875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 l="1"/>
  <c r="X158" i="9"/>
  <c r="X160" i="9" s="1"/>
  <c r="W158" i="9"/>
  <c r="W160" i="9" s="1"/>
  <c r="V158" i="9"/>
  <c r="V160" i="9" s="1"/>
  <c r="U158" i="9"/>
  <c r="U160" i="9" s="1"/>
  <c r="T158" i="9"/>
  <c r="T160" i="9" s="1"/>
  <c r="S158" i="9"/>
  <c r="S160" i="9" s="1"/>
  <c r="R158" i="9"/>
  <c r="R160" i="9" s="1"/>
  <c r="Q158" i="9"/>
  <c r="Q160" i="9" s="1"/>
  <c r="P158" i="9"/>
  <c r="P160" i="9" s="1"/>
  <c r="O158" i="9"/>
  <c r="O160" i="9" s="1"/>
  <c r="N158" i="9"/>
  <c r="N160" i="9" s="1"/>
  <c r="M158" i="9"/>
  <c r="M160" i="9" s="1"/>
  <c r="L158" i="9"/>
  <c r="L160" i="9" s="1"/>
  <c r="K158" i="9"/>
  <c r="Z125" i="9"/>
  <c r="Z124" i="9"/>
  <c r="Z123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Z66" i="9"/>
  <c r="Z65" i="9"/>
  <c r="Z64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Z61" i="9"/>
  <c r="Z60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Z58" i="9"/>
  <c r="Z5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Z33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Z31" i="9"/>
  <c r="Z30" i="9"/>
  <c r="X29" i="9"/>
  <c r="X38" i="9" s="1"/>
  <c r="W29" i="9"/>
  <c r="W38" i="9" s="1"/>
  <c r="V29" i="9"/>
  <c r="U29" i="9"/>
  <c r="U38" i="9" s="1"/>
  <c r="T29" i="9"/>
  <c r="T38" i="9" s="1"/>
  <c r="S29" i="9"/>
  <c r="S38" i="9" s="1"/>
  <c r="R29" i="9"/>
  <c r="Q29" i="9"/>
  <c r="Q38" i="9" s="1"/>
  <c r="P29" i="9"/>
  <c r="P38" i="9" s="1"/>
  <c r="O29" i="9"/>
  <c r="O38" i="9" s="1"/>
  <c r="N29" i="9"/>
  <c r="M29" i="9"/>
  <c r="M38" i="9" s="1"/>
  <c r="L29" i="9"/>
  <c r="L38" i="9" s="1"/>
  <c r="K29" i="9"/>
  <c r="K38" i="9" s="1"/>
  <c r="Z28" i="9"/>
  <c r="Z27" i="9"/>
  <c r="Z36" i="9" s="1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Z20" i="9"/>
  <c r="X19" i="9"/>
  <c r="W19" i="9"/>
  <c r="V19" i="9"/>
  <c r="U19" i="9"/>
  <c r="U25" i="9" s="1"/>
  <c r="T19" i="9"/>
  <c r="S19" i="9"/>
  <c r="R19" i="9"/>
  <c r="Q19" i="9"/>
  <c r="P19" i="9"/>
  <c r="O19" i="9"/>
  <c r="N19" i="9"/>
  <c r="M19" i="9"/>
  <c r="L19" i="9"/>
  <c r="K19" i="9"/>
  <c r="Z18" i="9"/>
  <c r="Z17" i="9"/>
  <c r="X16" i="9"/>
  <c r="X25" i="9" s="1"/>
  <c r="W16" i="9"/>
  <c r="W25" i="9" s="1"/>
  <c r="V16" i="9"/>
  <c r="U16" i="9"/>
  <c r="T16" i="9"/>
  <c r="T25" i="9" s="1"/>
  <c r="S16" i="9"/>
  <c r="S25" i="9" s="1"/>
  <c r="R16" i="9"/>
  <c r="Q16" i="9"/>
  <c r="Q25" i="9" s="1"/>
  <c r="P16" i="9"/>
  <c r="P25" i="9" s="1"/>
  <c r="O16" i="9"/>
  <c r="O25" i="9" s="1"/>
  <c r="N16" i="9"/>
  <c r="M16" i="9"/>
  <c r="M25" i="9" s="1"/>
  <c r="L16" i="9"/>
  <c r="L25" i="9" s="1"/>
  <c r="K16" i="9"/>
  <c r="K25" i="9" s="1"/>
  <c r="Z15" i="9"/>
  <c r="Z14" i="9"/>
  <c r="Z158" i="9" l="1"/>
  <c r="Z67" i="9"/>
  <c r="Z62" i="9"/>
  <c r="Z59" i="9"/>
  <c r="Z35" i="9"/>
  <c r="Z32" i="9"/>
  <c r="Z37" i="9"/>
  <c r="N38" i="9"/>
  <c r="R38" i="9"/>
  <c r="V38" i="9"/>
  <c r="Z22" i="9"/>
  <c r="Z23" i="9"/>
  <c r="Z19" i="9"/>
  <c r="Z24" i="9"/>
  <c r="N25" i="9"/>
  <c r="R25" i="9"/>
  <c r="V25" i="9"/>
  <c r="Z29" i="9"/>
  <c r="K160" i="9"/>
  <c r="Z160" i="9" s="1"/>
  <c r="Z16" i="9"/>
  <c r="Z38" i="9" l="1"/>
  <c r="Z2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8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0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<sst xmlns="http://schemas.openxmlformats.org/spreadsheetml/2006/main" count="902" uniqueCount="281">
  <si>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</si>
  <si>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</si>
  <si>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</si>
  <si>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</si>
  <si>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</si>
  <si>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</si>
  <si>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</si>
  <si>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</si>
  <si>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</si>
  <si>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</si>
  <si>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</si>
  <si>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</si>
  <si>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</si>
  <si>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</si>
  <si>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</si>
  <si>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</si>
  <si>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</si>
  <si>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</si>
  <si>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</si>
  <si>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</si>
  <si>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</si>
  <si>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</si>
  <si>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</si>
  <si>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</si>
  <si>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</si>
  <si>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</si>
  <si>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</si>
  <si>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</si>
  <si>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</si>
  <si>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</si>
  <si>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</si>
  <si>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</si>
  <si>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</si>
  <si>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</si>
  <si>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</si>
  <si>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</si>
  <si>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</si>
  <si>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</si>
  <si>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</si>
  <si>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</si>
  <si>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</si>
  <si>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</si>
  <si>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</si>
  <si>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</si>
  <si>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</si>
  <si>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</si>
  <si>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</si>
  <si>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</si>
  <si>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</si>
  <si>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</si>
  <si>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</si>
  <si>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</si>
  <si>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</si>
  <si>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</si>
  <si>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</si>
  <si>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</si>
  <si>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</si>
  <si>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</si>
  <si>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</si>
  <si>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</si>
  <si>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</si>
  <si>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</si>
  <si>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</si>
  <si>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</si>
  <si>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</si>
  <si>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</si>
  <si>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</si>
  <si>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</si>
  <si>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</si>
  <si>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</si>
  <si>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</si>
  <si>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</si>
  <si>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</si>
  <si>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</si>
  <si>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</si>
  <si>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</si>
  <si>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</si>
  <si>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</si>
  <si>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</si>
  <si>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</si>
  <si>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</si>
  <si>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</si>
  <si>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</si>
  <si>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</si>
  <si>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</si>
  <si>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</si>
  <si>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</si>
  <si>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</si>
  <si>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</si>
  <si>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</si>
  <si>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</si>
  <si>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</si>
  <si>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</si>
  <si>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</si>
  <si>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</si>
  <si>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</si>
  <si>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</si>
  <si>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</si>
  <si>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</si>
  <si>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</si>
  <si>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</si>
  <si>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</si>
  <si>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</si>
  <si>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</si>
  <si>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</si>
  <si>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</si>
  <si>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</si>
  <si>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</si>
  <si>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</si>
  <si>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</si>
  <si>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</si>
  <si>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</si>
  <si>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</si>
  <si>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</si>
  <si>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</si>
  <si>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</si>
  <si>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</si>
  <si>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</si>
  <si>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</si>
  <si>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</si>
  <si>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</si>
  <si>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</si>
  <si>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</si>
  <si>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</si>
  <si>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</si>
  <si>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</si>
  <si>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</si>
  <si>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</si>
  <si>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</si>
  <si>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</si>
  <si>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</si>
  <si>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</si>
  <si>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</si>
  <si>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</si>
  <si>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</si>
  <si>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</si>
  <si>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</si>
  <si>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</si>
  <si>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</si>
  <si>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</si>
  <si>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</si>
  <si>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</si>
  <si>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</si>
  <si>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58286</t>
  </si>
  <si>
    <t>SAMBAS</t>
  </si>
  <si>
    <t>58490</t>
  </si>
  <si>
    <t>MEMPAWAH</t>
  </si>
  <si>
    <t>58567</t>
  </si>
  <si>
    <t>SANGGAU</t>
  </si>
  <si>
    <t>58749</t>
  </si>
  <si>
    <t>KETAPANG</t>
  </si>
  <si>
    <t>59018</t>
  </si>
  <si>
    <t>SINTANG</t>
  </si>
  <si>
    <t>59320</t>
  </si>
  <si>
    <t>KAPUAS HULU</t>
  </si>
  <si>
    <t>59557</t>
  </si>
  <si>
    <t>BENGKAYANG</t>
  </si>
  <si>
    <t>59699</t>
  </si>
  <si>
    <t>LANDAK</t>
  </si>
  <si>
    <t>59869</t>
  </si>
  <si>
    <t>SEKADAU</t>
  </si>
  <si>
    <t>59953</t>
  </si>
  <si>
    <t>MELAWI</t>
  </si>
  <si>
    <t>60134</t>
  </si>
  <si>
    <t>KAYONG UTARA</t>
  </si>
  <si>
    <t>60183</t>
  </si>
  <si>
    <t>KOTA PONTIANAK</t>
  </si>
  <si>
    <t>60223</t>
  </si>
  <si>
    <t>KOTA SINGKAWANG</t>
  </si>
  <si>
    <t>60255</t>
  </si>
  <si>
    <t>KUBU RAYA</t>
  </si>
  <si>
    <t>JUMLAH AKHIR</t>
  </si>
  <si>
    <t>21</t>
  </si>
  <si>
    <t>ABDUL FAZRI, S.E.</t>
  </si>
  <si>
    <t>22</t>
  </si>
  <si>
    <t>Drs. H. ABDUL RAHMI</t>
  </si>
  <si>
    <t>23</t>
  </si>
  <si>
    <t>H. AMRI KALAM, S.H., M.H.</t>
  </si>
  <si>
    <t>24</t>
  </si>
  <si>
    <t>BENI SULASTIYO, S.E.</t>
  </si>
  <si>
    <t>25</t>
  </si>
  <si>
    <t>Drs. CHRISTIANDY SANJAYA, S.E., M.M.</t>
  </si>
  <si>
    <t>26</t>
  </si>
  <si>
    <t>ERLINAWATI, S.H., M.AP.</t>
  </si>
  <si>
    <t>27</t>
  </si>
  <si>
    <t>GLORIO SANEN, S.H.</t>
  </si>
  <si>
    <t>28</t>
  </si>
  <si>
    <t>dr. IKKE WISAKSONO</t>
  </si>
  <si>
    <t>29</t>
  </si>
  <si>
    <t>JOSEPH ODILLO OENDOEN, S.Sn.</t>
  </si>
  <si>
    <t>30</t>
  </si>
  <si>
    <t>Dr. KHALILAH, M.Pd.</t>
  </si>
  <si>
    <t>31</t>
  </si>
  <si>
    <t>MARIA GORETI, S.Sos., M.Si.</t>
  </si>
  <si>
    <t>32</t>
  </si>
  <si>
    <t>Drs. H. M. SURONTO</t>
  </si>
  <si>
    <t>33</t>
  </si>
  <si>
    <t>MUHAMMAD ISA, S.Pd.</t>
  </si>
  <si>
    <t>34</t>
  </si>
  <si>
    <t>MUHAMMAD SALEH</t>
  </si>
  <si>
    <t>35</t>
  </si>
  <si>
    <t>MUJILASTUTI</t>
  </si>
  <si>
    <t>36</t>
  </si>
  <si>
    <t>N. CH. SAIYAN, S.H., M.H.</t>
  </si>
  <si>
    <t>37</t>
  </si>
  <si>
    <t>Hj. RUBAETI ERLITA, S.Sos.I., S.H.</t>
  </si>
  <si>
    <t>38</t>
  </si>
  <si>
    <t>Prof. Dr. H. SAMION AR, M.Pd.</t>
  </si>
  <si>
    <t>39</t>
  </si>
  <si>
    <t>H. SUKIRYANTO</t>
  </si>
  <si>
    <t>40</t>
  </si>
  <si>
    <t>YUDI ALDIYANSYAH, S.E.</t>
  </si>
  <si>
    <t>: KALIMANTAN BARAT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</si>
  <si>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</si>
  <si>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</si>
  <si>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</si>
  <si>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</si>
  <si>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</si>
  <si>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</si>
  <si>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</si>
  <si>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</si>
  <si>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</si>
  <si>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</si>
  <si>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pdpd,dd,58285,61</t>
  </si>
  <si>
    <t>8935cbc952423fbb3dd71b9a6489346c60eab80124ced56d073d77cd05f25670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</si>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</sst>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9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179"/>
  <sheetViews>
    <sheetView showGridLines="0" tabSelected="1" view="pageBreakPreview" topLeftCell="X152" zoomScale="91" zoomScaleSheetLayoutView="91" zoomScalePageLayoutView="60" workbookViewId="0">
      <selection activeCell="K159" sqref="K159:X159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303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" t="s">
        <v>229</v>
      </c>
      <c r="Z1" s="3"/>
      <c r="AA1" s="4" t="s">
        <v>223</v>
      </c>
      <c r="AB1" s="35" t="s">
        <v>224</v>
      </c>
      <c r="AC1" s="35"/>
      <c r="AD1" s="35" t="s">
        <v>213</v>
      </c>
      <c r="AE1" s="35"/>
      <c r="AF1" s="35"/>
      <c r="AG1" s="35"/>
      <c r="AH1" s="58" t="s">
        <v>228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303" t="s">
        <v>75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2" t="s">
        <v>72</v>
      </c>
      <c r="Z2" s="302"/>
      <c r="AA2" s="16"/>
      <c r="AB2" s="37"/>
      <c r="AC2" s="37"/>
      <c r="AD2" s="37"/>
      <c r="AE2" s="37"/>
      <c r="AF2" s="37"/>
      <c r="AG2" s="37"/>
      <c r="AH2" s="58" t="s">
        <v>227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303" t="s">
        <v>56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304" t="s">
        <v>74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 t="s">
        <v>213</v>
      </c>
      <c r="Z4" s="305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07"/>
      <c r="X5" s="307"/>
      <c r="Y5" s="307"/>
      <c r="Z5" s="307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306" t="s">
        <v>73</v>
      </c>
      <c r="J6" s="306"/>
      <c r="K6" s="306"/>
      <c r="L6" s="306"/>
      <c r="M6" s="7" t="s">
        <v>212</v>
      </c>
      <c r="N6" s="7"/>
      <c r="O6" s="7"/>
      <c r="P6" s="7"/>
      <c r="Q6" s="7"/>
      <c r="R6" s="7"/>
      <c r="S6" s="7"/>
      <c r="T6" s="7"/>
      <c r="U6" s="7"/>
      <c r="V6" s="7"/>
      <c r="W6" s="307"/>
      <c r="X6" s="307"/>
      <c r="Y6" s="307"/>
      <c r="Z6" s="307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323" t="s">
        <v>214</v>
      </c>
      <c r="X7" s="323"/>
      <c r="Y7" s="323"/>
      <c r="Z7" s="323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86" t="s">
        <v>2</v>
      </c>
      <c r="C9" s="286"/>
      <c r="D9" s="286"/>
      <c r="E9" s="286"/>
      <c r="F9" s="286"/>
      <c r="G9" s="286"/>
      <c r="H9" s="286"/>
      <c r="I9" s="286"/>
      <c r="J9" s="286"/>
      <c r="K9" s="287" t="s">
        <v>3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9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 t="s">
        <v>163</v>
      </c>
      <c r="V10" s="10" t="s">
        <v>165</v>
      </c>
      <c r="W10" s="10" t="s">
        <v>167</v>
      </c>
      <c r="X10" s="10" t="s">
        <v>169</v>
      </c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90" t="s">
        <v>117</v>
      </c>
      <c r="C11" s="291"/>
      <c r="D11" s="291"/>
      <c r="E11" s="291"/>
      <c r="F11" s="291"/>
      <c r="G11" s="291"/>
      <c r="H11" s="291"/>
      <c r="I11" s="291"/>
      <c r="J11" s="29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11" t="s">
        <v>164</v>
      </c>
      <c r="V11" s="11" t="s">
        <v>166</v>
      </c>
      <c r="W11" s="11" t="s">
        <v>168</v>
      </c>
      <c r="X11" s="11" t="s">
        <v>170</v>
      </c>
      <c r="Y11" s="59"/>
      <c r="Z11" s="11" t="s">
        <v>171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93" t="s">
        <v>6</v>
      </c>
      <c r="C12" s="294"/>
      <c r="D12" s="294"/>
      <c r="E12" s="294"/>
      <c r="F12" s="294"/>
      <c r="G12" s="294"/>
      <c r="H12" s="294"/>
      <c r="I12" s="294"/>
      <c r="J12" s="2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334" t="s">
        <v>24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  <c r="AA13" s="32"/>
      <c r="AC13"/>
      <c r="AD13" s="32"/>
    </row>
    <row r="14" spans="1:48" ht="22.5" customHeight="1" x14ac:dyDescent="0.25">
      <c r="A14" s="337"/>
      <c r="B14" s="284" t="s">
        <v>76</v>
      </c>
      <c r="C14" s="284"/>
      <c r="D14" s="284"/>
      <c r="E14" s="284"/>
      <c r="F14" s="284"/>
      <c r="G14" s="284"/>
      <c r="H14" s="284"/>
      <c r="I14" s="284"/>
      <c r="J14" s="15" t="s">
        <v>25</v>
      </c>
      <c r="K14" s="60">
        <v>217630</v>
      </c>
      <c r="L14" s="60">
        <v>95445</v>
      </c>
      <c r="M14" s="60">
        <v>171392</v>
      </c>
      <c r="N14" s="60">
        <v>193146</v>
      </c>
      <c r="O14" s="60">
        <v>151390</v>
      </c>
      <c r="P14" s="60">
        <v>91159</v>
      </c>
      <c r="Q14" s="60">
        <v>92924</v>
      </c>
      <c r="R14" s="60">
        <v>144041</v>
      </c>
      <c r="S14" s="60">
        <v>78272</v>
      </c>
      <c r="T14" s="60">
        <v>82267</v>
      </c>
      <c r="U14" s="60">
        <v>41346</v>
      </c>
      <c r="V14" s="60">
        <v>226757</v>
      </c>
      <c r="W14" s="60">
        <v>80921</v>
      </c>
      <c r="X14" s="60">
        <v>213194</v>
      </c>
      <c r="Y14" s="59"/>
      <c r="Z14" s="49">
        <f t="shared" ref="Z14:Z22" si="0">SUM(K14:Y14)</f>
        <v>1879884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338"/>
      <c r="B15" s="284"/>
      <c r="C15" s="284"/>
      <c r="D15" s="284"/>
      <c r="E15" s="284"/>
      <c r="F15" s="284"/>
      <c r="G15" s="284"/>
      <c r="H15" s="284"/>
      <c r="I15" s="284"/>
      <c r="J15" s="15" t="s">
        <v>26</v>
      </c>
      <c r="K15" s="60">
        <v>211701</v>
      </c>
      <c r="L15" s="60">
        <v>93374</v>
      </c>
      <c r="M15" s="60">
        <v>159400</v>
      </c>
      <c r="N15" s="60">
        <v>180882</v>
      </c>
      <c r="O15" s="60">
        <v>143996</v>
      </c>
      <c r="P15" s="60">
        <v>87776</v>
      </c>
      <c r="Q15" s="60">
        <v>86082</v>
      </c>
      <c r="R15" s="60">
        <v>130900</v>
      </c>
      <c r="S15" s="60">
        <v>74014</v>
      </c>
      <c r="T15" s="60">
        <v>78904</v>
      </c>
      <c r="U15" s="60">
        <v>39424</v>
      </c>
      <c r="V15" s="60">
        <v>232132</v>
      </c>
      <c r="W15" s="60">
        <v>79832</v>
      </c>
      <c r="X15" s="60">
        <v>208858</v>
      </c>
      <c r="Y15" s="59"/>
      <c r="Z15" s="49">
        <f t="shared" si="0"/>
        <v>1807275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338"/>
      <c r="B16" s="284"/>
      <c r="C16" s="284"/>
      <c r="D16" s="284"/>
      <c r="E16" s="284"/>
      <c r="F16" s="284"/>
      <c r="G16" s="284"/>
      <c r="H16" s="284"/>
      <c r="I16" s="284"/>
      <c r="J16" s="15" t="s">
        <v>27</v>
      </c>
      <c r="K16" s="50">
        <f>SUM(K14:K15)</f>
        <v>429331</v>
      </c>
      <c r="L16" s="50">
        <f t="shared" ref="L16:X16" si="1">SUM(L14:L15)</f>
        <v>188819</v>
      </c>
      <c r="M16" s="50">
        <f t="shared" si="1"/>
        <v>330792</v>
      </c>
      <c r="N16" s="50">
        <f t="shared" si="1"/>
        <v>374028</v>
      </c>
      <c r="O16" s="50">
        <f t="shared" si="1"/>
        <v>295386</v>
      </c>
      <c r="P16" s="50">
        <f t="shared" si="1"/>
        <v>178935</v>
      </c>
      <c r="Q16" s="50">
        <f t="shared" si="1"/>
        <v>179006</v>
      </c>
      <c r="R16" s="50">
        <f t="shared" si="1"/>
        <v>274941</v>
      </c>
      <c r="S16" s="50">
        <f t="shared" si="1"/>
        <v>152286</v>
      </c>
      <c r="T16" s="50">
        <f t="shared" si="1"/>
        <v>161171</v>
      </c>
      <c r="U16" s="50">
        <f t="shared" si="1"/>
        <v>80770</v>
      </c>
      <c r="V16" s="50">
        <f t="shared" si="1"/>
        <v>458889</v>
      </c>
      <c r="W16" s="50">
        <f t="shared" si="1"/>
        <v>160753</v>
      </c>
      <c r="X16" s="50">
        <f t="shared" si="1"/>
        <v>422052</v>
      </c>
      <c r="Y16" s="59"/>
      <c r="Z16" s="50">
        <f t="shared" si="0"/>
        <v>3687159</v>
      </c>
      <c r="AA16" s="16"/>
      <c r="AB16"/>
      <c r="AC16" s="55"/>
      <c r="AD16" t="s">
        <v>94</v>
      </c>
    </row>
    <row r="17" spans="1:30" ht="22.5" customHeight="1" x14ac:dyDescent="0.25">
      <c r="A17" s="338"/>
      <c r="B17" s="284" t="s">
        <v>77</v>
      </c>
      <c r="C17" s="284"/>
      <c r="D17" s="284"/>
      <c r="E17" s="284"/>
      <c r="F17" s="284"/>
      <c r="G17" s="284"/>
      <c r="H17" s="284"/>
      <c r="I17" s="284"/>
      <c r="J17" s="15" t="s">
        <v>25</v>
      </c>
      <c r="K17" s="60">
        <v>2123</v>
      </c>
      <c r="L17" s="60">
        <v>908</v>
      </c>
      <c r="M17" s="60">
        <v>1247</v>
      </c>
      <c r="N17" s="60">
        <v>3082</v>
      </c>
      <c r="O17" s="60">
        <v>1632</v>
      </c>
      <c r="P17" s="60">
        <v>1500</v>
      </c>
      <c r="Q17" s="60">
        <v>801</v>
      </c>
      <c r="R17" s="60">
        <v>699</v>
      </c>
      <c r="S17" s="60">
        <v>445</v>
      </c>
      <c r="T17" s="60">
        <v>190</v>
      </c>
      <c r="U17" s="60">
        <v>1060</v>
      </c>
      <c r="V17" s="60">
        <v>3200</v>
      </c>
      <c r="W17" s="60">
        <v>2229</v>
      </c>
      <c r="X17" s="60">
        <v>1973</v>
      </c>
      <c r="Y17" s="59"/>
      <c r="Z17" s="49">
        <f t="shared" si="0"/>
        <v>21089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338"/>
      <c r="B18" s="284"/>
      <c r="C18" s="284"/>
      <c r="D18" s="284"/>
      <c r="E18" s="284"/>
      <c r="F18" s="284"/>
      <c r="G18" s="284"/>
      <c r="H18" s="284"/>
      <c r="I18" s="284"/>
      <c r="J18" s="15" t="s">
        <v>26</v>
      </c>
      <c r="K18" s="60">
        <v>1222</v>
      </c>
      <c r="L18" s="60">
        <v>559</v>
      </c>
      <c r="M18" s="60">
        <v>748</v>
      </c>
      <c r="N18" s="60">
        <v>1919</v>
      </c>
      <c r="O18" s="60">
        <v>1238</v>
      </c>
      <c r="P18" s="60">
        <v>931</v>
      </c>
      <c r="Q18" s="60">
        <v>368</v>
      </c>
      <c r="R18" s="60">
        <v>391</v>
      </c>
      <c r="S18" s="60">
        <v>311</v>
      </c>
      <c r="T18" s="60">
        <v>120</v>
      </c>
      <c r="U18" s="60">
        <v>444</v>
      </c>
      <c r="V18" s="60">
        <v>3508</v>
      </c>
      <c r="W18" s="60">
        <v>1284</v>
      </c>
      <c r="X18" s="60">
        <v>1319</v>
      </c>
      <c r="Y18" s="59"/>
      <c r="Z18" s="49">
        <f t="shared" si="0"/>
        <v>14362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338"/>
      <c r="B19" s="284"/>
      <c r="C19" s="284"/>
      <c r="D19" s="284"/>
      <c r="E19" s="284"/>
      <c r="F19" s="284"/>
      <c r="G19" s="284"/>
      <c r="H19" s="284"/>
      <c r="I19" s="284"/>
      <c r="J19" s="15" t="s">
        <v>27</v>
      </c>
      <c r="K19" s="50">
        <f>SUM(K17:K18)</f>
        <v>3345</v>
      </c>
      <c r="L19" s="50">
        <f t="shared" ref="L19:X19" si="2">SUM(L17:L18)</f>
        <v>1467</v>
      </c>
      <c r="M19" s="50">
        <f t="shared" si="2"/>
        <v>1995</v>
      </c>
      <c r="N19" s="50">
        <f t="shared" si="2"/>
        <v>5001</v>
      </c>
      <c r="O19" s="50">
        <f t="shared" si="2"/>
        <v>2870</v>
      </c>
      <c r="P19" s="50">
        <f t="shared" si="2"/>
        <v>2431</v>
      </c>
      <c r="Q19" s="50">
        <f t="shared" si="2"/>
        <v>1169</v>
      </c>
      <c r="R19" s="50">
        <f t="shared" si="2"/>
        <v>1090</v>
      </c>
      <c r="S19" s="50">
        <f t="shared" si="2"/>
        <v>756</v>
      </c>
      <c r="T19" s="50">
        <f t="shared" si="2"/>
        <v>310</v>
      </c>
      <c r="U19" s="50">
        <f t="shared" si="2"/>
        <v>1504</v>
      </c>
      <c r="V19" s="50">
        <f t="shared" si="2"/>
        <v>6708</v>
      </c>
      <c r="W19" s="50">
        <f t="shared" si="2"/>
        <v>3513</v>
      </c>
      <c r="X19" s="50">
        <f t="shared" si="2"/>
        <v>3292</v>
      </c>
      <c r="Y19" s="59"/>
      <c r="Z19" s="50">
        <f t="shared" si="0"/>
        <v>35451</v>
      </c>
      <c r="AA19" s="16"/>
      <c r="AB19"/>
      <c r="AC19" s="55"/>
      <c r="AD19" t="s">
        <v>97</v>
      </c>
    </row>
    <row r="20" spans="1:30" ht="22.5" customHeight="1" x14ac:dyDescent="0.25">
      <c r="A20" s="338"/>
      <c r="B20" s="284" t="s">
        <v>78</v>
      </c>
      <c r="C20" s="284"/>
      <c r="D20" s="284"/>
      <c r="E20" s="284"/>
      <c r="F20" s="284"/>
      <c r="G20" s="284"/>
      <c r="H20" s="284"/>
      <c r="I20" s="284"/>
      <c r="J20" s="15" t="s">
        <v>25</v>
      </c>
      <c r="K20" s="60">
        <v>2049</v>
      </c>
      <c r="L20" s="60">
        <v>2666</v>
      </c>
      <c r="M20" s="60">
        <v>4927</v>
      </c>
      <c r="N20" s="60">
        <v>5688</v>
      </c>
      <c r="O20" s="60">
        <v>3174</v>
      </c>
      <c r="P20" s="60">
        <v>1313</v>
      </c>
      <c r="Q20" s="60">
        <v>1655</v>
      </c>
      <c r="R20" s="60">
        <v>1242</v>
      </c>
      <c r="S20" s="60">
        <v>889</v>
      </c>
      <c r="T20" s="60">
        <v>929</v>
      </c>
      <c r="U20" s="60">
        <v>1354</v>
      </c>
      <c r="V20" s="60">
        <v>6731</v>
      </c>
      <c r="W20" s="60">
        <v>1385</v>
      </c>
      <c r="X20" s="60">
        <v>6409</v>
      </c>
      <c r="Y20" s="59"/>
      <c r="Z20" s="49">
        <f t="shared" si="0"/>
        <v>40411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338"/>
      <c r="B21" s="284"/>
      <c r="C21" s="284"/>
      <c r="D21" s="284"/>
      <c r="E21" s="284"/>
      <c r="F21" s="284"/>
      <c r="G21" s="284"/>
      <c r="H21" s="284"/>
      <c r="I21" s="284"/>
      <c r="J21" s="15" t="s">
        <v>26</v>
      </c>
      <c r="K21" s="60">
        <v>2238</v>
      </c>
      <c r="L21" s="60">
        <v>2997</v>
      </c>
      <c r="M21" s="60">
        <v>5299</v>
      </c>
      <c r="N21" s="60">
        <v>5552</v>
      </c>
      <c r="O21" s="60">
        <v>3346</v>
      </c>
      <c r="P21" s="60">
        <v>1313</v>
      </c>
      <c r="Q21" s="60">
        <v>1793</v>
      </c>
      <c r="R21" s="60">
        <v>1297</v>
      </c>
      <c r="S21" s="60">
        <v>922</v>
      </c>
      <c r="T21" s="60">
        <v>907</v>
      </c>
      <c r="U21" s="60">
        <v>1426</v>
      </c>
      <c r="V21" s="60">
        <v>7434</v>
      </c>
      <c r="W21" s="60">
        <v>1495</v>
      </c>
      <c r="X21" s="60">
        <v>7089</v>
      </c>
      <c r="Y21" s="59"/>
      <c r="Z21" s="49">
        <f t="shared" si="0"/>
        <v>43108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338"/>
      <c r="B22" s="284"/>
      <c r="C22" s="284"/>
      <c r="D22" s="284"/>
      <c r="E22" s="284"/>
      <c r="F22" s="284"/>
      <c r="G22" s="284"/>
      <c r="H22" s="284"/>
      <c r="I22" s="284"/>
      <c r="J22" s="15" t="s">
        <v>27</v>
      </c>
      <c r="K22" s="50">
        <f>SUM(K20:K21)</f>
        <v>4287</v>
      </c>
      <c r="L22" s="50">
        <f t="shared" ref="L22:X22" si="3">SUM(L20:L21)</f>
        <v>5663</v>
      </c>
      <c r="M22" s="50">
        <f t="shared" si="3"/>
        <v>10226</v>
      </c>
      <c r="N22" s="50">
        <f t="shared" si="3"/>
        <v>11240</v>
      </c>
      <c r="O22" s="50">
        <f t="shared" si="3"/>
        <v>6520</v>
      </c>
      <c r="P22" s="50">
        <f t="shared" si="3"/>
        <v>2626</v>
      </c>
      <c r="Q22" s="50">
        <f t="shared" si="3"/>
        <v>3448</v>
      </c>
      <c r="R22" s="50">
        <f t="shared" si="3"/>
        <v>2539</v>
      </c>
      <c r="S22" s="50">
        <f t="shared" si="3"/>
        <v>1811</v>
      </c>
      <c r="T22" s="50">
        <f t="shared" si="3"/>
        <v>1836</v>
      </c>
      <c r="U22" s="50">
        <f t="shared" si="3"/>
        <v>2780</v>
      </c>
      <c r="V22" s="50">
        <f t="shared" si="3"/>
        <v>14165</v>
      </c>
      <c r="W22" s="50">
        <f t="shared" si="3"/>
        <v>2880</v>
      </c>
      <c r="X22" s="50">
        <f t="shared" si="3"/>
        <v>13498</v>
      </c>
      <c r="Y22" s="59"/>
      <c r="Z22" s="50">
        <f t="shared" si="0"/>
        <v>83519</v>
      </c>
      <c r="AA22" s="16"/>
      <c r="AB22"/>
      <c r="AC22" s="55"/>
      <c r="AD22" t="s">
        <v>100</v>
      </c>
    </row>
    <row r="23" spans="1:30" ht="22.5" customHeight="1" x14ac:dyDescent="0.25">
      <c r="A23" s="338"/>
      <c r="B23" s="340" t="s">
        <v>57</v>
      </c>
      <c r="C23" s="341"/>
      <c r="D23" s="341"/>
      <c r="E23" s="341"/>
      <c r="F23" s="341"/>
      <c r="G23" s="341"/>
      <c r="H23" s="341"/>
      <c r="I23" s="342"/>
      <c r="J23" s="15" t="s">
        <v>25</v>
      </c>
      <c r="K23" s="50">
        <f>K14+K17+K20</f>
        <v>221802</v>
      </c>
      <c r="L23" s="50">
        <f t="shared" ref="L23:X25" si="4">L14+L17+L20</f>
        <v>99019</v>
      </c>
      <c r="M23" s="50">
        <f t="shared" si="4"/>
        <v>177566</v>
      </c>
      <c r="N23" s="50">
        <f t="shared" si="4"/>
        <v>201916</v>
      </c>
      <c r="O23" s="50">
        <f t="shared" si="4"/>
        <v>156196</v>
      </c>
      <c r="P23" s="50">
        <f t="shared" si="4"/>
        <v>93972</v>
      </c>
      <c r="Q23" s="50">
        <f t="shared" si="4"/>
        <v>95380</v>
      </c>
      <c r="R23" s="50">
        <f t="shared" si="4"/>
        <v>145982</v>
      </c>
      <c r="S23" s="50">
        <f t="shared" si="4"/>
        <v>79606</v>
      </c>
      <c r="T23" s="50">
        <f t="shared" si="4"/>
        <v>83386</v>
      </c>
      <c r="U23" s="50">
        <f t="shared" si="4"/>
        <v>43760</v>
      </c>
      <c r="V23" s="50">
        <f t="shared" si="4"/>
        <v>236688</v>
      </c>
      <c r="W23" s="50">
        <f t="shared" si="4"/>
        <v>84535</v>
      </c>
      <c r="X23" s="50">
        <f t="shared" si="4"/>
        <v>221576</v>
      </c>
      <c r="Y23" s="59"/>
      <c r="Z23" s="50">
        <f t="shared" ref="Z23" si="5">Z14+Z17+Z20</f>
        <v>1941384</v>
      </c>
      <c r="AA23" s="16"/>
      <c r="AB23"/>
      <c r="AC23" s="55"/>
      <c r="AD23" t="s">
        <v>101</v>
      </c>
    </row>
    <row r="24" spans="1:30" ht="22.5" customHeight="1" x14ac:dyDescent="0.25">
      <c r="A24" s="338"/>
      <c r="B24" s="343"/>
      <c r="C24" s="344"/>
      <c r="D24" s="344"/>
      <c r="E24" s="344"/>
      <c r="F24" s="344"/>
      <c r="G24" s="344"/>
      <c r="H24" s="344"/>
      <c r="I24" s="345"/>
      <c r="J24" s="15" t="s">
        <v>26</v>
      </c>
      <c r="K24" s="50">
        <f>K15+K18+K21</f>
        <v>215161</v>
      </c>
      <c r="L24" s="50">
        <f t="shared" si="4"/>
        <v>96930</v>
      </c>
      <c r="M24" s="50">
        <f t="shared" si="4"/>
        <v>165447</v>
      </c>
      <c r="N24" s="50">
        <f t="shared" si="4"/>
        <v>188353</v>
      </c>
      <c r="O24" s="50">
        <f t="shared" si="4"/>
        <v>148580</v>
      </c>
      <c r="P24" s="50">
        <f t="shared" si="4"/>
        <v>90020</v>
      </c>
      <c r="Q24" s="50">
        <f t="shared" si="4"/>
        <v>88243</v>
      </c>
      <c r="R24" s="50">
        <f t="shared" si="4"/>
        <v>132588</v>
      </c>
      <c r="S24" s="50">
        <f t="shared" si="4"/>
        <v>75247</v>
      </c>
      <c r="T24" s="50">
        <f t="shared" si="4"/>
        <v>79931</v>
      </c>
      <c r="U24" s="50">
        <f t="shared" si="4"/>
        <v>41294</v>
      </c>
      <c r="V24" s="50">
        <f t="shared" si="4"/>
        <v>243074</v>
      </c>
      <c r="W24" s="50">
        <f t="shared" si="4"/>
        <v>82611</v>
      </c>
      <c r="X24" s="50">
        <f t="shared" si="4"/>
        <v>217266</v>
      </c>
      <c r="Y24" s="59"/>
      <c r="Z24" s="50">
        <f t="shared" ref="Z24" si="6">Z15+Z18+Z21</f>
        <v>1864745</v>
      </c>
      <c r="AA24" s="16"/>
      <c r="AB24"/>
      <c r="AC24" s="55"/>
      <c r="AD24" t="s">
        <v>102</v>
      </c>
    </row>
    <row r="25" spans="1:30" ht="22.5" customHeight="1" x14ac:dyDescent="0.25">
      <c r="A25" s="339"/>
      <c r="B25" s="346"/>
      <c r="C25" s="347"/>
      <c r="D25" s="347"/>
      <c r="E25" s="347"/>
      <c r="F25" s="347"/>
      <c r="G25" s="347"/>
      <c r="H25" s="347"/>
      <c r="I25" s="348"/>
      <c r="J25" s="15" t="s">
        <v>27</v>
      </c>
      <c r="K25" s="50">
        <f>K16+K19+K22</f>
        <v>436963</v>
      </c>
      <c r="L25" s="50">
        <f t="shared" si="4"/>
        <v>195949</v>
      </c>
      <c r="M25" s="50">
        <f t="shared" si="4"/>
        <v>343013</v>
      </c>
      <c r="N25" s="50">
        <f t="shared" si="4"/>
        <v>390269</v>
      </c>
      <c r="O25" s="50">
        <f t="shared" si="4"/>
        <v>304776</v>
      </c>
      <c r="P25" s="50">
        <f t="shared" si="4"/>
        <v>183992</v>
      </c>
      <c r="Q25" s="50">
        <f t="shared" si="4"/>
        <v>183623</v>
      </c>
      <c r="R25" s="50">
        <f t="shared" si="4"/>
        <v>278570</v>
      </c>
      <c r="S25" s="50">
        <f t="shared" si="4"/>
        <v>154853</v>
      </c>
      <c r="T25" s="50">
        <f t="shared" si="4"/>
        <v>163317</v>
      </c>
      <c r="U25" s="50">
        <f t="shared" si="4"/>
        <v>85054</v>
      </c>
      <c r="V25" s="50">
        <f t="shared" si="4"/>
        <v>479762</v>
      </c>
      <c r="W25" s="50">
        <f t="shared" si="4"/>
        <v>167146</v>
      </c>
      <c r="X25" s="50">
        <f t="shared" si="4"/>
        <v>438842</v>
      </c>
      <c r="Y25" s="59"/>
      <c r="Z25" s="50">
        <f t="shared" ref="Z25" si="7">Z16+Z19+Z22</f>
        <v>3806129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90" t="s">
        <v>29</v>
      </c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2"/>
      <c r="AA26" s="16"/>
      <c r="AB26"/>
      <c r="AC26" s="56"/>
      <c r="AD26"/>
    </row>
    <row r="27" spans="1:30" ht="22.5" customHeight="1" x14ac:dyDescent="0.25">
      <c r="A27" s="337"/>
      <c r="B27" s="284" t="s">
        <v>76</v>
      </c>
      <c r="C27" s="284"/>
      <c r="D27" s="284"/>
      <c r="E27" s="284"/>
      <c r="F27" s="284"/>
      <c r="G27" s="284"/>
      <c r="H27" s="284"/>
      <c r="I27" s="284"/>
      <c r="J27" s="15" t="s">
        <v>25</v>
      </c>
      <c r="K27" s="60">
        <v>140283</v>
      </c>
      <c r="L27" s="60">
        <v>74668</v>
      </c>
      <c r="M27" s="60">
        <v>136148</v>
      </c>
      <c r="N27" s="60">
        <v>145897</v>
      </c>
      <c r="O27" s="60">
        <v>131089</v>
      </c>
      <c r="P27" s="60">
        <v>74752</v>
      </c>
      <c r="Q27" s="60">
        <v>70255</v>
      </c>
      <c r="R27" s="60">
        <v>129037</v>
      </c>
      <c r="S27" s="60">
        <v>65672</v>
      </c>
      <c r="T27" s="60">
        <v>74887</v>
      </c>
      <c r="U27" s="60">
        <v>32098</v>
      </c>
      <c r="V27" s="60">
        <v>173233</v>
      </c>
      <c r="W27" s="60">
        <v>55128</v>
      </c>
      <c r="X27" s="60">
        <v>165495</v>
      </c>
      <c r="Y27" s="59"/>
      <c r="Z27" s="50">
        <f t="shared" ref="Z27:Z35" si="8">SUM(K27:Y27)</f>
        <v>1468642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338"/>
      <c r="B28" s="284"/>
      <c r="C28" s="284"/>
      <c r="D28" s="284"/>
      <c r="E28" s="284"/>
      <c r="F28" s="284"/>
      <c r="G28" s="284"/>
      <c r="H28" s="284"/>
      <c r="I28" s="284"/>
      <c r="J28" s="15" t="s">
        <v>26</v>
      </c>
      <c r="K28" s="60">
        <v>164481</v>
      </c>
      <c r="L28" s="60">
        <v>75195</v>
      </c>
      <c r="M28" s="60">
        <v>126066</v>
      </c>
      <c r="N28" s="60">
        <v>136977</v>
      </c>
      <c r="O28" s="60">
        <v>124533</v>
      </c>
      <c r="P28" s="60">
        <v>73754</v>
      </c>
      <c r="Q28" s="60">
        <v>65874</v>
      </c>
      <c r="R28" s="60">
        <v>117173</v>
      </c>
      <c r="S28" s="60">
        <v>61745</v>
      </c>
      <c r="T28" s="60">
        <v>71694</v>
      </c>
      <c r="U28" s="60">
        <v>31080</v>
      </c>
      <c r="V28" s="60">
        <v>182358</v>
      </c>
      <c r="W28" s="60">
        <v>55832</v>
      </c>
      <c r="X28" s="60">
        <v>165662</v>
      </c>
      <c r="Y28" s="59"/>
      <c r="Z28" s="50">
        <f t="shared" si="8"/>
        <v>1452424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338"/>
      <c r="B29" s="284"/>
      <c r="C29" s="284"/>
      <c r="D29" s="284"/>
      <c r="E29" s="284"/>
      <c r="F29" s="284"/>
      <c r="G29" s="284"/>
      <c r="H29" s="284"/>
      <c r="I29" s="284"/>
      <c r="J29" s="15" t="s">
        <v>27</v>
      </c>
      <c r="K29" s="50">
        <f>SUM(K27:K28)</f>
        <v>304764</v>
      </c>
      <c r="L29" s="50">
        <f t="shared" ref="L29:X29" si="9">SUM(L27:L28)</f>
        <v>149863</v>
      </c>
      <c r="M29" s="50">
        <f t="shared" si="9"/>
        <v>262214</v>
      </c>
      <c r="N29" s="50">
        <f t="shared" si="9"/>
        <v>282874</v>
      </c>
      <c r="O29" s="50">
        <f t="shared" si="9"/>
        <v>255622</v>
      </c>
      <c r="P29" s="50">
        <f t="shared" si="9"/>
        <v>148506</v>
      </c>
      <c r="Q29" s="50">
        <f t="shared" si="9"/>
        <v>136129</v>
      </c>
      <c r="R29" s="50">
        <f t="shared" si="9"/>
        <v>246210</v>
      </c>
      <c r="S29" s="50">
        <f t="shared" si="9"/>
        <v>127417</v>
      </c>
      <c r="T29" s="50">
        <f t="shared" si="9"/>
        <v>146581</v>
      </c>
      <c r="U29" s="50">
        <f t="shared" si="9"/>
        <v>63178</v>
      </c>
      <c r="V29" s="50">
        <f t="shared" si="9"/>
        <v>355591</v>
      </c>
      <c r="W29" s="50">
        <f t="shared" si="9"/>
        <v>110960</v>
      </c>
      <c r="X29" s="50">
        <f t="shared" si="9"/>
        <v>331157</v>
      </c>
      <c r="Y29" s="59"/>
      <c r="Z29" s="50">
        <f t="shared" si="8"/>
        <v>2921066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338"/>
      <c r="B30" s="284" t="s">
        <v>77</v>
      </c>
      <c r="C30" s="284"/>
      <c r="D30" s="284"/>
      <c r="E30" s="284"/>
      <c r="F30" s="284"/>
      <c r="G30" s="284"/>
      <c r="H30" s="284"/>
      <c r="I30" s="284"/>
      <c r="J30" s="15" t="s">
        <v>25</v>
      </c>
      <c r="K30" s="60">
        <v>1142</v>
      </c>
      <c r="L30" s="60">
        <v>395</v>
      </c>
      <c r="M30" s="60">
        <v>971</v>
      </c>
      <c r="N30" s="60">
        <v>1477</v>
      </c>
      <c r="O30" s="60">
        <v>763</v>
      </c>
      <c r="P30" s="60">
        <v>571</v>
      </c>
      <c r="Q30" s="60">
        <v>299</v>
      </c>
      <c r="R30" s="60">
        <v>418</v>
      </c>
      <c r="S30" s="60">
        <v>248</v>
      </c>
      <c r="T30" s="60">
        <v>83</v>
      </c>
      <c r="U30" s="60">
        <v>305</v>
      </c>
      <c r="V30" s="60">
        <v>1862</v>
      </c>
      <c r="W30" s="60">
        <v>1439</v>
      </c>
      <c r="X30" s="60">
        <v>1460</v>
      </c>
      <c r="Y30" s="59"/>
      <c r="Z30" s="50">
        <f t="shared" si="8"/>
        <v>11433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338"/>
      <c r="B31" s="284"/>
      <c r="C31" s="284"/>
      <c r="D31" s="284"/>
      <c r="E31" s="284"/>
      <c r="F31" s="284"/>
      <c r="G31" s="284"/>
      <c r="H31" s="284"/>
      <c r="I31" s="284"/>
      <c r="J31" s="15" t="s">
        <v>26</v>
      </c>
      <c r="K31" s="60">
        <v>725</v>
      </c>
      <c r="L31" s="60">
        <v>357</v>
      </c>
      <c r="M31" s="60">
        <v>619</v>
      </c>
      <c r="N31" s="60">
        <v>992</v>
      </c>
      <c r="O31" s="60">
        <v>660</v>
      </c>
      <c r="P31" s="60">
        <v>320</v>
      </c>
      <c r="Q31" s="60">
        <v>161</v>
      </c>
      <c r="R31" s="60">
        <v>194</v>
      </c>
      <c r="S31" s="60">
        <v>181</v>
      </c>
      <c r="T31" s="60">
        <v>67</v>
      </c>
      <c r="U31" s="60">
        <v>184</v>
      </c>
      <c r="V31" s="60">
        <v>2113</v>
      </c>
      <c r="W31" s="60">
        <v>910</v>
      </c>
      <c r="X31" s="60">
        <v>903</v>
      </c>
      <c r="Y31" s="59"/>
      <c r="Z31" s="50">
        <f t="shared" si="8"/>
        <v>8386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338"/>
      <c r="B32" s="284"/>
      <c r="C32" s="284"/>
      <c r="D32" s="284"/>
      <c r="E32" s="284"/>
      <c r="F32" s="284"/>
      <c r="G32" s="284"/>
      <c r="H32" s="284"/>
      <c r="I32" s="284"/>
      <c r="J32" s="15" t="s">
        <v>27</v>
      </c>
      <c r="K32" s="50">
        <f>SUM(K30:K31)</f>
        <v>1867</v>
      </c>
      <c r="L32" s="50">
        <f t="shared" ref="L32:X32" si="10">SUM(L30:L31)</f>
        <v>752</v>
      </c>
      <c r="M32" s="50">
        <f t="shared" si="10"/>
        <v>1590</v>
      </c>
      <c r="N32" s="50">
        <f t="shared" si="10"/>
        <v>2469</v>
      </c>
      <c r="O32" s="50">
        <f t="shared" si="10"/>
        <v>1423</v>
      </c>
      <c r="P32" s="50">
        <f t="shared" si="10"/>
        <v>891</v>
      </c>
      <c r="Q32" s="50">
        <f t="shared" si="10"/>
        <v>460</v>
      </c>
      <c r="R32" s="50">
        <f t="shared" si="10"/>
        <v>612</v>
      </c>
      <c r="S32" s="50">
        <f t="shared" si="10"/>
        <v>429</v>
      </c>
      <c r="T32" s="50">
        <f t="shared" si="10"/>
        <v>150</v>
      </c>
      <c r="U32" s="50">
        <f t="shared" si="10"/>
        <v>489</v>
      </c>
      <c r="V32" s="50">
        <f t="shared" si="10"/>
        <v>3975</v>
      </c>
      <c r="W32" s="50">
        <f t="shared" si="10"/>
        <v>2349</v>
      </c>
      <c r="X32" s="50">
        <f t="shared" si="10"/>
        <v>2363</v>
      </c>
      <c r="Y32" s="59"/>
      <c r="Z32" s="50">
        <f t="shared" si="8"/>
        <v>19819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338"/>
      <c r="B33" s="284" t="s">
        <v>78</v>
      </c>
      <c r="C33" s="284"/>
      <c r="D33" s="284"/>
      <c r="E33" s="284"/>
      <c r="F33" s="284"/>
      <c r="G33" s="284"/>
      <c r="H33" s="284"/>
      <c r="I33" s="284"/>
      <c r="J33" s="15" t="s">
        <v>25</v>
      </c>
      <c r="K33" s="60">
        <v>2029</v>
      </c>
      <c r="L33" s="60">
        <v>2636</v>
      </c>
      <c r="M33" s="60">
        <v>4775</v>
      </c>
      <c r="N33" s="60">
        <v>5654</v>
      </c>
      <c r="O33" s="60">
        <v>3174</v>
      </c>
      <c r="P33" s="60">
        <v>1265</v>
      </c>
      <c r="Q33" s="60">
        <v>1634</v>
      </c>
      <c r="R33" s="60">
        <v>1234</v>
      </c>
      <c r="S33" s="60">
        <v>884</v>
      </c>
      <c r="T33" s="60">
        <v>925</v>
      </c>
      <c r="U33" s="60">
        <v>1346</v>
      </c>
      <c r="V33" s="60">
        <v>6702</v>
      </c>
      <c r="W33" s="60">
        <v>1342</v>
      </c>
      <c r="X33" s="60">
        <v>6316</v>
      </c>
      <c r="Y33" s="59"/>
      <c r="Z33" s="50">
        <f t="shared" si="8"/>
        <v>39916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338"/>
      <c r="B34" s="284"/>
      <c r="C34" s="284"/>
      <c r="D34" s="284"/>
      <c r="E34" s="284"/>
      <c r="F34" s="284"/>
      <c r="G34" s="284"/>
      <c r="H34" s="284"/>
      <c r="I34" s="284"/>
      <c r="J34" s="15" t="s">
        <v>26</v>
      </c>
      <c r="K34" s="60">
        <v>2219</v>
      </c>
      <c r="L34" s="60">
        <v>2976</v>
      </c>
      <c r="M34" s="60">
        <v>5115</v>
      </c>
      <c r="N34" s="60">
        <v>5518</v>
      </c>
      <c r="O34" s="60">
        <v>3346</v>
      </c>
      <c r="P34" s="60">
        <v>1275</v>
      </c>
      <c r="Q34" s="60">
        <v>1779</v>
      </c>
      <c r="R34" s="60">
        <v>1290</v>
      </c>
      <c r="S34" s="60">
        <v>922</v>
      </c>
      <c r="T34" s="60">
        <v>901</v>
      </c>
      <c r="U34" s="60">
        <v>1420</v>
      </c>
      <c r="V34" s="60">
        <v>7381</v>
      </c>
      <c r="W34" s="60">
        <v>1465</v>
      </c>
      <c r="X34" s="60">
        <v>6989</v>
      </c>
      <c r="Y34" s="59"/>
      <c r="Z34" s="50">
        <f t="shared" si="8"/>
        <v>42596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338"/>
      <c r="B35" s="284"/>
      <c r="C35" s="284"/>
      <c r="D35" s="284"/>
      <c r="E35" s="284"/>
      <c r="F35" s="284"/>
      <c r="G35" s="284"/>
      <c r="H35" s="284"/>
      <c r="I35" s="284"/>
      <c r="J35" s="15" t="s">
        <v>27</v>
      </c>
      <c r="K35" s="50">
        <f>SUM(K33:K34)</f>
        <v>4248</v>
      </c>
      <c r="L35" s="50">
        <f t="shared" ref="L35:X35" si="11">SUM(L33:L34)</f>
        <v>5612</v>
      </c>
      <c r="M35" s="50">
        <f t="shared" si="11"/>
        <v>9890</v>
      </c>
      <c r="N35" s="50">
        <f t="shared" si="11"/>
        <v>11172</v>
      </c>
      <c r="O35" s="50">
        <f t="shared" si="11"/>
        <v>6520</v>
      </c>
      <c r="P35" s="50">
        <f t="shared" si="11"/>
        <v>2540</v>
      </c>
      <c r="Q35" s="50">
        <f t="shared" si="11"/>
        <v>3413</v>
      </c>
      <c r="R35" s="50">
        <f t="shared" si="11"/>
        <v>2524</v>
      </c>
      <c r="S35" s="50">
        <f t="shared" si="11"/>
        <v>1806</v>
      </c>
      <c r="T35" s="50">
        <f t="shared" si="11"/>
        <v>1826</v>
      </c>
      <c r="U35" s="50">
        <f t="shared" si="11"/>
        <v>2766</v>
      </c>
      <c r="V35" s="50">
        <f t="shared" si="11"/>
        <v>14083</v>
      </c>
      <c r="W35" s="50">
        <f t="shared" si="11"/>
        <v>2807</v>
      </c>
      <c r="X35" s="50">
        <f t="shared" si="11"/>
        <v>13305</v>
      </c>
      <c r="Y35" s="59"/>
      <c r="Z35" s="50">
        <f t="shared" si="8"/>
        <v>82512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338"/>
      <c r="B36" s="340" t="s">
        <v>57</v>
      </c>
      <c r="C36" s="341"/>
      <c r="D36" s="341"/>
      <c r="E36" s="341"/>
      <c r="F36" s="341"/>
      <c r="G36" s="341"/>
      <c r="H36" s="341"/>
      <c r="I36" s="342"/>
      <c r="J36" s="15" t="s">
        <v>25</v>
      </c>
      <c r="K36" s="50">
        <f>K27+K30+K33</f>
        <v>143454</v>
      </c>
      <c r="L36" s="50">
        <f t="shared" ref="L36:X38" si="12">L27+L30+L33</f>
        <v>77699</v>
      </c>
      <c r="M36" s="50">
        <f t="shared" si="12"/>
        <v>141894</v>
      </c>
      <c r="N36" s="50">
        <f t="shared" si="12"/>
        <v>153028</v>
      </c>
      <c r="O36" s="50">
        <f t="shared" si="12"/>
        <v>135026</v>
      </c>
      <c r="P36" s="50">
        <f t="shared" si="12"/>
        <v>76588</v>
      </c>
      <c r="Q36" s="50">
        <f t="shared" si="12"/>
        <v>72188</v>
      </c>
      <c r="R36" s="50">
        <f t="shared" si="12"/>
        <v>130689</v>
      </c>
      <c r="S36" s="50">
        <f t="shared" si="12"/>
        <v>66804</v>
      </c>
      <c r="T36" s="50">
        <f t="shared" si="12"/>
        <v>75895</v>
      </c>
      <c r="U36" s="50">
        <f t="shared" si="12"/>
        <v>33749</v>
      </c>
      <c r="V36" s="50">
        <f t="shared" si="12"/>
        <v>181797</v>
      </c>
      <c r="W36" s="50">
        <f t="shared" si="12"/>
        <v>57909</v>
      </c>
      <c r="X36" s="50">
        <f t="shared" si="12"/>
        <v>173271</v>
      </c>
      <c r="Y36" s="59"/>
      <c r="Z36" s="50">
        <f t="shared" ref="Z36" si="13">Z27+Z30+Z33</f>
        <v>1519991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338"/>
      <c r="B37" s="343"/>
      <c r="C37" s="344"/>
      <c r="D37" s="344"/>
      <c r="E37" s="344"/>
      <c r="F37" s="344"/>
      <c r="G37" s="344"/>
      <c r="H37" s="344"/>
      <c r="I37" s="345"/>
      <c r="J37" s="15" t="s">
        <v>26</v>
      </c>
      <c r="K37" s="50">
        <f>K28+K31+K34</f>
        <v>167425</v>
      </c>
      <c r="L37" s="50">
        <f t="shared" si="12"/>
        <v>78528</v>
      </c>
      <c r="M37" s="50">
        <f t="shared" si="12"/>
        <v>131800</v>
      </c>
      <c r="N37" s="50">
        <f t="shared" si="12"/>
        <v>143487</v>
      </c>
      <c r="O37" s="50">
        <f t="shared" si="12"/>
        <v>128539</v>
      </c>
      <c r="P37" s="50">
        <f t="shared" si="12"/>
        <v>75349</v>
      </c>
      <c r="Q37" s="50">
        <f t="shared" si="12"/>
        <v>67814</v>
      </c>
      <c r="R37" s="50">
        <f t="shared" si="12"/>
        <v>118657</v>
      </c>
      <c r="S37" s="50">
        <f t="shared" si="12"/>
        <v>62848</v>
      </c>
      <c r="T37" s="50">
        <f t="shared" si="12"/>
        <v>72662</v>
      </c>
      <c r="U37" s="50">
        <f t="shared" si="12"/>
        <v>32684</v>
      </c>
      <c r="V37" s="50">
        <f t="shared" si="12"/>
        <v>191852</v>
      </c>
      <c r="W37" s="50">
        <f t="shared" si="12"/>
        <v>58207</v>
      </c>
      <c r="X37" s="50">
        <f t="shared" si="12"/>
        <v>173554</v>
      </c>
      <c r="Y37" s="59"/>
      <c r="Z37" s="50">
        <f t="shared" ref="Z37" si="14">Z28+Z31+Z34</f>
        <v>1503406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339"/>
      <c r="B38" s="346"/>
      <c r="C38" s="347"/>
      <c r="D38" s="347"/>
      <c r="E38" s="347"/>
      <c r="F38" s="347"/>
      <c r="G38" s="347"/>
      <c r="H38" s="347"/>
      <c r="I38" s="348"/>
      <c r="J38" s="15" t="s">
        <v>27</v>
      </c>
      <c r="K38" s="50">
        <f t="shared" ref="K38" si="15">K29+K32+K35</f>
        <v>310879</v>
      </c>
      <c r="L38" s="50">
        <f t="shared" si="12"/>
        <v>156227</v>
      </c>
      <c r="M38" s="50">
        <f t="shared" si="12"/>
        <v>273694</v>
      </c>
      <c r="N38" s="50">
        <f t="shared" si="12"/>
        <v>296515</v>
      </c>
      <c r="O38" s="50">
        <f t="shared" si="12"/>
        <v>263565</v>
      </c>
      <c r="P38" s="50">
        <f t="shared" si="12"/>
        <v>151937</v>
      </c>
      <c r="Q38" s="50">
        <f t="shared" si="12"/>
        <v>140002</v>
      </c>
      <c r="R38" s="50">
        <f t="shared" si="12"/>
        <v>249346</v>
      </c>
      <c r="S38" s="50">
        <f t="shared" si="12"/>
        <v>129652</v>
      </c>
      <c r="T38" s="50">
        <f t="shared" si="12"/>
        <v>148557</v>
      </c>
      <c r="U38" s="50">
        <f t="shared" si="12"/>
        <v>66433</v>
      </c>
      <c r="V38" s="50">
        <f t="shared" si="12"/>
        <v>373649</v>
      </c>
      <c r="W38" s="50">
        <f t="shared" si="12"/>
        <v>116116</v>
      </c>
      <c r="X38" s="50">
        <f t="shared" si="12"/>
        <v>346825</v>
      </c>
      <c r="Y38" s="59"/>
      <c r="Z38" s="50">
        <f t="shared" ref="Z38" si="16">Z29+Z32+Z35</f>
        <v>3023397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301" t="s">
        <v>116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8" t="s">
        <v>35</v>
      </c>
      <c r="Q40" s="299"/>
      <c r="R40" s="299"/>
      <c r="S40" s="299"/>
      <c r="T40" s="299"/>
      <c r="U40" s="299"/>
      <c r="V40" s="299"/>
      <c r="W40" s="299"/>
      <c r="X40" s="299"/>
      <c r="Y40" s="300"/>
      <c r="AA40" s="16"/>
      <c r="AB40"/>
      <c r="AC40"/>
    </row>
    <row r="41" spans="1:34" s="22" customFormat="1" ht="22.5" customHeight="1" thickBot="1" x14ac:dyDescent="0.3">
      <c r="A41" s="20"/>
      <c r="B41" s="324" t="s">
        <v>134</v>
      </c>
      <c r="C41" s="325"/>
      <c r="D41" s="326"/>
      <c r="E41" s="324" t="s">
        <v>135</v>
      </c>
      <c r="F41" s="325"/>
      <c r="G41" s="326"/>
      <c r="H41" s="324" t="s">
        <v>136</v>
      </c>
      <c r="I41" s="325"/>
      <c r="J41" s="326"/>
      <c r="K41" s="330" t="s">
        <v>137</v>
      </c>
      <c r="L41" s="331"/>
      <c r="M41" s="296" t="s">
        <v>138</v>
      </c>
      <c r="N41" s="296" t="s">
        <v>139</v>
      </c>
      <c r="O41" s="296" t="s">
        <v>140</v>
      </c>
      <c r="P41" s="61" t="s">
        <v>230</v>
      </c>
      <c r="Q41" s="62" t="s">
        <v>231</v>
      </c>
      <c r="R41" s="63" t="s">
        <v>232</v>
      </c>
      <c r="S41" s="64" t="s">
        <v>233</v>
      </c>
      <c r="T41" s="65" t="s">
        <v>234</v>
      </c>
      <c r="U41" s="66" t="s">
        <v>235</v>
      </c>
      <c r="V41" s="67" t="s">
        <v>236</v>
      </c>
      <c r="W41" s="68" t="s">
        <v>237</v>
      </c>
      <c r="X41" s="69" t="s">
        <v>238</v>
      </c>
      <c r="Y41" s="70" t="s">
        <v>239</v>
      </c>
      <c r="AA41" s="16"/>
      <c r="AB41" s="30"/>
      <c r="AC41" s="30"/>
    </row>
    <row r="42" spans="1:34" s="22" customFormat="1" ht="22.5" customHeight="1" thickBot="1" x14ac:dyDescent="0.3">
      <c r="A42" s="20"/>
      <c r="B42" s="327"/>
      <c r="C42" s="328"/>
      <c r="D42" s="329"/>
      <c r="E42" s="327"/>
      <c r="F42" s="328"/>
      <c r="G42" s="329"/>
      <c r="H42" s="327"/>
      <c r="I42" s="328"/>
      <c r="J42" s="329"/>
      <c r="K42" s="332"/>
      <c r="L42" s="333"/>
      <c r="M42" s="297"/>
      <c r="N42" s="297"/>
      <c r="O42" s="297"/>
      <c r="P42" s="71" t="s">
        <v>240</v>
      </c>
      <c r="Q42" s="72" t="s">
        <v>241</v>
      </c>
      <c r="R42" s="73" t="s">
        <v>242</v>
      </c>
      <c r="S42" s="74" t="s">
        <v>243</v>
      </c>
      <c r="T42" s="75" t="s">
        <v>244</v>
      </c>
      <c r="U42" s="76" t="s">
        <v>245</v>
      </c>
      <c r="V42" s="77" t="s">
        <v>246</v>
      </c>
      <c r="W42" s="78" t="s">
        <v>247</v>
      </c>
      <c r="X42" s="79" t="s">
        <v>248</v>
      </c>
      <c r="Y42" s="80" t="s">
        <v>249</v>
      </c>
      <c r="AA42" s="30"/>
      <c r="AB42"/>
      <c r="AC42"/>
    </row>
    <row r="43" spans="1:34" s="22" customFormat="1" ht="22.5" customHeight="1" thickBot="1" x14ac:dyDescent="0.3">
      <c r="A43" s="20"/>
      <c r="B43" s="311" t="s">
        <v>250</v>
      </c>
      <c r="C43" s="312"/>
      <c r="D43" s="313"/>
      <c r="E43" s="311" t="s">
        <v>250</v>
      </c>
      <c r="F43" s="312"/>
      <c r="G43" s="313"/>
      <c r="H43" s="311" t="s">
        <v>250</v>
      </c>
      <c r="I43" s="312"/>
      <c r="J43" s="313"/>
      <c r="K43" s="318" t="s">
        <v>250</v>
      </c>
      <c r="L43" s="319"/>
      <c r="M43" s="308" t="s">
        <v>250</v>
      </c>
      <c r="N43" s="308" t="s">
        <v>250</v>
      </c>
      <c r="O43" s="308" t="s">
        <v>250</v>
      </c>
      <c r="P43" s="81" t="s">
        <v>251</v>
      </c>
      <c r="Q43" s="82" t="s">
        <v>252</v>
      </c>
      <c r="R43" s="83" t="s">
        <v>253</v>
      </c>
      <c r="S43" s="84" t="s">
        <v>254</v>
      </c>
      <c r="T43" s="85" t="s">
        <v>255</v>
      </c>
      <c r="U43" s="86" t="s">
        <v>256</v>
      </c>
      <c r="V43" s="87" t="s">
        <v>257</v>
      </c>
      <c r="W43" s="88" t="s">
        <v>258</v>
      </c>
      <c r="X43" s="89" t="s">
        <v>259</v>
      </c>
      <c r="Y43" s="90" t="s">
        <v>260</v>
      </c>
      <c r="AA43" s="16"/>
      <c r="AB43"/>
      <c r="AC43"/>
    </row>
    <row r="44" spans="1:34" s="22" customFormat="1" ht="22.5" customHeight="1" thickBot="1" x14ac:dyDescent="0.3">
      <c r="A44" s="20"/>
      <c r="B44" s="314"/>
      <c r="C44" s="312"/>
      <c r="D44" s="313"/>
      <c r="E44" s="314"/>
      <c r="F44" s="312"/>
      <c r="G44" s="313"/>
      <c r="H44" s="314"/>
      <c r="I44" s="312"/>
      <c r="J44" s="313"/>
      <c r="K44" s="320"/>
      <c r="L44" s="319"/>
      <c r="M44" s="309"/>
      <c r="N44" s="309"/>
      <c r="O44" s="309"/>
      <c r="P44" s="91" t="s">
        <v>261</v>
      </c>
      <c r="Q44" s="92" t="s">
        <v>262</v>
      </c>
      <c r="R44" s="93" t="s">
        <v>263</v>
      </c>
      <c r="S44" s="94" t="s">
        <v>264</v>
      </c>
      <c r="T44" s="95" t="s">
        <v>265</v>
      </c>
      <c r="U44" s="96" t="s">
        <v>266</v>
      </c>
      <c r="V44" s="97" t="s">
        <v>267</v>
      </c>
      <c r="W44" s="98" t="s">
        <v>268</v>
      </c>
      <c r="X44" s="99" t="s">
        <v>269</v>
      </c>
      <c r="Y44" s="100" t="s">
        <v>270</v>
      </c>
      <c r="AA44" s="16"/>
      <c r="AB44"/>
      <c r="AC44"/>
    </row>
    <row r="45" spans="1:34" s="22" customFormat="1" ht="22.5" customHeight="1" thickBot="1" x14ac:dyDescent="0.3">
      <c r="A45" s="20"/>
      <c r="B45" s="315"/>
      <c r="C45" s="316"/>
      <c r="D45" s="317"/>
      <c r="E45" s="315"/>
      <c r="F45" s="316"/>
      <c r="G45" s="317"/>
      <c r="H45" s="315"/>
      <c r="I45" s="316"/>
      <c r="J45" s="317"/>
      <c r="K45" s="321"/>
      <c r="L45" s="322"/>
      <c r="M45" s="310"/>
      <c r="N45" s="310"/>
      <c r="O45" s="310"/>
      <c r="P45" s="101" t="s">
        <v>271</v>
      </c>
      <c r="Q45" s="102" t="s">
        <v>272</v>
      </c>
      <c r="R45" s="103" t="s">
        <v>273</v>
      </c>
      <c r="S45" s="104" t="s">
        <v>274</v>
      </c>
      <c r="T45" s="105" t="s">
        <v>275</v>
      </c>
      <c r="U45" s="106" t="s">
        <v>276</v>
      </c>
      <c r="V45" s="107" t="s">
        <v>277</v>
      </c>
      <c r="W45" s="108" t="s">
        <v>278</v>
      </c>
      <c r="X45" s="109" t="s">
        <v>279</v>
      </c>
      <c r="Y45" s="110" t="s">
        <v>280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"/>
      <c r="Y47" s="3"/>
      <c r="Z47" s="3"/>
      <c r="AA47" s="4"/>
      <c r="AC47"/>
      <c r="AD47" t="s">
        <v>215</v>
      </c>
      <c r="AH47" s="58" t="s">
        <v>228</v>
      </c>
    </row>
    <row r="48" spans="1:34" ht="22.5" customHeight="1" x14ac:dyDescent="0.25">
      <c r="C48" s="2"/>
      <c r="D48" s="2"/>
      <c r="E48" s="2"/>
      <c r="F48" s="2"/>
      <c r="G48" s="2"/>
      <c r="H48" s="2"/>
      <c r="I48" s="306" t="s">
        <v>73</v>
      </c>
      <c r="J48" s="306"/>
      <c r="K48" s="306"/>
      <c r="L48" s="306"/>
      <c r="M48" s="306" t="s">
        <v>212</v>
      </c>
      <c r="N48" s="306"/>
      <c r="O48" s="306"/>
      <c r="P48" s="306"/>
      <c r="Q48" s="306"/>
      <c r="R48" s="306"/>
      <c r="S48" s="306"/>
      <c r="T48" s="306"/>
      <c r="U48" s="306"/>
      <c r="V48" s="306"/>
      <c r="X48" s="8"/>
      <c r="Y48" s="302" t="s">
        <v>72</v>
      </c>
      <c r="Z48" s="302"/>
      <c r="AC48"/>
      <c r="AH48" s="58" t="s">
        <v>227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302"/>
      <c r="Z49" s="302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85"/>
      <c r="K50" s="285"/>
      <c r="L50" s="285"/>
      <c r="M50" s="285"/>
      <c r="N50" s="7"/>
      <c r="O50" s="7"/>
      <c r="P50" s="7"/>
      <c r="Q50" s="7"/>
      <c r="R50" s="285"/>
      <c r="S50" s="285"/>
      <c r="T50" s="285"/>
      <c r="U50" s="285"/>
      <c r="V50" s="7"/>
      <c r="W50" s="7"/>
      <c r="Y50" s="305" t="s">
        <v>215</v>
      </c>
      <c r="Z50" s="305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85"/>
      <c r="K51" s="285"/>
      <c r="L51" s="285"/>
      <c r="M51" s="285"/>
      <c r="N51" s="3"/>
      <c r="O51" s="3"/>
      <c r="P51" s="3"/>
      <c r="Q51" s="3"/>
      <c r="R51" s="3"/>
      <c r="S51" s="3"/>
      <c r="T51" s="3"/>
      <c r="U51" s="3"/>
      <c r="V51" s="3"/>
      <c r="W51" s="307"/>
      <c r="X51" s="307"/>
      <c r="Y51" s="307"/>
      <c r="Z51" s="307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49" t="s">
        <v>216</v>
      </c>
      <c r="X53" s="349"/>
      <c r="Y53" s="349"/>
      <c r="Z53" s="349"/>
      <c r="AC53"/>
    </row>
    <row r="54" spans="1:30" ht="24.95" customHeight="1" x14ac:dyDescent="0.25">
      <c r="A54" s="10" t="s">
        <v>1</v>
      </c>
      <c r="B54" s="350" t="s">
        <v>2</v>
      </c>
      <c r="C54" s="350"/>
      <c r="D54" s="350"/>
      <c r="E54" s="350"/>
      <c r="F54" s="350"/>
      <c r="G54" s="350"/>
      <c r="H54" s="350"/>
      <c r="I54" s="350"/>
      <c r="J54" s="350"/>
      <c r="K54" s="350" t="s">
        <v>3</v>
      </c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16"/>
      <c r="AB54"/>
      <c r="AC54"/>
    </row>
    <row r="55" spans="1:30" ht="44.25" customHeight="1" x14ac:dyDescent="0.25">
      <c r="A55" s="10" t="s">
        <v>66</v>
      </c>
      <c r="B55" s="351" t="s">
        <v>36</v>
      </c>
      <c r="C55" s="351"/>
      <c r="D55" s="351"/>
      <c r="E55" s="351"/>
      <c r="F55" s="351"/>
      <c r="G55" s="351"/>
      <c r="H55" s="351"/>
      <c r="I55" s="351"/>
      <c r="J55" s="351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11" t="s">
        <v>164</v>
      </c>
      <c r="V55" s="11" t="s">
        <v>166</v>
      </c>
      <c r="W55" s="11" t="s">
        <v>168</v>
      </c>
      <c r="X55" s="11" t="s">
        <v>170</v>
      </c>
      <c r="Y55" s="59"/>
      <c r="Z55" s="10" t="s">
        <v>171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52" t="s">
        <v>6</v>
      </c>
      <c r="C56" s="352"/>
      <c r="D56" s="352"/>
      <c r="E56" s="352"/>
      <c r="F56" s="352"/>
      <c r="G56" s="352"/>
      <c r="H56" s="352"/>
      <c r="I56" s="352"/>
      <c r="J56" s="352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53" t="s">
        <v>37</v>
      </c>
      <c r="B57" s="354" t="s">
        <v>38</v>
      </c>
      <c r="C57" s="355"/>
      <c r="D57" s="355"/>
      <c r="E57" s="355"/>
      <c r="F57" s="355"/>
      <c r="G57" s="355"/>
      <c r="H57" s="355"/>
      <c r="I57" s="356"/>
      <c r="J57" s="15" t="s">
        <v>25</v>
      </c>
      <c r="K57" s="60">
        <v>528</v>
      </c>
      <c r="L57" s="60">
        <v>431</v>
      </c>
      <c r="M57" s="60">
        <v>332</v>
      </c>
      <c r="N57" s="60">
        <v>196</v>
      </c>
      <c r="O57" s="60">
        <v>434</v>
      </c>
      <c r="P57" s="60">
        <v>555</v>
      </c>
      <c r="Q57" s="60">
        <v>170</v>
      </c>
      <c r="R57" s="60">
        <v>471</v>
      </c>
      <c r="S57" s="60">
        <v>220</v>
      </c>
      <c r="T57" s="60">
        <v>95</v>
      </c>
      <c r="U57" s="60">
        <v>72</v>
      </c>
      <c r="V57" s="60">
        <v>622</v>
      </c>
      <c r="W57" s="60">
        <v>299</v>
      </c>
      <c r="X57" s="60">
        <v>124</v>
      </c>
      <c r="Y57" s="59"/>
      <c r="Z57" s="49">
        <f t="shared" ref="Z57:Z62" si="17">SUM(K57:Y57)</f>
        <v>4549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53"/>
      <c r="B58" s="357"/>
      <c r="C58" s="358"/>
      <c r="D58" s="358"/>
      <c r="E58" s="358"/>
      <c r="F58" s="358"/>
      <c r="G58" s="358"/>
      <c r="H58" s="358"/>
      <c r="I58" s="359"/>
      <c r="J58" s="15" t="s">
        <v>26</v>
      </c>
      <c r="K58" s="60">
        <v>531</v>
      </c>
      <c r="L58" s="60">
        <v>299</v>
      </c>
      <c r="M58" s="60">
        <v>344</v>
      </c>
      <c r="N58" s="60">
        <v>197</v>
      </c>
      <c r="O58" s="60">
        <v>341</v>
      </c>
      <c r="P58" s="60">
        <v>459</v>
      </c>
      <c r="Q58" s="60">
        <v>150</v>
      </c>
      <c r="R58" s="60">
        <v>398</v>
      </c>
      <c r="S58" s="60">
        <v>224</v>
      </c>
      <c r="T58" s="60">
        <v>122</v>
      </c>
      <c r="U58" s="60">
        <v>94</v>
      </c>
      <c r="V58" s="60">
        <v>571</v>
      </c>
      <c r="W58" s="60">
        <v>175</v>
      </c>
      <c r="X58" s="60">
        <v>149</v>
      </c>
      <c r="Y58" s="59"/>
      <c r="Z58" s="49">
        <f t="shared" si="17"/>
        <v>4054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53"/>
      <c r="B59" s="360"/>
      <c r="C59" s="361"/>
      <c r="D59" s="361"/>
      <c r="E59" s="361"/>
      <c r="F59" s="361"/>
      <c r="G59" s="361"/>
      <c r="H59" s="361"/>
      <c r="I59" s="362"/>
      <c r="J59" s="15" t="s">
        <v>27</v>
      </c>
      <c r="K59" s="50">
        <f t="shared" ref="K59:X59" si="18">SUM(K57:K58)</f>
        <v>1059</v>
      </c>
      <c r="L59" s="50">
        <f t="shared" si="18"/>
        <v>730</v>
      </c>
      <c r="M59" s="50">
        <f t="shared" si="18"/>
        <v>676</v>
      </c>
      <c r="N59" s="50">
        <f t="shared" si="18"/>
        <v>393</v>
      </c>
      <c r="O59" s="50">
        <f t="shared" si="18"/>
        <v>775</v>
      </c>
      <c r="P59" s="50">
        <f t="shared" si="18"/>
        <v>1014</v>
      </c>
      <c r="Q59" s="50">
        <f t="shared" si="18"/>
        <v>320</v>
      </c>
      <c r="R59" s="50">
        <f t="shared" si="18"/>
        <v>869</v>
      </c>
      <c r="S59" s="50">
        <f t="shared" si="18"/>
        <v>444</v>
      </c>
      <c r="T59" s="50">
        <f t="shared" si="18"/>
        <v>217</v>
      </c>
      <c r="U59" s="50">
        <f t="shared" si="18"/>
        <v>166</v>
      </c>
      <c r="V59" s="50">
        <f t="shared" si="18"/>
        <v>1193</v>
      </c>
      <c r="W59" s="50">
        <f t="shared" si="18"/>
        <v>474</v>
      </c>
      <c r="X59" s="50">
        <f t="shared" si="18"/>
        <v>273</v>
      </c>
      <c r="Y59" s="59"/>
      <c r="Z59" s="50">
        <f t="shared" si="17"/>
        <v>8603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53" t="s">
        <v>39</v>
      </c>
      <c r="B60" s="354" t="s">
        <v>40</v>
      </c>
      <c r="C60" s="355"/>
      <c r="D60" s="355"/>
      <c r="E60" s="355"/>
      <c r="F60" s="355"/>
      <c r="G60" s="355"/>
      <c r="H60" s="355"/>
      <c r="I60" s="356"/>
      <c r="J60" s="15" t="s">
        <v>25</v>
      </c>
      <c r="K60" s="60">
        <v>178</v>
      </c>
      <c r="L60" s="60">
        <v>138</v>
      </c>
      <c r="M60" s="60">
        <v>198</v>
      </c>
      <c r="N60" s="60">
        <v>107</v>
      </c>
      <c r="O60" s="60">
        <v>134</v>
      </c>
      <c r="P60" s="60">
        <v>291</v>
      </c>
      <c r="Q60" s="60">
        <v>105</v>
      </c>
      <c r="R60" s="60">
        <v>302</v>
      </c>
      <c r="S60" s="60">
        <v>95</v>
      </c>
      <c r="T60" s="60">
        <v>67</v>
      </c>
      <c r="U60" s="60">
        <v>56</v>
      </c>
      <c r="V60" s="60">
        <v>175</v>
      </c>
      <c r="W60" s="60">
        <v>152</v>
      </c>
      <c r="X60" s="60">
        <v>81</v>
      </c>
      <c r="Y60" s="59"/>
      <c r="Z60" s="49">
        <f t="shared" si="17"/>
        <v>2079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53"/>
      <c r="B61" s="357"/>
      <c r="C61" s="358"/>
      <c r="D61" s="358"/>
      <c r="E61" s="358"/>
      <c r="F61" s="358"/>
      <c r="G61" s="358"/>
      <c r="H61" s="358"/>
      <c r="I61" s="359"/>
      <c r="J61" s="15" t="s">
        <v>26</v>
      </c>
      <c r="K61" s="60">
        <v>174</v>
      </c>
      <c r="L61" s="60">
        <v>165</v>
      </c>
      <c r="M61" s="60">
        <v>230</v>
      </c>
      <c r="N61" s="60">
        <v>110</v>
      </c>
      <c r="O61" s="60">
        <v>151</v>
      </c>
      <c r="P61" s="60">
        <v>227</v>
      </c>
      <c r="Q61" s="60">
        <v>103</v>
      </c>
      <c r="R61" s="60">
        <v>223</v>
      </c>
      <c r="S61" s="60">
        <v>93</v>
      </c>
      <c r="T61" s="60">
        <v>101</v>
      </c>
      <c r="U61" s="60">
        <v>66</v>
      </c>
      <c r="V61" s="60">
        <v>240</v>
      </c>
      <c r="W61" s="60">
        <v>174</v>
      </c>
      <c r="X61" s="60">
        <v>112</v>
      </c>
      <c r="Y61" s="59"/>
      <c r="Z61" s="49">
        <f t="shared" si="17"/>
        <v>2169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53"/>
      <c r="B62" s="360"/>
      <c r="C62" s="361"/>
      <c r="D62" s="361"/>
      <c r="E62" s="361"/>
      <c r="F62" s="361"/>
      <c r="G62" s="361"/>
      <c r="H62" s="361"/>
      <c r="I62" s="362"/>
      <c r="J62" s="15" t="s">
        <v>27</v>
      </c>
      <c r="K62" s="50">
        <f t="shared" ref="K62:X62" si="19">SUM(K60:K61)</f>
        <v>352</v>
      </c>
      <c r="L62" s="50">
        <f t="shared" si="19"/>
        <v>303</v>
      </c>
      <c r="M62" s="50">
        <f t="shared" si="19"/>
        <v>428</v>
      </c>
      <c r="N62" s="50">
        <f t="shared" si="19"/>
        <v>217</v>
      </c>
      <c r="O62" s="50">
        <f t="shared" si="19"/>
        <v>285</v>
      </c>
      <c r="P62" s="50">
        <f t="shared" si="19"/>
        <v>518</v>
      </c>
      <c r="Q62" s="50">
        <f t="shared" si="19"/>
        <v>208</v>
      </c>
      <c r="R62" s="50">
        <f t="shared" si="19"/>
        <v>525</v>
      </c>
      <c r="S62" s="50">
        <f t="shared" si="19"/>
        <v>188</v>
      </c>
      <c r="T62" s="50">
        <f t="shared" si="19"/>
        <v>168</v>
      </c>
      <c r="U62" s="50">
        <f t="shared" si="19"/>
        <v>122</v>
      </c>
      <c r="V62" s="50">
        <f t="shared" si="19"/>
        <v>415</v>
      </c>
      <c r="W62" s="50">
        <f t="shared" si="19"/>
        <v>326</v>
      </c>
      <c r="X62" s="50">
        <f t="shared" si="19"/>
        <v>193</v>
      </c>
      <c r="Y62" s="59"/>
      <c r="Z62" s="50">
        <f t="shared" si="17"/>
        <v>4248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51" t="s">
        <v>42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84" t="s">
        <v>118</v>
      </c>
      <c r="C64" s="284"/>
      <c r="D64" s="284"/>
      <c r="E64" s="284"/>
      <c r="F64" s="284"/>
      <c r="G64" s="284"/>
      <c r="H64" s="284"/>
      <c r="I64" s="284"/>
      <c r="J64" s="284"/>
      <c r="K64" s="60">
        <v>438732</v>
      </c>
      <c r="L64" s="60">
        <v>193237</v>
      </c>
      <c r="M64" s="60">
        <v>338445</v>
      </c>
      <c r="N64" s="60">
        <v>381863</v>
      </c>
      <c r="O64" s="60">
        <v>302342</v>
      </c>
      <c r="P64" s="60">
        <v>183216</v>
      </c>
      <c r="Q64" s="60">
        <v>183109</v>
      </c>
      <c r="R64" s="60">
        <v>281251</v>
      </c>
      <c r="S64" s="60">
        <v>155580</v>
      </c>
      <c r="T64" s="60">
        <v>164470</v>
      </c>
      <c r="U64" s="60">
        <v>82808</v>
      </c>
      <c r="V64" s="60">
        <v>469699</v>
      </c>
      <c r="W64" s="60">
        <v>164122</v>
      </c>
      <c r="X64" s="60">
        <v>437673</v>
      </c>
      <c r="Y64" s="59"/>
      <c r="Z64" s="49">
        <f>SUM(K64:Y64)</f>
        <v>3776547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84" t="s">
        <v>43</v>
      </c>
      <c r="C65" s="284"/>
      <c r="D65" s="284"/>
      <c r="E65" s="284"/>
      <c r="F65" s="284"/>
      <c r="G65" s="284"/>
      <c r="H65" s="284"/>
      <c r="I65" s="284"/>
      <c r="J65" s="284"/>
      <c r="K65" s="60">
        <v>858</v>
      </c>
      <c r="L65" s="60">
        <v>732</v>
      </c>
      <c r="M65" s="60">
        <v>1139</v>
      </c>
      <c r="N65" s="60">
        <v>1017</v>
      </c>
      <c r="O65" s="60">
        <v>519</v>
      </c>
      <c r="P65" s="60">
        <v>479</v>
      </c>
      <c r="Q65" s="60">
        <v>389</v>
      </c>
      <c r="R65" s="60">
        <v>613</v>
      </c>
      <c r="S65" s="60">
        <v>438</v>
      </c>
      <c r="T65" s="60">
        <v>104</v>
      </c>
      <c r="U65" s="60">
        <v>178</v>
      </c>
      <c r="V65" s="60">
        <v>2013</v>
      </c>
      <c r="W65" s="60">
        <v>646</v>
      </c>
      <c r="X65" s="60">
        <v>1076</v>
      </c>
      <c r="Y65" s="59"/>
      <c r="Z65" s="49">
        <f>SUM(K65:Y65)</f>
        <v>10201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84" t="s">
        <v>45</v>
      </c>
      <c r="C66" s="284"/>
      <c r="D66" s="284"/>
      <c r="E66" s="284"/>
      <c r="F66" s="284"/>
      <c r="G66" s="284"/>
      <c r="H66" s="284"/>
      <c r="I66" s="284"/>
      <c r="J66" s="284"/>
      <c r="K66" s="60">
        <v>126995</v>
      </c>
      <c r="L66" s="60">
        <v>36278</v>
      </c>
      <c r="M66" s="60">
        <v>63612</v>
      </c>
      <c r="N66" s="60">
        <v>84331</v>
      </c>
      <c r="O66" s="60">
        <v>38258</v>
      </c>
      <c r="P66" s="60">
        <v>30800</v>
      </c>
      <c r="Q66" s="60">
        <v>42718</v>
      </c>
      <c r="R66" s="60">
        <v>31292</v>
      </c>
      <c r="S66" s="60">
        <v>25490</v>
      </c>
      <c r="T66" s="60">
        <v>15809</v>
      </c>
      <c r="U66" s="60">
        <v>16197</v>
      </c>
      <c r="V66" s="60">
        <v>94037</v>
      </c>
      <c r="W66" s="60">
        <v>47360</v>
      </c>
      <c r="X66" s="60">
        <v>89772</v>
      </c>
      <c r="Y66" s="59"/>
      <c r="Z66" s="49">
        <f>SUM(K66:Y66)</f>
        <v>742949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84" t="s">
        <v>47</v>
      </c>
      <c r="C67" s="284"/>
      <c r="D67" s="284"/>
      <c r="E67" s="284"/>
      <c r="F67" s="284"/>
      <c r="G67" s="284"/>
      <c r="H67" s="284"/>
      <c r="I67" s="284"/>
      <c r="J67" s="284"/>
      <c r="K67" s="269">
        <f t="shared" ref="K67:X67" si="20">K64-K65-K66</f>
        <v>310879</v>
      </c>
      <c r="L67" s="270">
        <f t="shared" si="20"/>
        <v>156227</v>
      </c>
      <c r="M67" s="271">
        <f t="shared" si="20"/>
        <v>273694</v>
      </c>
      <c r="N67" s="272">
        <f t="shared" si="20"/>
        <v>296515</v>
      </c>
      <c r="O67" s="273">
        <f t="shared" si="20"/>
        <v>263565</v>
      </c>
      <c r="P67" s="274">
        <f t="shared" si="20"/>
        <v>151937</v>
      </c>
      <c r="Q67" s="275">
        <f t="shared" si="20"/>
        <v>140002</v>
      </c>
      <c r="R67" s="276">
        <f t="shared" si="20"/>
        <v>249346</v>
      </c>
      <c r="S67" s="277">
        <f t="shared" si="20"/>
        <v>129652</v>
      </c>
      <c r="T67" s="278">
        <f t="shared" si="20"/>
        <v>148557</v>
      </c>
      <c r="U67" s="279">
        <f t="shared" si="20"/>
        <v>66433</v>
      </c>
      <c r="V67" s="280">
        <f t="shared" si="20"/>
        <v>373649</v>
      </c>
      <c r="W67" s="281">
        <f t="shared" si="20"/>
        <v>116116</v>
      </c>
      <c r="X67" s="282">
        <f t="shared" si="20"/>
        <v>346825</v>
      </c>
      <c r="Y67" s="283"/>
      <c r="Z67" s="50">
        <f>SUM(K67:Y67)</f>
        <v>3023397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0"/>
      <c r="AA68" s="16" t="s">
        <v>58</v>
      </c>
      <c r="AB68" s="30"/>
      <c r="AC68" s="17"/>
    </row>
    <row r="69" spans="1:34" ht="16.5" customHeight="1" x14ac:dyDescent="0.25">
      <c r="B69" s="301" t="s">
        <v>116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8" t="s">
        <v>35</v>
      </c>
      <c r="Q69" s="299"/>
      <c r="R69" s="299"/>
      <c r="S69" s="299"/>
      <c r="T69" s="299"/>
      <c r="U69" s="299"/>
      <c r="V69" s="299"/>
      <c r="W69" s="299"/>
      <c r="X69" s="299"/>
      <c r="Y69" s="300"/>
      <c r="AC69"/>
    </row>
    <row r="70" spans="1:34" ht="22.5" customHeight="1" x14ac:dyDescent="0.25">
      <c r="A70" s="20"/>
      <c r="B70" s="324" t="s">
        <v>134</v>
      </c>
      <c r="C70" s="325"/>
      <c r="D70" s="326"/>
      <c r="E70" s="324" t="s">
        <v>135</v>
      </c>
      <c r="F70" s="325"/>
      <c r="G70" s="326"/>
      <c r="H70" s="324" t="s">
        <v>136</v>
      </c>
      <c r="I70" s="325"/>
      <c r="J70" s="326"/>
      <c r="K70" s="330" t="s">
        <v>137</v>
      </c>
      <c r="L70" s="331"/>
      <c r="M70" s="296" t="s">
        <v>138</v>
      </c>
      <c r="N70" s="296" t="s">
        <v>139</v>
      </c>
      <c r="O70" s="296" t="s">
        <v>140</v>
      </c>
      <c r="P70" s="111" t="s">
        <v>230</v>
      </c>
      <c r="Q70" s="112" t="s">
        <v>231</v>
      </c>
      <c r="R70" s="113" t="s">
        <v>232</v>
      </c>
      <c r="S70" s="114" t="s">
        <v>233</v>
      </c>
      <c r="T70" s="115" t="s">
        <v>234</v>
      </c>
      <c r="U70" s="116" t="s">
        <v>235</v>
      </c>
      <c r="V70" s="117" t="s">
        <v>236</v>
      </c>
      <c r="W70" s="118" t="s">
        <v>237</v>
      </c>
      <c r="X70" s="119" t="s">
        <v>238</v>
      </c>
      <c r="Y70" s="120" t="s">
        <v>239</v>
      </c>
      <c r="AC70"/>
    </row>
    <row r="71" spans="1:34" ht="22.5" customHeight="1" x14ac:dyDescent="0.25">
      <c r="A71" s="20"/>
      <c r="B71" s="327"/>
      <c r="C71" s="328"/>
      <c r="D71" s="329"/>
      <c r="E71" s="327"/>
      <c r="F71" s="328"/>
      <c r="G71" s="329"/>
      <c r="H71" s="327"/>
      <c r="I71" s="328"/>
      <c r="J71" s="329"/>
      <c r="K71" s="332"/>
      <c r="L71" s="333"/>
      <c r="M71" s="297"/>
      <c r="N71" s="297"/>
      <c r="O71" s="297"/>
      <c r="P71" s="121" t="s">
        <v>240</v>
      </c>
      <c r="Q71" s="122" t="s">
        <v>241</v>
      </c>
      <c r="R71" s="123" t="s">
        <v>242</v>
      </c>
      <c r="S71" s="124" t="s">
        <v>243</v>
      </c>
      <c r="T71" s="125" t="s">
        <v>244</v>
      </c>
      <c r="U71" s="126" t="s">
        <v>245</v>
      </c>
      <c r="V71" s="127" t="s">
        <v>246</v>
      </c>
      <c r="W71" s="128" t="s">
        <v>247</v>
      </c>
      <c r="X71" s="129" t="s">
        <v>248</v>
      </c>
      <c r="Y71" s="130" t="s">
        <v>249</v>
      </c>
      <c r="AC71"/>
    </row>
    <row r="72" spans="1:34" ht="22.5" customHeight="1" x14ac:dyDescent="0.25">
      <c r="A72" s="20"/>
      <c r="B72" s="311" t="s">
        <v>250</v>
      </c>
      <c r="C72" s="312"/>
      <c r="D72" s="313"/>
      <c r="E72" s="311" t="s">
        <v>250</v>
      </c>
      <c r="F72" s="312"/>
      <c r="G72" s="313"/>
      <c r="H72" s="311" t="s">
        <v>250</v>
      </c>
      <c r="I72" s="312"/>
      <c r="J72" s="313"/>
      <c r="K72" s="318" t="s">
        <v>250</v>
      </c>
      <c r="L72" s="319"/>
      <c r="M72" s="308" t="s">
        <v>250</v>
      </c>
      <c r="N72" s="308" t="s">
        <v>250</v>
      </c>
      <c r="O72" s="308" t="s">
        <v>250</v>
      </c>
      <c r="P72" s="131" t="s">
        <v>251</v>
      </c>
      <c r="Q72" s="132" t="s">
        <v>252</v>
      </c>
      <c r="R72" s="133" t="s">
        <v>253</v>
      </c>
      <c r="S72" s="134" t="s">
        <v>254</v>
      </c>
      <c r="T72" s="135" t="s">
        <v>255</v>
      </c>
      <c r="U72" s="136" t="s">
        <v>256</v>
      </c>
      <c r="V72" s="137" t="s">
        <v>257</v>
      </c>
      <c r="W72" s="138" t="s">
        <v>258</v>
      </c>
      <c r="X72" s="139" t="s">
        <v>259</v>
      </c>
      <c r="Y72" s="140" t="s">
        <v>260</v>
      </c>
      <c r="AC72"/>
    </row>
    <row r="73" spans="1:34" ht="22.5" customHeight="1" x14ac:dyDescent="0.25">
      <c r="A73" s="20"/>
      <c r="B73" s="314"/>
      <c r="C73" s="312"/>
      <c r="D73" s="313"/>
      <c r="E73" s="314"/>
      <c r="F73" s="312"/>
      <c r="G73" s="313"/>
      <c r="H73" s="314"/>
      <c r="I73" s="312"/>
      <c r="J73" s="313"/>
      <c r="K73" s="320"/>
      <c r="L73" s="319"/>
      <c r="M73" s="309"/>
      <c r="N73" s="309"/>
      <c r="O73" s="309"/>
      <c r="P73" s="141" t="s">
        <v>261</v>
      </c>
      <c r="Q73" s="142" t="s">
        <v>262</v>
      </c>
      <c r="R73" s="143" t="s">
        <v>263</v>
      </c>
      <c r="S73" s="144" t="s">
        <v>264</v>
      </c>
      <c r="T73" s="145" t="s">
        <v>265</v>
      </c>
      <c r="U73" s="146" t="s">
        <v>266</v>
      </c>
      <c r="V73" s="147" t="s">
        <v>267</v>
      </c>
      <c r="W73" s="148" t="s">
        <v>268</v>
      </c>
      <c r="X73" s="149" t="s">
        <v>269</v>
      </c>
      <c r="Y73" s="150" t="s">
        <v>270</v>
      </c>
      <c r="AC73"/>
    </row>
    <row r="74" spans="1:34" ht="22.5" customHeight="1" x14ac:dyDescent="0.25">
      <c r="A74" s="20"/>
      <c r="B74" s="315"/>
      <c r="C74" s="316"/>
      <c r="D74" s="317"/>
      <c r="E74" s="315"/>
      <c r="F74" s="316"/>
      <c r="G74" s="317"/>
      <c r="H74" s="315"/>
      <c r="I74" s="316"/>
      <c r="J74" s="317"/>
      <c r="K74" s="321"/>
      <c r="L74" s="322"/>
      <c r="M74" s="310"/>
      <c r="N74" s="310"/>
      <c r="O74" s="310"/>
      <c r="P74" s="151" t="s">
        <v>271</v>
      </c>
      <c r="Q74" s="152" t="s">
        <v>272</v>
      </c>
      <c r="R74" s="153" t="s">
        <v>273</v>
      </c>
      <c r="S74" s="154" t="s">
        <v>274</v>
      </c>
      <c r="T74" s="155" t="s">
        <v>275</v>
      </c>
      <c r="U74" s="156" t="s">
        <v>276</v>
      </c>
      <c r="V74" s="157" t="s">
        <v>277</v>
      </c>
      <c r="W74" s="158" t="s">
        <v>278</v>
      </c>
      <c r="X74" s="159" t="s">
        <v>279</v>
      </c>
      <c r="Y74" s="160" t="s">
        <v>280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"/>
      <c r="Y76" s="3"/>
      <c r="Z76" s="3"/>
      <c r="AA76" s="4"/>
      <c r="AC76"/>
      <c r="AD76" t="s">
        <v>217</v>
      </c>
      <c r="AH76" s="58" t="s">
        <v>228</v>
      </c>
    </row>
    <row r="77" spans="1:34" ht="22.5" customHeight="1" x14ac:dyDescent="0.25">
      <c r="I77" s="306" t="s">
        <v>73</v>
      </c>
      <c r="J77" s="306"/>
      <c r="K77" s="306"/>
      <c r="L77" s="306"/>
      <c r="M77" s="306" t="s">
        <v>212</v>
      </c>
      <c r="N77" s="306"/>
      <c r="O77" s="306"/>
      <c r="P77" s="306"/>
      <c r="Q77" s="306"/>
      <c r="R77" s="306"/>
      <c r="S77" s="306"/>
      <c r="T77" s="306"/>
      <c r="U77" s="306"/>
      <c r="V77" s="306"/>
      <c r="W77" s="7"/>
      <c r="X77" s="8"/>
      <c r="Y77" s="302" t="s">
        <v>72</v>
      </c>
      <c r="Z77" s="302"/>
      <c r="AC77"/>
      <c r="AH77" s="58" t="s">
        <v>227</v>
      </c>
    </row>
    <row r="78" spans="1:34" ht="22.5" customHeight="1" x14ac:dyDescent="0.25">
      <c r="W78" s="7"/>
      <c r="X78" s="8"/>
      <c r="Y78" s="302"/>
      <c r="Z78" s="302"/>
      <c r="AC78"/>
    </row>
    <row r="79" spans="1:34" ht="22.5" customHeight="1" x14ac:dyDescent="0.25">
      <c r="J79" s="285"/>
      <c r="K79" s="285"/>
      <c r="L79" s="285"/>
      <c r="M79" s="285"/>
      <c r="N79" s="7"/>
      <c r="O79" s="7"/>
      <c r="P79" s="7"/>
      <c r="Q79" s="7"/>
      <c r="R79" s="285"/>
      <c r="S79" s="285"/>
      <c r="T79" s="285"/>
      <c r="U79" s="285"/>
      <c r="V79" s="7"/>
      <c r="W79" s="7"/>
      <c r="Y79" s="305" t="s">
        <v>217</v>
      </c>
      <c r="Z79" s="305"/>
      <c r="AC79"/>
    </row>
    <row r="80" spans="1:34" ht="22.5" customHeight="1" x14ac:dyDescent="0.25">
      <c r="J80" s="285"/>
      <c r="K80" s="285"/>
      <c r="L80" s="285"/>
      <c r="M80" s="285"/>
      <c r="N80" s="3"/>
      <c r="O80" s="3"/>
      <c r="P80" s="3"/>
      <c r="Q80" s="3"/>
      <c r="R80" s="3"/>
      <c r="S80" s="3"/>
      <c r="T80" s="3"/>
      <c r="U80" s="3"/>
      <c r="V80" s="3"/>
      <c r="W80" s="307"/>
      <c r="X80" s="307"/>
      <c r="Y80" s="307"/>
      <c r="Z80" s="307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49" t="s">
        <v>218</v>
      </c>
      <c r="X82" s="349"/>
      <c r="Y82" s="349"/>
      <c r="Z82" s="349"/>
      <c r="AC82"/>
    </row>
    <row r="83" spans="1:30" ht="24.95" customHeight="1" x14ac:dyDescent="0.25">
      <c r="A83" s="10" t="s">
        <v>1</v>
      </c>
      <c r="B83" s="350" t="s">
        <v>2</v>
      </c>
      <c r="C83" s="350"/>
      <c r="D83" s="350"/>
      <c r="E83" s="350"/>
      <c r="F83" s="350"/>
      <c r="G83" s="350"/>
      <c r="H83" s="350"/>
      <c r="I83" s="350"/>
      <c r="J83" s="350"/>
      <c r="K83" s="350" t="s">
        <v>3</v>
      </c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C83"/>
    </row>
    <row r="84" spans="1:30" ht="48.75" customHeight="1" x14ac:dyDescent="0.25">
      <c r="A84" s="10" t="s">
        <v>48</v>
      </c>
      <c r="B84" s="351" t="s">
        <v>69</v>
      </c>
      <c r="C84" s="351"/>
      <c r="D84" s="351"/>
      <c r="E84" s="351"/>
      <c r="F84" s="351"/>
      <c r="G84" s="351"/>
      <c r="H84" s="351"/>
      <c r="I84" s="351"/>
      <c r="J84" s="351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11" t="s">
        <v>164</v>
      </c>
      <c r="V84" s="11" t="s">
        <v>166</v>
      </c>
      <c r="W84" s="11" t="s">
        <v>168</v>
      </c>
      <c r="X84" s="11" t="s">
        <v>170</v>
      </c>
      <c r="Y84" s="59"/>
      <c r="Z84" s="10" t="s">
        <v>171</v>
      </c>
      <c r="AC84"/>
      <c r="AD84" t="s">
        <v>142</v>
      </c>
    </row>
    <row r="85" spans="1:30" ht="12.75" customHeight="1" x14ac:dyDescent="0.25">
      <c r="A85" s="12" t="s">
        <v>5</v>
      </c>
      <c r="B85" s="352" t="s">
        <v>6</v>
      </c>
      <c r="C85" s="352"/>
      <c r="D85" s="352"/>
      <c r="E85" s="352"/>
      <c r="F85" s="352"/>
      <c r="G85" s="352"/>
      <c r="H85" s="352"/>
      <c r="I85" s="352"/>
      <c r="J85" s="352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64" t="s">
        <v>65</v>
      </c>
      <c r="B86" s="364"/>
      <c r="C86" s="364"/>
      <c r="D86" s="364"/>
      <c r="E86" s="364"/>
      <c r="F86" s="364"/>
      <c r="G86" s="364"/>
      <c r="H86" s="364"/>
      <c r="I86" s="364"/>
      <c r="J86" s="364"/>
      <c r="K86" s="365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7"/>
      <c r="AC86"/>
    </row>
    <row r="87" spans="1:30" ht="33" customHeight="1" x14ac:dyDescent="0.25">
      <c r="A87" s="15" t="s">
        <v>172</v>
      </c>
      <c r="B87" s="368" t="s">
        <v>173</v>
      </c>
      <c r="C87" s="368"/>
      <c r="D87" s="368"/>
      <c r="E87" s="368"/>
      <c r="F87" s="368"/>
      <c r="G87" s="368"/>
      <c r="H87" s="368"/>
      <c r="I87" s="368"/>
      <c r="J87" s="368"/>
      <c r="K87" s="60">
        <v>70308</v>
      </c>
      <c r="L87" s="60">
        <v>2837</v>
      </c>
      <c r="M87" s="60">
        <v>4578</v>
      </c>
      <c r="N87" s="60">
        <v>8229</v>
      </c>
      <c r="O87" s="60">
        <v>4516</v>
      </c>
      <c r="P87" s="60">
        <v>1922</v>
      </c>
      <c r="Q87" s="60">
        <v>4336</v>
      </c>
      <c r="R87" s="60">
        <v>1617</v>
      </c>
      <c r="S87" s="60">
        <v>1928</v>
      </c>
      <c r="T87" s="60">
        <v>961</v>
      </c>
      <c r="U87" s="60">
        <v>2518</v>
      </c>
      <c r="V87" s="60">
        <v>7694</v>
      </c>
      <c r="W87" s="60">
        <v>6023</v>
      </c>
      <c r="X87" s="60">
        <v>7584</v>
      </c>
      <c r="Y87" s="59"/>
      <c r="Z87" s="49">
        <f t="shared" ref="Z87:Z103" si="21">SUM(K87:Y87)</f>
        <v>125051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174</v>
      </c>
      <c r="B88" s="368" t="s">
        <v>175</v>
      </c>
      <c r="C88" s="368"/>
      <c r="D88" s="368"/>
      <c r="E88" s="368"/>
      <c r="F88" s="368"/>
      <c r="G88" s="368"/>
      <c r="H88" s="368"/>
      <c r="I88" s="368"/>
      <c r="J88" s="368"/>
      <c r="K88" s="60">
        <v>10937</v>
      </c>
      <c r="L88" s="60">
        <v>3871</v>
      </c>
      <c r="M88" s="60">
        <v>6745</v>
      </c>
      <c r="N88" s="60">
        <v>10769</v>
      </c>
      <c r="O88" s="60">
        <v>6596</v>
      </c>
      <c r="P88" s="60">
        <v>2099</v>
      </c>
      <c r="Q88" s="60">
        <v>2856</v>
      </c>
      <c r="R88" s="60">
        <v>2875</v>
      </c>
      <c r="S88" s="60">
        <v>9384</v>
      </c>
      <c r="T88" s="60">
        <v>1651</v>
      </c>
      <c r="U88" s="60">
        <v>2378</v>
      </c>
      <c r="V88" s="60">
        <v>28114</v>
      </c>
      <c r="W88" s="60">
        <v>4528</v>
      </c>
      <c r="X88" s="60">
        <v>16798</v>
      </c>
      <c r="Y88" s="59"/>
      <c r="Z88" s="49">
        <f t="shared" si="21"/>
        <v>109601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176</v>
      </c>
      <c r="B89" s="368" t="s">
        <v>177</v>
      </c>
      <c r="C89" s="368"/>
      <c r="D89" s="368"/>
      <c r="E89" s="368"/>
      <c r="F89" s="368"/>
      <c r="G89" s="368"/>
      <c r="H89" s="368"/>
      <c r="I89" s="368"/>
      <c r="J89" s="368"/>
      <c r="K89" s="60">
        <v>13161</v>
      </c>
      <c r="L89" s="60">
        <v>4409</v>
      </c>
      <c r="M89" s="60">
        <v>11736</v>
      </c>
      <c r="N89" s="60">
        <v>14645</v>
      </c>
      <c r="O89" s="60">
        <v>23720</v>
      </c>
      <c r="P89" s="60">
        <v>4162</v>
      </c>
      <c r="Q89" s="60">
        <v>4564</v>
      </c>
      <c r="R89" s="60">
        <v>4284</v>
      </c>
      <c r="S89" s="60">
        <v>10539</v>
      </c>
      <c r="T89" s="60">
        <v>71572</v>
      </c>
      <c r="U89" s="60">
        <v>4057</v>
      </c>
      <c r="V89" s="60">
        <v>18964</v>
      </c>
      <c r="W89" s="60">
        <v>5304</v>
      </c>
      <c r="X89" s="60">
        <v>17711</v>
      </c>
      <c r="Y89" s="59"/>
      <c r="Z89" s="49">
        <f t="shared" si="21"/>
        <v>208828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178</v>
      </c>
      <c r="B90" s="368" t="s">
        <v>179</v>
      </c>
      <c r="C90" s="368"/>
      <c r="D90" s="368"/>
      <c r="E90" s="368"/>
      <c r="F90" s="368"/>
      <c r="G90" s="368"/>
      <c r="H90" s="368"/>
      <c r="I90" s="368"/>
      <c r="J90" s="368"/>
      <c r="K90" s="60">
        <v>15952</v>
      </c>
      <c r="L90" s="60">
        <v>8119</v>
      </c>
      <c r="M90" s="60">
        <v>8909</v>
      </c>
      <c r="N90" s="60">
        <v>17132</v>
      </c>
      <c r="O90" s="60">
        <v>9200</v>
      </c>
      <c r="P90" s="60">
        <v>3335</v>
      </c>
      <c r="Q90" s="60">
        <v>5473</v>
      </c>
      <c r="R90" s="60">
        <v>2858</v>
      </c>
      <c r="S90" s="60">
        <v>4597</v>
      </c>
      <c r="T90" s="60">
        <v>2175</v>
      </c>
      <c r="U90" s="60">
        <v>5038</v>
      </c>
      <c r="V90" s="60">
        <v>28431</v>
      </c>
      <c r="W90" s="60">
        <v>7107</v>
      </c>
      <c r="X90" s="60">
        <v>25188</v>
      </c>
      <c r="Y90" s="59"/>
      <c r="Z90" s="49">
        <f t="shared" si="21"/>
        <v>143514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180</v>
      </c>
      <c r="B91" s="368" t="s">
        <v>181</v>
      </c>
      <c r="C91" s="368"/>
      <c r="D91" s="368"/>
      <c r="E91" s="368"/>
      <c r="F91" s="368"/>
      <c r="G91" s="368"/>
      <c r="H91" s="368"/>
      <c r="I91" s="368"/>
      <c r="J91" s="368"/>
      <c r="K91" s="60">
        <v>15501</v>
      </c>
      <c r="L91" s="60">
        <v>16206</v>
      </c>
      <c r="M91" s="60">
        <v>50264</v>
      </c>
      <c r="N91" s="60">
        <v>29873</v>
      </c>
      <c r="O91" s="60">
        <v>55505</v>
      </c>
      <c r="P91" s="60">
        <v>10698</v>
      </c>
      <c r="Q91" s="60">
        <v>17752</v>
      </c>
      <c r="R91" s="60">
        <v>49206</v>
      </c>
      <c r="S91" s="60">
        <v>24667</v>
      </c>
      <c r="T91" s="60">
        <v>17553</v>
      </c>
      <c r="U91" s="60">
        <v>2461</v>
      </c>
      <c r="V91" s="60">
        <v>60880</v>
      </c>
      <c r="W91" s="60">
        <v>24635</v>
      </c>
      <c r="X91" s="60">
        <v>31103</v>
      </c>
      <c r="Y91" s="59"/>
      <c r="Z91" s="49">
        <f t="shared" si="21"/>
        <v>406304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182</v>
      </c>
      <c r="B92" s="368" t="s">
        <v>183</v>
      </c>
      <c r="C92" s="368"/>
      <c r="D92" s="368"/>
      <c r="E92" s="368"/>
      <c r="F92" s="368"/>
      <c r="G92" s="368"/>
      <c r="H92" s="368"/>
      <c r="I92" s="368"/>
      <c r="J92" s="368"/>
      <c r="K92" s="60">
        <v>19752</v>
      </c>
      <c r="L92" s="60">
        <v>13334</v>
      </c>
      <c r="M92" s="60">
        <v>11412</v>
      </c>
      <c r="N92" s="60">
        <v>23966</v>
      </c>
      <c r="O92" s="60">
        <v>24051</v>
      </c>
      <c r="P92" s="60">
        <v>78089</v>
      </c>
      <c r="Q92" s="60">
        <v>5608</v>
      </c>
      <c r="R92" s="60">
        <v>4965</v>
      </c>
      <c r="S92" s="60">
        <v>6298</v>
      </c>
      <c r="T92" s="60">
        <v>8986</v>
      </c>
      <c r="U92" s="60">
        <v>5010</v>
      </c>
      <c r="V92" s="60">
        <v>30337</v>
      </c>
      <c r="W92" s="60">
        <v>6624</v>
      </c>
      <c r="X92" s="60">
        <v>20626</v>
      </c>
      <c r="Y92" s="59"/>
      <c r="Z92" s="49">
        <f t="shared" si="21"/>
        <v>259058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184</v>
      </c>
      <c r="B93" s="368" t="s">
        <v>185</v>
      </c>
      <c r="C93" s="368"/>
      <c r="D93" s="368"/>
      <c r="E93" s="368"/>
      <c r="F93" s="368"/>
      <c r="G93" s="368"/>
      <c r="H93" s="368"/>
      <c r="I93" s="368"/>
      <c r="J93" s="368"/>
      <c r="K93" s="60">
        <v>3791</v>
      </c>
      <c r="L93" s="60">
        <v>2621</v>
      </c>
      <c r="M93" s="60">
        <v>18368</v>
      </c>
      <c r="N93" s="60">
        <v>14269</v>
      </c>
      <c r="O93" s="60">
        <v>11854</v>
      </c>
      <c r="P93" s="60">
        <v>5742</v>
      </c>
      <c r="Q93" s="60">
        <v>6796</v>
      </c>
      <c r="R93" s="60">
        <v>29888</v>
      </c>
      <c r="S93" s="60">
        <v>5434</v>
      </c>
      <c r="T93" s="60">
        <v>5472</v>
      </c>
      <c r="U93" s="60">
        <v>778</v>
      </c>
      <c r="V93" s="60">
        <v>4069</v>
      </c>
      <c r="W93" s="60">
        <v>2536</v>
      </c>
      <c r="X93" s="60">
        <v>5309</v>
      </c>
      <c r="Y93" s="59"/>
      <c r="Z93" s="49">
        <f t="shared" si="21"/>
        <v>116927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186</v>
      </c>
      <c r="B94" s="368" t="s">
        <v>187</v>
      </c>
      <c r="C94" s="368"/>
      <c r="D94" s="368"/>
      <c r="E94" s="368"/>
      <c r="F94" s="368"/>
      <c r="G94" s="368"/>
      <c r="H94" s="368"/>
      <c r="I94" s="368"/>
      <c r="J94" s="368"/>
      <c r="K94" s="60">
        <v>4427</v>
      </c>
      <c r="L94" s="60">
        <v>16737</v>
      </c>
      <c r="M94" s="60">
        <v>3524</v>
      </c>
      <c r="N94" s="60">
        <v>5550</v>
      </c>
      <c r="O94" s="60">
        <v>3053</v>
      </c>
      <c r="P94" s="60">
        <v>1265</v>
      </c>
      <c r="Q94" s="60">
        <v>1370</v>
      </c>
      <c r="R94" s="60">
        <v>1153</v>
      </c>
      <c r="S94" s="60">
        <v>1873</v>
      </c>
      <c r="T94" s="60">
        <v>1005</v>
      </c>
      <c r="U94" s="60">
        <v>1583</v>
      </c>
      <c r="V94" s="60">
        <v>6951</v>
      </c>
      <c r="W94" s="60">
        <v>1877</v>
      </c>
      <c r="X94" s="60">
        <v>5800</v>
      </c>
      <c r="Y94" s="59"/>
      <c r="Z94" s="49">
        <f t="shared" si="21"/>
        <v>56168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188</v>
      </c>
      <c r="B95" s="368" t="s">
        <v>189</v>
      </c>
      <c r="C95" s="368"/>
      <c r="D95" s="368"/>
      <c r="E95" s="368"/>
      <c r="F95" s="368"/>
      <c r="G95" s="368"/>
      <c r="H95" s="368"/>
      <c r="I95" s="368"/>
      <c r="J95" s="368"/>
      <c r="K95" s="60">
        <v>4258</v>
      </c>
      <c r="L95" s="60">
        <v>2674</v>
      </c>
      <c r="M95" s="60">
        <v>19640</v>
      </c>
      <c r="N95" s="60">
        <v>11008</v>
      </c>
      <c r="O95" s="60">
        <v>10324</v>
      </c>
      <c r="P95" s="60">
        <v>3214</v>
      </c>
      <c r="Q95" s="60">
        <v>8263</v>
      </c>
      <c r="R95" s="60">
        <v>12606</v>
      </c>
      <c r="S95" s="60">
        <v>4549</v>
      </c>
      <c r="T95" s="60">
        <v>2923</v>
      </c>
      <c r="U95" s="60">
        <v>620</v>
      </c>
      <c r="V95" s="60">
        <v>6692</v>
      </c>
      <c r="W95" s="60">
        <v>4576</v>
      </c>
      <c r="X95" s="60">
        <v>6519</v>
      </c>
      <c r="Y95" s="59"/>
      <c r="Z95" s="49">
        <f t="shared" si="21"/>
        <v>97866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190</v>
      </c>
      <c r="B96" s="368" t="s">
        <v>191</v>
      </c>
      <c r="C96" s="368"/>
      <c r="D96" s="368"/>
      <c r="E96" s="368"/>
      <c r="F96" s="368"/>
      <c r="G96" s="368"/>
      <c r="H96" s="368"/>
      <c r="I96" s="368"/>
      <c r="J96" s="368"/>
      <c r="K96" s="60">
        <v>10131</v>
      </c>
      <c r="L96" s="60">
        <v>4395</v>
      </c>
      <c r="M96" s="60">
        <v>6220</v>
      </c>
      <c r="N96" s="60">
        <v>9064</v>
      </c>
      <c r="O96" s="60">
        <v>6227</v>
      </c>
      <c r="P96" s="60">
        <v>1991</v>
      </c>
      <c r="Q96" s="60">
        <v>3684</v>
      </c>
      <c r="R96" s="60">
        <v>2962</v>
      </c>
      <c r="S96" s="60">
        <v>3304</v>
      </c>
      <c r="T96" s="60">
        <v>1722</v>
      </c>
      <c r="U96" s="60">
        <v>3857</v>
      </c>
      <c r="V96" s="60">
        <v>9896</v>
      </c>
      <c r="W96" s="60">
        <v>4912</v>
      </c>
      <c r="X96" s="60">
        <v>13774</v>
      </c>
      <c r="Y96" s="59"/>
      <c r="Z96" s="49">
        <f t="shared" si="21"/>
        <v>82139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192</v>
      </c>
      <c r="B97" s="368" t="s">
        <v>193</v>
      </c>
      <c r="C97" s="368"/>
      <c r="D97" s="368"/>
      <c r="E97" s="368"/>
      <c r="F97" s="368"/>
      <c r="G97" s="368"/>
      <c r="H97" s="368"/>
      <c r="I97" s="368"/>
      <c r="J97" s="368"/>
      <c r="K97" s="60">
        <v>6754</v>
      </c>
      <c r="L97" s="60">
        <v>5383</v>
      </c>
      <c r="M97" s="60">
        <v>55075</v>
      </c>
      <c r="N97" s="60">
        <v>23056</v>
      </c>
      <c r="O97" s="60">
        <v>48299</v>
      </c>
      <c r="P97" s="60">
        <v>12477</v>
      </c>
      <c r="Q97" s="60">
        <v>18399</v>
      </c>
      <c r="R97" s="60">
        <v>53142</v>
      </c>
      <c r="S97" s="60">
        <v>29920</v>
      </c>
      <c r="T97" s="60">
        <v>14570</v>
      </c>
      <c r="U97" s="60">
        <v>586</v>
      </c>
      <c r="V97" s="60">
        <v>6711</v>
      </c>
      <c r="W97" s="60">
        <v>5019</v>
      </c>
      <c r="X97" s="60">
        <v>7950</v>
      </c>
      <c r="Y97" s="59"/>
      <c r="Z97" s="49">
        <f t="shared" si="21"/>
        <v>287341</v>
      </c>
      <c r="AA97" s="23"/>
      <c r="AC97" s="17" t="s">
        <v>59</v>
      </c>
      <c r="AD97" s="1" t="s">
        <v>141</v>
      </c>
    </row>
    <row r="98" spans="1:34" ht="33" customHeight="1" x14ac:dyDescent="0.25">
      <c r="A98" s="15" t="s">
        <v>194</v>
      </c>
      <c r="B98" s="368" t="s">
        <v>195</v>
      </c>
      <c r="C98" s="368"/>
      <c r="D98" s="368"/>
      <c r="E98" s="368"/>
      <c r="F98" s="368"/>
      <c r="G98" s="368"/>
      <c r="H98" s="368"/>
      <c r="I98" s="368"/>
      <c r="J98" s="368"/>
      <c r="K98" s="60">
        <v>1488</v>
      </c>
      <c r="L98" s="60">
        <v>823</v>
      </c>
      <c r="M98" s="60">
        <v>1186</v>
      </c>
      <c r="N98" s="60">
        <v>1904</v>
      </c>
      <c r="O98" s="60">
        <v>1182</v>
      </c>
      <c r="P98" s="60">
        <v>1057</v>
      </c>
      <c r="Q98" s="60">
        <v>533</v>
      </c>
      <c r="R98" s="60">
        <v>593</v>
      </c>
      <c r="S98" s="60">
        <v>660</v>
      </c>
      <c r="T98" s="60">
        <v>400</v>
      </c>
      <c r="U98" s="60">
        <v>608</v>
      </c>
      <c r="V98" s="60">
        <v>6872</v>
      </c>
      <c r="W98" s="60">
        <v>774</v>
      </c>
      <c r="X98" s="60">
        <v>11439</v>
      </c>
      <c r="Y98" s="59"/>
      <c r="Z98" s="49">
        <f t="shared" si="21"/>
        <v>29519</v>
      </c>
      <c r="AA98" s="23"/>
      <c r="AC98" s="17" t="s">
        <v>59</v>
      </c>
      <c r="AD98" s="1" t="s">
        <v>141</v>
      </c>
    </row>
    <row r="99" spans="1:34" ht="33" customHeight="1" x14ac:dyDescent="0.25">
      <c r="A99" s="15" t="s">
        <v>196</v>
      </c>
      <c r="B99" s="368" t="s">
        <v>197</v>
      </c>
      <c r="C99" s="368"/>
      <c r="D99" s="368"/>
      <c r="E99" s="368"/>
      <c r="F99" s="368"/>
      <c r="G99" s="368"/>
      <c r="H99" s="368"/>
      <c r="I99" s="368"/>
      <c r="J99" s="368"/>
      <c r="K99" s="60">
        <v>12076</v>
      </c>
      <c r="L99" s="60">
        <v>2335</v>
      </c>
      <c r="M99" s="60">
        <v>1493</v>
      </c>
      <c r="N99" s="60">
        <v>2423</v>
      </c>
      <c r="O99" s="60">
        <v>3888</v>
      </c>
      <c r="P99" s="60">
        <v>668</v>
      </c>
      <c r="Q99" s="60">
        <v>1399</v>
      </c>
      <c r="R99" s="60">
        <v>723</v>
      </c>
      <c r="S99" s="60">
        <v>1286</v>
      </c>
      <c r="T99" s="60">
        <v>1474</v>
      </c>
      <c r="U99" s="60">
        <v>1997</v>
      </c>
      <c r="V99" s="60">
        <v>4073</v>
      </c>
      <c r="W99" s="60">
        <v>4430</v>
      </c>
      <c r="X99" s="60">
        <v>4086</v>
      </c>
      <c r="Y99" s="59"/>
      <c r="Z99" s="49">
        <f t="shared" si="21"/>
        <v>42351</v>
      </c>
      <c r="AA99" s="23"/>
      <c r="AC99" s="17" t="s">
        <v>59</v>
      </c>
      <c r="AD99" s="1" t="s">
        <v>141</v>
      </c>
    </row>
    <row r="100" spans="1:34" ht="33" customHeight="1" x14ac:dyDescent="0.25">
      <c r="A100" s="15" t="s">
        <v>198</v>
      </c>
      <c r="B100" s="368" t="s">
        <v>199</v>
      </c>
      <c r="C100" s="368"/>
      <c r="D100" s="368"/>
      <c r="E100" s="368"/>
      <c r="F100" s="368"/>
      <c r="G100" s="368"/>
      <c r="H100" s="368"/>
      <c r="I100" s="368"/>
      <c r="J100" s="368"/>
      <c r="K100" s="60">
        <v>4182</v>
      </c>
      <c r="L100" s="60">
        <v>2717</v>
      </c>
      <c r="M100" s="60">
        <v>2584</v>
      </c>
      <c r="N100" s="60">
        <v>6516</v>
      </c>
      <c r="O100" s="60">
        <v>2549</v>
      </c>
      <c r="P100" s="60">
        <v>971</v>
      </c>
      <c r="Q100" s="60">
        <v>1360</v>
      </c>
      <c r="R100" s="60">
        <v>1106</v>
      </c>
      <c r="S100" s="60">
        <v>1351</v>
      </c>
      <c r="T100" s="60">
        <v>866</v>
      </c>
      <c r="U100" s="60">
        <v>2080</v>
      </c>
      <c r="V100" s="60">
        <v>10866</v>
      </c>
      <c r="W100" s="60">
        <v>2000</v>
      </c>
      <c r="X100" s="60">
        <v>9586</v>
      </c>
      <c r="Y100" s="59"/>
      <c r="Z100" s="49">
        <f t="shared" si="21"/>
        <v>48734</v>
      </c>
      <c r="AA100" s="23"/>
      <c r="AC100" s="17" t="s">
        <v>59</v>
      </c>
      <c r="AD100" s="1" t="s">
        <v>141</v>
      </c>
    </row>
    <row r="101" spans="1:34" ht="32.25" customHeight="1" x14ac:dyDescent="0.25">
      <c r="A101" s="15" t="s">
        <v>200</v>
      </c>
      <c r="B101" s="368" t="s">
        <v>201</v>
      </c>
      <c r="C101" s="368"/>
      <c r="D101" s="368"/>
      <c r="E101" s="368"/>
      <c r="F101" s="368"/>
      <c r="G101" s="368"/>
      <c r="H101" s="368"/>
      <c r="I101" s="368"/>
      <c r="J101" s="368"/>
      <c r="K101" s="60">
        <v>5302</v>
      </c>
      <c r="L101" s="60">
        <v>2081</v>
      </c>
      <c r="M101" s="60">
        <v>12528</v>
      </c>
      <c r="N101" s="60">
        <v>7719</v>
      </c>
      <c r="O101" s="60">
        <v>11267</v>
      </c>
      <c r="P101" s="60">
        <v>2677</v>
      </c>
      <c r="Q101" s="60">
        <v>31766</v>
      </c>
      <c r="R101" s="60">
        <v>13749</v>
      </c>
      <c r="S101" s="60">
        <v>5480</v>
      </c>
      <c r="T101" s="60">
        <v>2753</v>
      </c>
      <c r="U101" s="60">
        <v>1103</v>
      </c>
      <c r="V101" s="60">
        <v>3603</v>
      </c>
      <c r="W101" s="60">
        <v>4122</v>
      </c>
      <c r="X101" s="60">
        <v>3782</v>
      </c>
      <c r="Y101" s="59"/>
      <c r="Z101" s="49">
        <f t="shared" si="21"/>
        <v>107932</v>
      </c>
      <c r="AA101" s="23"/>
      <c r="AC101" s="17" t="s">
        <v>59</v>
      </c>
      <c r="AD101" s="1" t="s">
        <v>141</v>
      </c>
    </row>
    <row r="102" spans="1:34" ht="32.25" customHeight="1" x14ac:dyDescent="0.25">
      <c r="A102" s="15" t="s">
        <v>202</v>
      </c>
      <c r="B102" s="368" t="s">
        <v>203</v>
      </c>
      <c r="C102" s="368"/>
      <c r="D102" s="368"/>
      <c r="E102" s="368"/>
      <c r="F102" s="368"/>
      <c r="G102" s="368"/>
      <c r="H102" s="368"/>
      <c r="I102" s="368"/>
      <c r="J102" s="368"/>
      <c r="K102" s="60">
        <v>1034</v>
      </c>
      <c r="L102" s="60">
        <v>1014</v>
      </c>
      <c r="M102" s="60">
        <v>4542</v>
      </c>
      <c r="N102" s="60">
        <v>1886</v>
      </c>
      <c r="O102" s="60">
        <v>2444</v>
      </c>
      <c r="P102" s="60">
        <v>785</v>
      </c>
      <c r="Q102" s="60">
        <v>2133</v>
      </c>
      <c r="R102" s="60">
        <v>40969</v>
      </c>
      <c r="S102" s="60">
        <v>2353</v>
      </c>
      <c r="T102" s="60">
        <v>957</v>
      </c>
      <c r="U102" s="60">
        <v>282</v>
      </c>
      <c r="V102" s="60">
        <v>2916</v>
      </c>
      <c r="W102" s="60">
        <v>691</v>
      </c>
      <c r="X102" s="60">
        <v>2762</v>
      </c>
      <c r="Y102" s="59"/>
      <c r="Z102" s="49">
        <f t="shared" si="21"/>
        <v>64768</v>
      </c>
      <c r="AA102" s="23"/>
      <c r="AC102" s="17" t="s">
        <v>59</v>
      </c>
      <c r="AD102" s="1" t="s">
        <v>141</v>
      </c>
    </row>
    <row r="103" spans="1:34" ht="32.25" customHeight="1" x14ac:dyDescent="0.25">
      <c r="A103" s="15" t="s">
        <v>204</v>
      </c>
      <c r="B103" s="368" t="s">
        <v>205</v>
      </c>
      <c r="C103" s="368"/>
      <c r="D103" s="368"/>
      <c r="E103" s="368"/>
      <c r="F103" s="368"/>
      <c r="G103" s="368"/>
      <c r="H103" s="368"/>
      <c r="I103" s="368"/>
      <c r="J103" s="368"/>
      <c r="K103" s="60">
        <v>50607</v>
      </c>
      <c r="L103" s="60">
        <v>2852</v>
      </c>
      <c r="M103" s="60">
        <v>3389</v>
      </c>
      <c r="N103" s="60">
        <v>19990</v>
      </c>
      <c r="O103" s="60">
        <v>2955</v>
      </c>
      <c r="P103" s="60">
        <v>1800</v>
      </c>
      <c r="Q103" s="60">
        <v>3797</v>
      </c>
      <c r="R103" s="60">
        <v>1885</v>
      </c>
      <c r="S103" s="60">
        <v>1464</v>
      </c>
      <c r="T103" s="60">
        <v>989</v>
      </c>
      <c r="U103" s="60">
        <v>3757</v>
      </c>
      <c r="V103" s="60">
        <v>8045</v>
      </c>
      <c r="W103" s="60">
        <v>4943</v>
      </c>
      <c r="X103" s="60">
        <v>7468</v>
      </c>
      <c r="Y103" s="59"/>
      <c r="Z103" s="49">
        <f t="shared" si="21"/>
        <v>113941</v>
      </c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301" t="s">
        <v>116</v>
      </c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98" t="s">
        <v>35</v>
      </c>
      <c r="Q105" s="299"/>
      <c r="R105" s="299"/>
      <c r="S105" s="299"/>
      <c r="T105" s="299"/>
      <c r="U105" s="299"/>
      <c r="V105" s="299"/>
      <c r="W105" s="299"/>
      <c r="X105" s="299"/>
      <c r="Y105" s="300"/>
      <c r="AC105"/>
    </row>
    <row r="106" spans="1:34" ht="22.5" customHeight="1" x14ac:dyDescent="0.25">
      <c r="A106" s="20"/>
      <c r="B106" s="324" t="s">
        <v>134</v>
      </c>
      <c r="C106" s="325"/>
      <c r="D106" s="326"/>
      <c r="E106" s="324" t="s">
        <v>135</v>
      </c>
      <c r="F106" s="325"/>
      <c r="G106" s="326"/>
      <c r="H106" s="324" t="s">
        <v>136</v>
      </c>
      <c r="I106" s="325"/>
      <c r="J106" s="326"/>
      <c r="K106" s="330" t="s">
        <v>137</v>
      </c>
      <c r="L106" s="331"/>
      <c r="M106" s="296" t="s">
        <v>138</v>
      </c>
      <c r="N106" s="296" t="s">
        <v>139</v>
      </c>
      <c r="O106" s="296" t="s">
        <v>140</v>
      </c>
      <c r="P106" s="161" t="s">
        <v>230</v>
      </c>
      <c r="Q106" s="162" t="s">
        <v>231</v>
      </c>
      <c r="R106" s="163" t="s">
        <v>232</v>
      </c>
      <c r="S106" s="164" t="s">
        <v>233</v>
      </c>
      <c r="T106" s="165" t="s">
        <v>234</v>
      </c>
      <c r="U106" s="166" t="s">
        <v>235</v>
      </c>
      <c r="V106" s="167" t="s">
        <v>236</v>
      </c>
      <c r="W106" s="168" t="s">
        <v>237</v>
      </c>
      <c r="X106" s="169" t="s">
        <v>238</v>
      </c>
      <c r="Y106" s="170" t="s">
        <v>239</v>
      </c>
      <c r="AC106"/>
    </row>
    <row r="107" spans="1:34" ht="22.5" customHeight="1" x14ac:dyDescent="0.25">
      <c r="A107" s="20"/>
      <c r="B107" s="327"/>
      <c r="C107" s="328"/>
      <c r="D107" s="329"/>
      <c r="E107" s="327"/>
      <c r="F107" s="328"/>
      <c r="G107" s="329"/>
      <c r="H107" s="327"/>
      <c r="I107" s="328"/>
      <c r="J107" s="329"/>
      <c r="K107" s="332"/>
      <c r="L107" s="333"/>
      <c r="M107" s="297"/>
      <c r="N107" s="297"/>
      <c r="O107" s="297"/>
      <c r="P107" s="171" t="s">
        <v>240</v>
      </c>
      <c r="Q107" s="172" t="s">
        <v>241</v>
      </c>
      <c r="R107" s="173" t="s">
        <v>242</v>
      </c>
      <c r="S107" s="174" t="s">
        <v>243</v>
      </c>
      <c r="T107" s="175" t="s">
        <v>244</v>
      </c>
      <c r="U107" s="176" t="s">
        <v>245</v>
      </c>
      <c r="V107" s="177" t="s">
        <v>246</v>
      </c>
      <c r="W107" s="178" t="s">
        <v>247</v>
      </c>
      <c r="X107" s="179" t="s">
        <v>248</v>
      </c>
      <c r="Y107" s="180" t="s">
        <v>249</v>
      </c>
      <c r="AC107"/>
    </row>
    <row r="108" spans="1:34" ht="22.5" customHeight="1" x14ac:dyDescent="0.25">
      <c r="A108" s="20"/>
      <c r="B108" s="311" t="s">
        <v>250</v>
      </c>
      <c r="C108" s="312"/>
      <c r="D108" s="313"/>
      <c r="E108" s="311" t="s">
        <v>250</v>
      </c>
      <c r="F108" s="312"/>
      <c r="G108" s="313"/>
      <c r="H108" s="311" t="s">
        <v>250</v>
      </c>
      <c r="I108" s="312"/>
      <c r="J108" s="313"/>
      <c r="K108" s="318" t="s">
        <v>250</v>
      </c>
      <c r="L108" s="319"/>
      <c r="M108" s="308" t="s">
        <v>250</v>
      </c>
      <c r="N108" s="308" t="s">
        <v>250</v>
      </c>
      <c r="O108" s="308" t="s">
        <v>250</v>
      </c>
      <c r="P108" s="181" t="s">
        <v>251</v>
      </c>
      <c r="Q108" s="182" t="s">
        <v>252</v>
      </c>
      <c r="R108" s="183" t="s">
        <v>253</v>
      </c>
      <c r="S108" s="184" t="s">
        <v>254</v>
      </c>
      <c r="T108" s="185" t="s">
        <v>255</v>
      </c>
      <c r="U108" s="186" t="s">
        <v>256</v>
      </c>
      <c r="V108" s="187" t="s">
        <v>257</v>
      </c>
      <c r="W108" s="188" t="s">
        <v>258</v>
      </c>
      <c r="X108" s="189" t="s">
        <v>259</v>
      </c>
      <c r="Y108" s="190" t="s">
        <v>260</v>
      </c>
      <c r="AC108"/>
    </row>
    <row r="109" spans="1:34" ht="22.5" customHeight="1" x14ac:dyDescent="0.25">
      <c r="A109" s="20"/>
      <c r="B109" s="314"/>
      <c r="C109" s="312"/>
      <c r="D109" s="313"/>
      <c r="E109" s="314"/>
      <c r="F109" s="312"/>
      <c r="G109" s="313"/>
      <c r="H109" s="314"/>
      <c r="I109" s="312"/>
      <c r="J109" s="313"/>
      <c r="K109" s="320"/>
      <c r="L109" s="319"/>
      <c r="M109" s="309"/>
      <c r="N109" s="309"/>
      <c r="O109" s="309"/>
      <c r="P109" s="191" t="s">
        <v>261</v>
      </c>
      <c r="Q109" s="192" t="s">
        <v>262</v>
      </c>
      <c r="R109" s="193" t="s">
        <v>263</v>
      </c>
      <c r="S109" s="194" t="s">
        <v>264</v>
      </c>
      <c r="T109" s="195" t="s">
        <v>265</v>
      </c>
      <c r="U109" s="196" t="s">
        <v>266</v>
      </c>
      <c r="V109" s="197" t="s">
        <v>267</v>
      </c>
      <c r="W109" s="198" t="s">
        <v>268</v>
      </c>
      <c r="X109" s="199" t="s">
        <v>269</v>
      </c>
      <c r="Y109" s="200" t="s">
        <v>270</v>
      </c>
      <c r="AC109"/>
    </row>
    <row r="110" spans="1:34" ht="22.5" customHeight="1" x14ac:dyDescent="0.25">
      <c r="A110" s="20"/>
      <c r="B110" s="315"/>
      <c r="C110" s="316"/>
      <c r="D110" s="317"/>
      <c r="E110" s="315"/>
      <c r="F110" s="316"/>
      <c r="G110" s="317"/>
      <c r="H110" s="315"/>
      <c r="I110" s="316"/>
      <c r="J110" s="317"/>
      <c r="K110" s="321"/>
      <c r="L110" s="322"/>
      <c r="M110" s="310"/>
      <c r="N110" s="310"/>
      <c r="O110" s="310"/>
      <c r="P110" s="201" t="s">
        <v>271</v>
      </c>
      <c r="Q110" s="202" t="s">
        <v>272</v>
      </c>
      <c r="R110" s="203" t="s">
        <v>273</v>
      </c>
      <c r="S110" s="204" t="s">
        <v>274</v>
      </c>
      <c r="T110" s="205" t="s">
        <v>275</v>
      </c>
      <c r="U110" s="206" t="s">
        <v>276</v>
      </c>
      <c r="V110" s="207" t="s">
        <v>277</v>
      </c>
      <c r="W110" s="208" t="s">
        <v>278</v>
      </c>
      <c r="X110" s="209" t="s">
        <v>279</v>
      </c>
      <c r="Y110" s="210" t="s">
        <v>280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"/>
      <c r="Y112" s="3"/>
      <c r="Z112" s="3"/>
      <c r="AA112" s="4"/>
      <c r="AC112"/>
      <c r="AD112" t="s">
        <v>219</v>
      </c>
      <c r="AH112" s="58" t="s">
        <v>228</v>
      </c>
    </row>
    <row r="113" spans="1:34" ht="22.5" customHeight="1" x14ac:dyDescent="0.25">
      <c r="I113" s="306" t="s">
        <v>73</v>
      </c>
      <c r="J113" s="306"/>
      <c r="K113" s="306"/>
      <c r="L113" s="306"/>
      <c r="M113" s="306" t="s">
        <v>212</v>
      </c>
      <c r="N113" s="306"/>
      <c r="O113" s="306"/>
      <c r="P113" s="306"/>
      <c r="Q113" s="306"/>
      <c r="R113" s="306"/>
      <c r="S113" s="306"/>
      <c r="T113" s="306"/>
      <c r="U113" s="306"/>
      <c r="V113" s="306"/>
      <c r="W113" s="7"/>
      <c r="X113" s="8"/>
      <c r="Y113" s="302" t="s">
        <v>72</v>
      </c>
      <c r="Z113" s="302"/>
      <c r="AC113"/>
      <c r="AH113" s="58" t="s">
        <v>227</v>
      </c>
    </row>
    <row r="114" spans="1:34" ht="22.5" customHeight="1" x14ac:dyDescent="0.25">
      <c r="W114" s="7"/>
      <c r="X114" s="8"/>
      <c r="Y114" s="302"/>
      <c r="Z114" s="302"/>
      <c r="AC114"/>
    </row>
    <row r="115" spans="1:34" ht="22.5" customHeight="1" x14ac:dyDescent="0.25">
      <c r="J115" s="285"/>
      <c r="K115" s="285"/>
      <c r="L115" s="285"/>
      <c r="M115" s="285"/>
      <c r="N115" s="7"/>
      <c r="O115" s="7"/>
      <c r="P115" s="7"/>
      <c r="Q115" s="7"/>
      <c r="R115" s="285"/>
      <c r="S115" s="285"/>
      <c r="T115" s="285"/>
      <c r="U115" s="285"/>
      <c r="V115" s="7"/>
      <c r="W115" s="7"/>
      <c r="Y115" s="305" t="s">
        <v>219</v>
      </c>
      <c r="Z115" s="305"/>
      <c r="AC115"/>
    </row>
    <row r="116" spans="1:34" ht="22.5" customHeight="1" x14ac:dyDescent="0.25">
      <c r="J116" s="285"/>
      <c r="K116" s="285"/>
      <c r="L116" s="285"/>
      <c r="M116" s="285"/>
      <c r="N116" s="3"/>
      <c r="O116" s="3"/>
      <c r="P116" s="3"/>
      <c r="Q116" s="3"/>
      <c r="R116" s="3"/>
      <c r="S116" s="3"/>
      <c r="T116" s="3"/>
      <c r="U116" s="3"/>
      <c r="V116" s="3"/>
      <c r="W116" s="307"/>
      <c r="X116" s="307"/>
      <c r="Y116" s="307"/>
      <c r="Z116" s="307"/>
      <c r="AC116"/>
    </row>
    <row r="117" spans="1:34" ht="22.5" customHeight="1" x14ac:dyDescent="0.25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07"/>
      <c r="X117" s="307"/>
      <c r="Y117" s="307"/>
      <c r="Z117" s="307"/>
      <c r="AC117"/>
    </row>
    <row r="118" spans="1:34" ht="22.5" customHeight="1" x14ac:dyDescent="0.25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49" t="s">
        <v>220</v>
      </c>
      <c r="X118" s="349"/>
      <c r="Y118" s="349"/>
      <c r="Z118" s="349"/>
      <c r="AC118"/>
    </row>
    <row r="119" spans="1:34" ht="24.95" customHeight="1" x14ac:dyDescent="0.25">
      <c r="A119" s="10" t="s">
        <v>1</v>
      </c>
      <c r="B119" s="350" t="s">
        <v>2</v>
      </c>
      <c r="C119" s="350"/>
      <c r="D119" s="350"/>
      <c r="E119" s="350"/>
      <c r="F119" s="350"/>
      <c r="G119" s="350"/>
      <c r="H119" s="350"/>
      <c r="I119" s="350"/>
      <c r="J119" s="350"/>
      <c r="K119" s="350" t="s">
        <v>3</v>
      </c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C119"/>
    </row>
    <row r="120" spans="1:34" ht="48.75" customHeight="1" x14ac:dyDescent="0.25">
      <c r="A120" s="10" t="s">
        <v>48</v>
      </c>
      <c r="B120" s="351" t="s">
        <v>69</v>
      </c>
      <c r="C120" s="351"/>
      <c r="D120" s="351"/>
      <c r="E120" s="351"/>
      <c r="F120" s="351"/>
      <c r="G120" s="351"/>
      <c r="H120" s="351"/>
      <c r="I120" s="351"/>
      <c r="J120" s="351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11" t="s">
        <v>164</v>
      </c>
      <c r="V120" s="11" t="s">
        <v>166</v>
      </c>
      <c r="W120" s="11" t="s">
        <v>168</v>
      </c>
      <c r="X120" s="11" t="s">
        <v>170</v>
      </c>
      <c r="Y120" s="59"/>
      <c r="Z120" s="10" t="s">
        <v>171</v>
      </c>
      <c r="AC120"/>
      <c r="AD120" t="s">
        <v>142</v>
      </c>
    </row>
    <row r="121" spans="1:34" ht="12.75" customHeight="1" x14ac:dyDescent="0.25">
      <c r="A121" s="12" t="s">
        <v>5</v>
      </c>
      <c r="B121" s="352" t="s">
        <v>6</v>
      </c>
      <c r="C121" s="352"/>
      <c r="D121" s="352"/>
      <c r="E121" s="352"/>
      <c r="F121" s="352"/>
      <c r="G121" s="352"/>
      <c r="H121" s="352"/>
      <c r="I121" s="352"/>
      <c r="J121" s="352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 x14ac:dyDescent="0.25">
      <c r="A122" s="364" t="s">
        <v>65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7"/>
      <c r="AC122"/>
    </row>
    <row r="123" spans="1:34" ht="33" customHeight="1" x14ac:dyDescent="0.25">
      <c r="A123" s="15" t="s">
        <v>206</v>
      </c>
      <c r="B123" s="368" t="s">
        <v>207</v>
      </c>
      <c r="C123" s="368"/>
      <c r="D123" s="368"/>
      <c r="E123" s="368"/>
      <c r="F123" s="368"/>
      <c r="G123" s="368"/>
      <c r="H123" s="368"/>
      <c r="I123" s="368"/>
      <c r="J123" s="368"/>
      <c r="K123" s="60">
        <v>9522</v>
      </c>
      <c r="L123" s="60">
        <v>4003</v>
      </c>
      <c r="M123" s="60">
        <v>20829</v>
      </c>
      <c r="N123" s="60">
        <v>6603</v>
      </c>
      <c r="O123" s="60">
        <v>3986</v>
      </c>
      <c r="P123" s="60">
        <v>3654</v>
      </c>
      <c r="Q123" s="60">
        <v>1880</v>
      </c>
      <c r="R123" s="60">
        <v>2913</v>
      </c>
      <c r="S123" s="60">
        <v>3210</v>
      </c>
      <c r="T123" s="60">
        <v>2314</v>
      </c>
      <c r="U123" s="60">
        <v>2434</v>
      </c>
      <c r="V123" s="60">
        <v>18606</v>
      </c>
      <c r="W123" s="60">
        <v>2281</v>
      </c>
      <c r="X123" s="60">
        <v>14422</v>
      </c>
      <c r="Y123" s="59"/>
      <c r="Z123" s="49">
        <f>SUM(K123:Y123)</f>
        <v>96657</v>
      </c>
      <c r="AA123" s="23"/>
      <c r="AC123" s="17" t="s">
        <v>59</v>
      </c>
      <c r="AD123" s="1" t="s">
        <v>141</v>
      </c>
    </row>
    <row r="124" spans="1:34" ht="33" customHeight="1" x14ac:dyDescent="0.25">
      <c r="A124" s="15" t="s">
        <v>208</v>
      </c>
      <c r="B124" s="368" t="s">
        <v>209</v>
      </c>
      <c r="C124" s="368"/>
      <c r="D124" s="368"/>
      <c r="E124" s="368"/>
      <c r="F124" s="368"/>
      <c r="G124" s="368"/>
      <c r="H124" s="368"/>
      <c r="I124" s="368"/>
      <c r="J124" s="368"/>
      <c r="K124" s="60">
        <v>1235</v>
      </c>
      <c r="L124" s="60">
        <v>21684</v>
      </c>
      <c r="M124" s="60">
        <v>4751</v>
      </c>
      <c r="N124" s="60">
        <v>27198</v>
      </c>
      <c r="O124" s="60">
        <v>9067</v>
      </c>
      <c r="P124" s="60">
        <v>2439</v>
      </c>
      <c r="Q124" s="60">
        <v>1792</v>
      </c>
      <c r="R124" s="60">
        <v>7061</v>
      </c>
      <c r="S124" s="60">
        <v>1910</v>
      </c>
      <c r="T124" s="60">
        <v>2135</v>
      </c>
      <c r="U124" s="60">
        <v>5395</v>
      </c>
      <c r="V124" s="60">
        <v>50062</v>
      </c>
      <c r="W124" s="60">
        <v>4937</v>
      </c>
      <c r="X124" s="60">
        <v>81271</v>
      </c>
      <c r="Y124" s="59"/>
      <c r="Z124" s="49">
        <f>SUM(K124:Y124)</f>
        <v>220937</v>
      </c>
      <c r="AA124" s="23"/>
      <c r="AC124" s="17" t="s">
        <v>59</v>
      </c>
      <c r="AD124" s="1" t="s">
        <v>141</v>
      </c>
    </row>
    <row r="125" spans="1:34" ht="33" customHeight="1" x14ac:dyDescent="0.25">
      <c r="A125" s="15" t="s">
        <v>210</v>
      </c>
      <c r="B125" s="368" t="s">
        <v>211</v>
      </c>
      <c r="C125" s="368"/>
      <c r="D125" s="368"/>
      <c r="E125" s="368"/>
      <c r="F125" s="368"/>
      <c r="G125" s="368"/>
      <c r="H125" s="368"/>
      <c r="I125" s="368"/>
      <c r="J125" s="368"/>
      <c r="K125" s="60">
        <v>4741</v>
      </c>
      <c r="L125" s="60">
        <v>1226</v>
      </c>
      <c r="M125" s="60">
        <v>1847</v>
      </c>
      <c r="N125" s="60">
        <v>3567</v>
      </c>
      <c r="O125" s="60">
        <v>1843</v>
      </c>
      <c r="P125" s="60">
        <v>873</v>
      </c>
      <c r="Q125" s="60">
        <v>829</v>
      </c>
      <c r="R125" s="60">
        <v>616</v>
      </c>
      <c r="S125" s="60">
        <v>806</v>
      </c>
      <c r="T125" s="60">
        <v>531</v>
      </c>
      <c r="U125" s="60">
        <v>1022</v>
      </c>
      <c r="V125" s="60">
        <v>7827</v>
      </c>
      <c r="W125" s="60">
        <v>1417</v>
      </c>
      <c r="X125" s="60">
        <v>3957</v>
      </c>
      <c r="Y125" s="59"/>
      <c r="Z125" s="49">
        <f>SUM(K125:Y125)</f>
        <v>31102</v>
      </c>
      <c r="AA125" s="23"/>
      <c r="AC125" s="17" t="s">
        <v>59</v>
      </c>
      <c r="AD125" s="1" t="s">
        <v>141</v>
      </c>
    </row>
    <row r="126" spans="1:34" ht="33" customHeight="1" x14ac:dyDescent="0.25">
      <c r="A126" s="57"/>
      <c r="B126" s="369"/>
      <c r="C126" s="368"/>
      <c r="D126" s="368"/>
      <c r="E126" s="368"/>
      <c r="F126" s="368"/>
      <c r="G126" s="368"/>
      <c r="H126" s="368"/>
      <c r="I126" s="368"/>
      <c r="J126" s="368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23"/>
      <c r="AC126" s="17" t="s">
        <v>59</v>
      </c>
      <c r="AD126" s="1" t="s">
        <v>141</v>
      </c>
    </row>
    <row r="127" spans="1:34" ht="33" customHeight="1" x14ac:dyDescent="0.25">
      <c r="A127" s="57"/>
      <c r="B127" s="369"/>
      <c r="C127" s="368"/>
      <c r="D127" s="368"/>
      <c r="E127" s="368"/>
      <c r="F127" s="368"/>
      <c r="G127" s="368"/>
      <c r="H127" s="368"/>
      <c r="I127" s="368"/>
      <c r="J127" s="368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23"/>
      <c r="AC127" s="17" t="s">
        <v>59</v>
      </c>
      <c r="AD127" s="1" t="s">
        <v>141</v>
      </c>
    </row>
    <row r="128" spans="1:34" ht="33" customHeight="1" x14ac:dyDescent="0.25">
      <c r="A128" s="57"/>
      <c r="B128" s="369"/>
      <c r="C128" s="368"/>
      <c r="D128" s="368"/>
      <c r="E128" s="368"/>
      <c r="F128" s="368"/>
      <c r="G128" s="368"/>
      <c r="H128" s="368"/>
      <c r="I128" s="368"/>
      <c r="J128" s="368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23"/>
      <c r="AC128" s="17" t="s">
        <v>59</v>
      </c>
      <c r="AD128" s="1" t="s">
        <v>141</v>
      </c>
    </row>
    <row r="129" spans="1:30" ht="33" customHeight="1" x14ac:dyDescent="0.25">
      <c r="A129" s="57"/>
      <c r="B129" s="369"/>
      <c r="C129" s="368"/>
      <c r="D129" s="368"/>
      <c r="E129" s="368"/>
      <c r="F129" s="368"/>
      <c r="G129" s="368"/>
      <c r="H129" s="368"/>
      <c r="I129" s="368"/>
      <c r="J129" s="368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23"/>
      <c r="AC129" s="17" t="s">
        <v>59</v>
      </c>
      <c r="AD129" s="1" t="s">
        <v>141</v>
      </c>
    </row>
    <row r="130" spans="1:30" ht="33" customHeight="1" x14ac:dyDescent="0.25">
      <c r="A130" s="57"/>
      <c r="B130" s="369"/>
      <c r="C130" s="368"/>
      <c r="D130" s="368"/>
      <c r="E130" s="368"/>
      <c r="F130" s="368"/>
      <c r="G130" s="368"/>
      <c r="H130" s="368"/>
      <c r="I130" s="368"/>
      <c r="J130" s="368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23"/>
      <c r="AC130" s="17" t="s">
        <v>59</v>
      </c>
      <c r="AD130" s="1" t="s">
        <v>141</v>
      </c>
    </row>
    <row r="131" spans="1:30" ht="33" customHeight="1" x14ac:dyDescent="0.25">
      <c r="A131" s="57"/>
      <c r="B131" s="369"/>
      <c r="C131" s="368"/>
      <c r="D131" s="368"/>
      <c r="E131" s="368"/>
      <c r="F131" s="368"/>
      <c r="G131" s="368"/>
      <c r="H131" s="368"/>
      <c r="I131" s="368"/>
      <c r="J131" s="368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23"/>
      <c r="AC131" s="17" t="s">
        <v>59</v>
      </c>
      <c r="AD131" s="1" t="s">
        <v>141</v>
      </c>
    </row>
    <row r="132" spans="1:30" ht="33" customHeight="1" x14ac:dyDescent="0.25">
      <c r="A132" s="57"/>
      <c r="B132" s="369"/>
      <c r="C132" s="368"/>
      <c r="D132" s="368"/>
      <c r="E132" s="368"/>
      <c r="F132" s="368"/>
      <c r="G132" s="368"/>
      <c r="H132" s="368"/>
      <c r="I132" s="368"/>
      <c r="J132" s="368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23"/>
      <c r="AC132" s="17" t="s">
        <v>59</v>
      </c>
      <c r="AD132" s="1" t="s">
        <v>141</v>
      </c>
    </row>
    <row r="133" spans="1:30" ht="33" customHeight="1" x14ac:dyDescent="0.25">
      <c r="A133" s="57"/>
      <c r="B133" s="369"/>
      <c r="C133" s="368"/>
      <c r="D133" s="368"/>
      <c r="E133" s="368"/>
      <c r="F133" s="368"/>
      <c r="G133" s="368"/>
      <c r="H133" s="368"/>
      <c r="I133" s="368"/>
      <c r="J133" s="368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 x14ac:dyDescent="0.25">
      <c r="A134" s="57"/>
      <c r="B134" s="369"/>
      <c r="C134" s="368"/>
      <c r="D134" s="368"/>
      <c r="E134" s="368"/>
      <c r="F134" s="368"/>
      <c r="G134" s="368"/>
      <c r="H134" s="368"/>
      <c r="I134" s="368"/>
      <c r="J134" s="368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 x14ac:dyDescent="0.25">
      <c r="A135" s="57"/>
      <c r="B135" s="369"/>
      <c r="C135" s="368"/>
      <c r="D135" s="368"/>
      <c r="E135" s="368"/>
      <c r="F135" s="368"/>
      <c r="G135" s="368"/>
      <c r="H135" s="368"/>
      <c r="I135" s="368"/>
      <c r="J135" s="36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 x14ac:dyDescent="0.25">
      <c r="A136" s="57"/>
      <c r="B136" s="369"/>
      <c r="C136" s="368"/>
      <c r="D136" s="368"/>
      <c r="E136" s="368"/>
      <c r="F136" s="368"/>
      <c r="G136" s="368"/>
      <c r="H136" s="368"/>
      <c r="I136" s="368"/>
      <c r="J136" s="36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 x14ac:dyDescent="0.25">
      <c r="A137" s="57"/>
      <c r="B137" s="369"/>
      <c r="C137" s="368"/>
      <c r="D137" s="368"/>
      <c r="E137" s="368"/>
      <c r="F137" s="368"/>
      <c r="G137" s="368"/>
      <c r="H137" s="368"/>
      <c r="I137" s="368"/>
      <c r="J137" s="36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 x14ac:dyDescent="0.25">
      <c r="A138" s="57"/>
      <c r="B138" s="369"/>
      <c r="C138" s="368"/>
      <c r="D138" s="368"/>
      <c r="E138" s="368"/>
      <c r="F138" s="368"/>
      <c r="G138" s="368"/>
      <c r="H138" s="368"/>
      <c r="I138" s="368"/>
      <c r="J138" s="36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 x14ac:dyDescent="0.25">
      <c r="A139" s="57"/>
      <c r="B139" s="369"/>
      <c r="C139" s="368"/>
      <c r="D139" s="368"/>
      <c r="E139" s="368"/>
      <c r="F139" s="368"/>
      <c r="G139" s="368"/>
      <c r="H139" s="368"/>
      <c r="I139" s="368"/>
      <c r="J139" s="36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 x14ac:dyDescent="0.25">
      <c r="A140" s="6"/>
      <c r="AA140" s="16" t="s">
        <v>58</v>
      </c>
      <c r="AC140"/>
    </row>
    <row r="141" spans="1:30" ht="16.5" customHeight="1" x14ac:dyDescent="0.25">
      <c r="A141" s="6"/>
      <c r="B141" s="301" t="s">
        <v>116</v>
      </c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298" t="s">
        <v>35</v>
      </c>
      <c r="Q141" s="299"/>
      <c r="R141" s="299"/>
      <c r="S141" s="299"/>
      <c r="T141" s="299"/>
      <c r="U141" s="299"/>
      <c r="V141" s="299"/>
      <c r="W141" s="299"/>
      <c r="X141" s="299"/>
      <c r="Y141" s="300"/>
      <c r="AC141"/>
    </row>
    <row r="142" spans="1:30" ht="22.5" customHeight="1" x14ac:dyDescent="0.25">
      <c r="A142" s="20"/>
      <c r="B142" s="324" t="s">
        <v>134</v>
      </c>
      <c r="C142" s="325"/>
      <c r="D142" s="326"/>
      <c r="E142" s="324" t="s">
        <v>135</v>
      </c>
      <c r="F142" s="325"/>
      <c r="G142" s="326"/>
      <c r="H142" s="324" t="s">
        <v>136</v>
      </c>
      <c r="I142" s="325"/>
      <c r="J142" s="326"/>
      <c r="K142" s="330" t="s">
        <v>137</v>
      </c>
      <c r="L142" s="331"/>
      <c r="M142" s="296" t="s">
        <v>138</v>
      </c>
      <c r="N142" s="296" t="s">
        <v>139</v>
      </c>
      <c r="O142" s="296" t="s">
        <v>140</v>
      </c>
      <c r="P142" s="211" t="s">
        <v>230</v>
      </c>
      <c r="Q142" s="212" t="s">
        <v>231</v>
      </c>
      <c r="R142" s="213" t="s">
        <v>232</v>
      </c>
      <c r="S142" s="214" t="s">
        <v>233</v>
      </c>
      <c r="T142" s="215" t="s">
        <v>234</v>
      </c>
      <c r="U142" s="216" t="s">
        <v>235</v>
      </c>
      <c r="V142" s="217" t="s">
        <v>236</v>
      </c>
      <c r="W142" s="218" t="s">
        <v>237</v>
      </c>
      <c r="X142" s="219" t="s">
        <v>238</v>
      </c>
      <c r="Y142" s="220" t="s">
        <v>239</v>
      </c>
      <c r="AC142"/>
    </row>
    <row r="143" spans="1:30" ht="22.5" customHeight="1" x14ac:dyDescent="0.25">
      <c r="A143" s="20"/>
      <c r="B143" s="327"/>
      <c r="C143" s="328"/>
      <c r="D143" s="329"/>
      <c r="E143" s="327"/>
      <c r="F143" s="328"/>
      <c r="G143" s="329"/>
      <c r="H143" s="327"/>
      <c r="I143" s="328"/>
      <c r="J143" s="329"/>
      <c r="K143" s="332"/>
      <c r="L143" s="333"/>
      <c r="M143" s="297"/>
      <c r="N143" s="297"/>
      <c r="O143" s="297"/>
      <c r="P143" s="221" t="s">
        <v>240</v>
      </c>
      <c r="Q143" s="222" t="s">
        <v>241</v>
      </c>
      <c r="R143" s="223" t="s">
        <v>242</v>
      </c>
      <c r="S143" s="224" t="s">
        <v>243</v>
      </c>
      <c r="T143" s="225" t="s">
        <v>244</v>
      </c>
      <c r="U143" s="226" t="s">
        <v>245</v>
      </c>
      <c r="V143" s="227" t="s">
        <v>246</v>
      </c>
      <c r="W143" s="228" t="s">
        <v>247</v>
      </c>
      <c r="X143" s="229" t="s">
        <v>248</v>
      </c>
      <c r="Y143" s="230" t="s">
        <v>249</v>
      </c>
      <c r="AC143"/>
    </row>
    <row r="144" spans="1:30" ht="22.5" customHeight="1" x14ac:dyDescent="0.25">
      <c r="A144" s="20"/>
      <c r="B144" s="311" t="s">
        <v>250</v>
      </c>
      <c r="C144" s="312"/>
      <c r="D144" s="313"/>
      <c r="E144" s="311" t="s">
        <v>250</v>
      </c>
      <c r="F144" s="312"/>
      <c r="G144" s="313"/>
      <c r="H144" s="311" t="s">
        <v>250</v>
      </c>
      <c r="I144" s="312"/>
      <c r="J144" s="313"/>
      <c r="K144" s="318" t="s">
        <v>250</v>
      </c>
      <c r="L144" s="319"/>
      <c r="M144" s="308" t="s">
        <v>250</v>
      </c>
      <c r="N144" s="308" t="s">
        <v>250</v>
      </c>
      <c r="O144" s="308" t="s">
        <v>250</v>
      </c>
      <c r="P144" s="231" t="s">
        <v>251</v>
      </c>
      <c r="Q144" s="232" t="s">
        <v>252</v>
      </c>
      <c r="R144" s="233" t="s">
        <v>253</v>
      </c>
      <c r="S144" s="234" t="s">
        <v>254</v>
      </c>
      <c r="T144" s="235" t="s">
        <v>255</v>
      </c>
      <c r="U144" s="236" t="s">
        <v>256</v>
      </c>
      <c r="V144" s="237" t="s">
        <v>257</v>
      </c>
      <c r="W144" s="238" t="s">
        <v>258</v>
      </c>
      <c r="X144" s="239" t="s">
        <v>259</v>
      </c>
      <c r="Y144" s="240" t="s">
        <v>260</v>
      </c>
      <c r="AC144"/>
    </row>
    <row r="145" spans="1:34" ht="22.5" customHeight="1" x14ac:dyDescent="0.25">
      <c r="A145" s="20"/>
      <c r="B145" s="314"/>
      <c r="C145" s="312"/>
      <c r="D145" s="313"/>
      <c r="E145" s="314"/>
      <c r="F145" s="312"/>
      <c r="G145" s="313"/>
      <c r="H145" s="314"/>
      <c r="I145" s="312"/>
      <c r="J145" s="313"/>
      <c r="K145" s="320"/>
      <c r="L145" s="319"/>
      <c r="M145" s="309"/>
      <c r="N145" s="309"/>
      <c r="O145" s="309"/>
      <c r="P145" s="241" t="s">
        <v>261</v>
      </c>
      <c r="Q145" s="242" t="s">
        <v>262</v>
      </c>
      <c r="R145" s="243" t="s">
        <v>263</v>
      </c>
      <c r="S145" s="244" t="s">
        <v>264</v>
      </c>
      <c r="T145" s="245" t="s">
        <v>265</v>
      </c>
      <c r="U145" s="246" t="s">
        <v>266</v>
      </c>
      <c r="V145" s="247" t="s">
        <v>267</v>
      </c>
      <c r="W145" s="248" t="s">
        <v>268</v>
      </c>
      <c r="X145" s="249" t="s">
        <v>269</v>
      </c>
      <c r="Y145" s="250" t="s">
        <v>270</v>
      </c>
      <c r="AC145"/>
    </row>
    <row r="146" spans="1:34" ht="22.5" customHeight="1" x14ac:dyDescent="0.25">
      <c r="A146" s="20"/>
      <c r="B146" s="315"/>
      <c r="C146" s="316"/>
      <c r="D146" s="317"/>
      <c r="E146" s="315"/>
      <c r="F146" s="316"/>
      <c r="G146" s="317"/>
      <c r="H146" s="315"/>
      <c r="I146" s="316"/>
      <c r="J146" s="317"/>
      <c r="K146" s="321"/>
      <c r="L146" s="322"/>
      <c r="M146" s="310"/>
      <c r="N146" s="310"/>
      <c r="O146" s="310"/>
      <c r="P146" s="251" t="s">
        <v>271</v>
      </c>
      <c r="Q146" s="252" t="s">
        <v>272</v>
      </c>
      <c r="R146" s="253" t="s">
        <v>273</v>
      </c>
      <c r="S146" s="254" t="s">
        <v>274</v>
      </c>
      <c r="T146" s="255" t="s">
        <v>275</v>
      </c>
      <c r="U146" s="256" t="s">
        <v>276</v>
      </c>
      <c r="V146" s="257" t="s">
        <v>277</v>
      </c>
      <c r="W146" s="258" t="s">
        <v>278</v>
      </c>
      <c r="X146" s="259" t="s">
        <v>279</v>
      </c>
      <c r="Y146" s="260" t="s">
        <v>280</v>
      </c>
      <c r="AC146"/>
    </row>
    <row r="147" spans="1:34" ht="15" customHeight="1" x14ac:dyDescent="0.25">
      <c r="AC147"/>
      <c r="AF147" s="16"/>
    </row>
    <row r="148" spans="1:34" ht="16.5" customHeight="1" x14ac:dyDescent="0.25">
      <c r="A148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"/>
      <c r="Y148" s="3"/>
      <c r="Z148" s="3"/>
      <c r="AA148" s="4"/>
      <c r="AC148"/>
      <c r="AD148" t="s">
        <v>221</v>
      </c>
      <c r="AH148" s="58" t="s">
        <v>228</v>
      </c>
    </row>
    <row r="149" spans="1:34" ht="22.5" customHeight="1" x14ac:dyDescent="0.25">
      <c r="A149" s="5"/>
      <c r="B149" s="6"/>
      <c r="C149" s="6"/>
      <c r="D149" s="6"/>
      <c r="E149" s="6"/>
      <c r="F149" s="6"/>
      <c r="G149" s="6"/>
      <c r="H149" s="6"/>
      <c r="I149" s="306" t="s">
        <v>73</v>
      </c>
      <c r="J149" s="306"/>
      <c r="K149" s="306"/>
      <c r="L149" s="306"/>
      <c r="M149" s="306" t="s">
        <v>212</v>
      </c>
      <c r="N149" s="306"/>
      <c r="O149" s="306"/>
      <c r="P149" s="306"/>
      <c r="Q149" s="306"/>
      <c r="R149" s="306"/>
      <c r="S149" s="306"/>
      <c r="T149" s="306"/>
      <c r="U149" s="306"/>
      <c r="V149" s="306"/>
      <c r="W149" s="7"/>
      <c r="X149" s="8"/>
      <c r="Y149" s="302" t="s">
        <v>72</v>
      </c>
      <c r="Z149" s="302"/>
      <c r="AC149"/>
      <c r="AH149" s="58" t="s">
        <v>227</v>
      </c>
    </row>
    <row r="150" spans="1:34" ht="22.5" customHeight="1" x14ac:dyDescent="0.25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02"/>
      <c r="Z150" s="302"/>
      <c r="AC150"/>
    </row>
    <row r="151" spans="1:34" ht="22.5" customHeight="1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285"/>
      <c r="K151" s="285"/>
      <c r="L151" s="285"/>
      <c r="M151" s="285"/>
      <c r="N151" s="7"/>
      <c r="O151" s="7"/>
      <c r="P151" s="7"/>
      <c r="Q151" s="7"/>
      <c r="R151" s="285"/>
      <c r="S151" s="285"/>
      <c r="T151" s="285"/>
      <c r="U151" s="285"/>
      <c r="V151" s="7"/>
      <c r="W151" s="7"/>
      <c r="Y151" s="305" t="s">
        <v>221</v>
      </c>
      <c r="Z151" s="305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85"/>
      <c r="K152" s="285"/>
      <c r="L152" s="285"/>
      <c r="M152" s="285"/>
      <c r="N152" s="3"/>
      <c r="O152" s="3"/>
      <c r="P152" s="3"/>
      <c r="Q152" s="3"/>
      <c r="R152" s="3"/>
      <c r="S152" s="3"/>
      <c r="T152" s="3"/>
      <c r="U152" s="3"/>
      <c r="V152" s="3"/>
      <c r="W152" s="307"/>
      <c r="X152" s="307"/>
      <c r="Y152" s="307"/>
      <c r="Z152" s="307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07"/>
      <c r="X153" s="307"/>
      <c r="Y153" s="307"/>
      <c r="Z153" s="307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49" t="s">
        <v>222</v>
      </c>
      <c r="X154" s="349"/>
      <c r="Y154" s="349"/>
      <c r="Z154" s="349"/>
      <c r="AC154"/>
    </row>
    <row r="155" spans="1:34" ht="24.95" customHeight="1" x14ac:dyDescent="0.25">
      <c r="A155" s="10" t="s">
        <v>1</v>
      </c>
      <c r="B155" s="350" t="s">
        <v>2</v>
      </c>
      <c r="C155" s="350"/>
      <c r="D155" s="350"/>
      <c r="E155" s="350"/>
      <c r="F155" s="350"/>
      <c r="G155" s="350"/>
      <c r="H155" s="350"/>
      <c r="I155" s="350"/>
      <c r="J155" s="350"/>
      <c r="K155" s="350" t="s">
        <v>3</v>
      </c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C155"/>
    </row>
    <row r="156" spans="1:34" ht="48" customHeight="1" x14ac:dyDescent="0.25">
      <c r="A156" s="10" t="s">
        <v>49</v>
      </c>
      <c r="B156" s="351" t="s">
        <v>50</v>
      </c>
      <c r="C156" s="351"/>
      <c r="D156" s="351"/>
      <c r="E156" s="351"/>
      <c r="F156" s="351"/>
      <c r="G156" s="351"/>
      <c r="H156" s="351"/>
      <c r="I156" s="351"/>
      <c r="J156" s="351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11" t="s">
        <v>162</v>
      </c>
      <c r="U156" s="11" t="s">
        <v>164</v>
      </c>
      <c r="V156" s="11" t="s">
        <v>166</v>
      </c>
      <c r="W156" s="11" t="s">
        <v>168</v>
      </c>
      <c r="X156" s="11" t="s">
        <v>170</v>
      </c>
      <c r="Y156" s="59"/>
      <c r="Z156" s="10" t="s">
        <v>171</v>
      </c>
      <c r="AC156"/>
      <c r="AD156" t="s">
        <v>142</v>
      </c>
    </row>
    <row r="157" spans="1:34" ht="12.75" customHeight="1" x14ac:dyDescent="0.25">
      <c r="A157" s="12" t="s">
        <v>5</v>
      </c>
      <c r="B157" s="352" t="s">
        <v>6</v>
      </c>
      <c r="C157" s="352"/>
      <c r="D157" s="352"/>
      <c r="E157" s="352"/>
      <c r="F157" s="352"/>
      <c r="G157" s="352"/>
      <c r="H157" s="352"/>
      <c r="I157" s="352"/>
      <c r="J157" s="352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 x14ac:dyDescent="0.25">
      <c r="A158" s="15" t="s">
        <v>23</v>
      </c>
      <c r="B158" s="370" t="s">
        <v>225</v>
      </c>
      <c r="C158" s="371"/>
      <c r="D158" s="371"/>
      <c r="E158" s="371"/>
      <c r="F158" s="371"/>
      <c r="G158" s="371"/>
      <c r="H158" s="371"/>
      <c r="I158" s="371"/>
      <c r="J158" s="372"/>
      <c r="K158" s="51">
        <f t="shared" ref="K158:X158" si="22">K87+K88+K89+K90+K91+K92+K93+K94+K95+K96+K97+K98+K99+K100+K101+K102+K103+K123+K124+K125+K126+K127+K128+K129+K130+K131+K132+K133+K134+K135+K136+K137+K138+K139</f>
        <v>265159</v>
      </c>
      <c r="L158" s="51">
        <f t="shared" si="22"/>
        <v>119321</v>
      </c>
      <c r="M158" s="51">
        <f t="shared" si="22"/>
        <v>249620</v>
      </c>
      <c r="N158" s="51">
        <f t="shared" si="22"/>
        <v>245367</v>
      </c>
      <c r="O158" s="51">
        <f t="shared" si="22"/>
        <v>242526</v>
      </c>
      <c r="P158" s="51">
        <f t="shared" si="22"/>
        <v>139918</v>
      </c>
      <c r="Q158" s="51">
        <f t="shared" si="22"/>
        <v>124590</v>
      </c>
      <c r="R158" s="51">
        <f t="shared" si="22"/>
        <v>235171</v>
      </c>
      <c r="S158" s="51">
        <f t="shared" si="22"/>
        <v>121013</v>
      </c>
      <c r="T158" s="51">
        <f t="shared" si="22"/>
        <v>141009</v>
      </c>
      <c r="U158" s="51">
        <f t="shared" si="22"/>
        <v>47564</v>
      </c>
      <c r="V158" s="51">
        <f t="shared" si="22"/>
        <v>321609</v>
      </c>
      <c r="W158" s="51">
        <f t="shared" si="22"/>
        <v>98736</v>
      </c>
      <c r="X158" s="51">
        <f t="shared" si="22"/>
        <v>297135</v>
      </c>
      <c r="Y158" s="59"/>
      <c r="Z158" s="51">
        <f>SUM(K158:Y158)</f>
        <v>2648738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 x14ac:dyDescent="0.25">
      <c r="A159" s="15" t="s">
        <v>28</v>
      </c>
      <c r="B159" s="370" t="s">
        <v>51</v>
      </c>
      <c r="C159" s="371"/>
      <c r="D159" s="371"/>
      <c r="E159" s="371"/>
      <c r="F159" s="371"/>
      <c r="G159" s="371"/>
      <c r="H159" s="371"/>
      <c r="I159" s="371"/>
      <c r="J159" s="372"/>
      <c r="K159" s="60">
        <v>45720</v>
      </c>
      <c r="L159" s="60">
        <v>36906</v>
      </c>
      <c r="M159" s="60">
        <v>24074</v>
      </c>
      <c r="N159" s="60">
        <v>51148</v>
      </c>
      <c r="O159" s="60">
        <v>21039</v>
      </c>
      <c r="P159" s="60">
        <v>12019</v>
      </c>
      <c r="Q159" s="60">
        <v>15412</v>
      </c>
      <c r="R159" s="60">
        <v>14175</v>
      </c>
      <c r="S159" s="60">
        <v>8639</v>
      </c>
      <c r="T159" s="60">
        <v>7548</v>
      </c>
      <c r="U159" s="60">
        <v>18869</v>
      </c>
      <c r="V159" s="60">
        <v>52040</v>
      </c>
      <c r="W159" s="60">
        <v>17380</v>
      </c>
      <c r="X159" s="60">
        <v>49690</v>
      </c>
      <c r="Y159" s="59"/>
      <c r="Z159" s="49">
        <f>SUM(K159:Y159)</f>
        <v>374659</v>
      </c>
      <c r="AA159" s="16"/>
      <c r="AC159" s="55" t="s">
        <v>59</v>
      </c>
      <c r="AD159" s="16" t="s">
        <v>80</v>
      </c>
    </row>
    <row r="160" spans="1:34" ht="30" customHeight="1" x14ac:dyDescent="0.25">
      <c r="A160" s="15" t="s">
        <v>52</v>
      </c>
      <c r="B160" s="370" t="s">
        <v>226</v>
      </c>
      <c r="C160" s="371"/>
      <c r="D160" s="371"/>
      <c r="E160" s="371"/>
      <c r="F160" s="371"/>
      <c r="G160" s="371"/>
      <c r="H160" s="371"/>
      <c r="I160" s="371"/>
      <c r="J160" s="372"/>
      <c r="K160" s="51">
        <f t="shared" ref="K160:X160" si="23">K158+K159</f>
        <v>310879</v>
      </c>
      <c r="L160" s="51">
        <f t="shared" si="23"/>
        <v>156227</v>
      </c>
      <c r="M160" s="51">
        <f t="shared" si="23"/>
        <v>273694</v>
      </c>
      <c r="N160" s="51">
        <f t="shared" si="23"/>
        <v>296515</v>
      </c>
      <c r="O160" s="51">
        <f t="shared" si="23"/>
        <v>263565</v>
      </c>
      <c r="P160" s="51">
        <f t="shared" si="23"/>
        <v>151937</v>
      </c>
      <c r="Q160" s="51">
        <f t="shared" si="23"/>
        <v>140002</v>
      </c>
      <c r="R160" s="51">
        <f t="shared" si="23"/>
        <v>249346</v>
      </c>
      <c r="S160" s="51">
        <f t="shared" si="23"/>
        <v>129652</v>
      </c>
      <c r="T160" s="51">
        <f t="shared" si="23"/>
        <v>148557</v>
      </c>
      <c r="U160" s="51">
        <f t="shared" si="23"/>
        <v>66433</v>
      </c>
      <c r="V160" s="51">
        <f t="shared" si="23"/>
        <v>373649</v>
      </c>
      <c r="W160" s="51">
        <f t="shared" si="23"/>
        <v>116116</v>
      </c>
      <c r="X160" s="51">
        <f t="shared" si="23"/>
        <v>346825</v>
      </c>
      <c r="Y160" s="59"/>
      <c r="Z160" s="51">
        <f>SUM(K160:Y160)</f>
        <v>3023397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 x14ac:dyDescent="0.25">
      <c r="AA161" s="1" t="s">
        <v>58</v>
      </c>
      <c r="AC161"/>
    </row>
    <row r="162" spans="1:29" ht="15" customHeight="1" x14ac:dyDescent="0.25">
      <c r="A162" s="19"/>
      <c r="J162" s="47"/>
      <c r="K162" s="48" t="s">
        <v>119</v>
      </c>
      <c r="L162" s="373"/>
      <c r="M162" s="374"/>
      <c r="N162" s="374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 x14ac:dyDescent="0.25">
      <c r="AC163"/>
    </row>
    <row r="164" spans="1:29" ht="16.5" customHeight="1" x14ac:dyDescent="0.25">
      <c r="C164" s="298" t="s">
        <v>116</v>
      </c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300"/>
      <c r="AC164"/>
    </row>
    <row r="165" spans="1:29" ht="33.75" customHeight="1" x14ac:dyDescent="0.25">
      <c r="A165" s="20"/>
      <c r="B165" s="21"/>
      <c r="C165" s="375" t="s">
        <v>30</v>
      </c>
      <c r="D165" s="375"/>
      <c r="E165" s="375"/>
      <c r="F165" s="375"/>
      <c r="G165" s="375" t="s">
        <v>31</v>
      </c>
      <c r="H165" s="375"/>
      <c r="I165" s="375"/>
      <c r="J165" s="375"/>
      <c r="K165" s="375" t="s">
        <v>32</v>
      </c>
      <c r="L165" s="375"/>
      <c r="M165" s="375"/>
      <c r="N165" s="375" t="s">
        <v>33</v>
      </c>
      <c r="O165" s="375"/>
      <c r="P165" s="375"/>
      <c r="Q165" s="375" t="s">
        <v>34</v>
      </c>
      <c r="R165" s="375"/>
      <c r="S165" s="375"/>
      <c r="T165" s="375" t="s">
        <v>70</v>
      </c>
      <c r="U165" s="375"/>
      <c r="V165" s="375"/>
      <c r="W165" s="375" t="s">
        <v>71</v>
      </c>
      <c r="X165" s="375"/>
      <c r="Y165" s="375"/>
      <c r="AC165"/>
    </row>
    <row r="166" spans="1:29" ht="33.75" customHeight="1" x14ac:dyDescent="0.25">
      <c r="A166" s="20"/>
      <c r="B166" s="21"/>
      <c r="C166" s="376" t="s">
        <v>250</v>
      </c>
      <c r="D166" s="377"/>
      <c r="E166" s="377"/>
      <c r="F166" s="377"/>
      <c r="G166" s="376" t="s">
        <v>250</v>
      </c>
      <c r="H166" s="377"/>
      <c r="I166" s="377"/>
      <c r="J166" s="377"/>
      <c r="K166" s="376" t="s">
        <v>250</v>
      </c>
      <c r="L166" s="377"/>
      <c r="M166" s="377"/>
      <c r="N166" s="376" t="s">
        <v>250</v>
      </c>
      <c r="O166" s="377"/>
      <c r="P166" s="377"/>
      <c r="Q166" s="376" t="s">
        <v>250</v>
      </c>
      <c r="R166" s="377"/>
      <c r="S166" s="377"/>
      <c r="T166" s="376" t="s">
        <v>250</v>
      </c>
      <c r="U166" s="377"/>
      <c r="V166" s="377"/>
      <c r="W166" s="376" t="s">
        <v>250</v>
      </c>
      <c r="X166" s="377"/>
      <c r="Y166" s="377"/>
      <c r="AC166"/>
    </row>
    <row r="167" spans="1:29" ht="13.5" customHeight="1" x14ac:dyDescent="0.25">
      <c r="A167" s="20"/>
      <c r="B167" s="21"/>
      <c r="C167" s="378" t="s">
        <v>121</v>
      </c>
      <c r="D167" s="378"/>
      <c r="E167" s="378"/>
      <c r="F167" s="378"/>
      <c r="G167" s="378" t="s">
        <v>121</v>
      </c>
      <c r="H167" s="378"/>
      <c r="I167" s="378"/>
      <c r="J167" s="378"/>
      <c r="K167" s="378" t="s">
        <v>121</v>
      </c>
      <c r="L167" s="378"/>
      <c r="M167" s="378"/>
      <c r="N167" s="378" t="s">
        <v>121</v>
      </c>
      <c r="O167" s="378"/>
      <c r="P167" s="378"/>
      <c r="Q167" s="378" t="s">
        <v>121</v>
      </c>
      <c r="R167" s="378"/>
      <c r="S167" s="378"/>
      <c r="T167" s="378" t="s">
        <v>121</v>
      </c>
      <c r="U167" s="378"/>
      <c r="V167" s="378"/>
      <c r="W167" s="378" t="s">
        <v>121</v>
      </c>
      <c r="X167" s="378"/>
      <c r="Y167" s="378"/>
      <c r="AC167"/>
    </row>
    <row r="168" spans="1:29" ht="16.5" customHeight="1" x14ac:dyDescent="0.25">
      <c r="A168" s="20"/>
      <c r="B168" s="21"/>
      <c r="C168" s="298" t="s">
        <v>35</v>
      </c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300"/>
      <c r="AC168"/>
    </row>
    <row r="169" spans="1:29" ht="33" customHeight="1" x14ac:dyDescent="0.25">
      <c r="A169" s="20"/>
      <c r="B169" s="21"/>
      <c r="C169" s="379" t="s">
        <v>230</v>
      </c>
      <c r="D169" s="380"/>
      <c r="E169" s="380"/>
      <c r="F169" s="381"/>
      <c r="G169" s="379" t="s">
        <v>231</v>
      </c>
      <c r="H169" s="380"/>
      <c r="I169" s="381"/>
      <c r="J169" s="379" t="s">
        <v>232</v>
      </c>
      <c r="K169" s="381"/>
      <c r="L169" s="379" t="s">
        <v>233</v>
      </c>
      <c r="M169" s="381"/>
      <c r="N169" s="379" t="s">
        <v>234</v>
      </c>
      <c r="O169" s="381"/>
      <c r="P169" s="379" t="s">
        <v>235</v>
      </c>
      <c r="Q169" s="381"/>
      <c r="R169" s="379" t="s">
        <v>236</v>
      </c>
      <c r="S169" s="381"/>
      <c r="T169" s="379" t="s">
        <v>237</v>
      </c>
      <c r="U169" s="381"/>
      <c r="V169" s="379" t="s">
        <v>238</v>
      </c>
      <c r="W169" s="381"/>
      <c r="X169" s="379" t="s">
        <v>239</v>
      </c>
      <c r="Y169" s="381"/>
      <c r="AC169"/>
    </row>
    <row r="170" spans="1:29" ht="13.5" customHeight="1" x14ac:dyDescent="0.25">
      <c r="A170" s="20"/>
      <c r="B170" s="21"/>
      <c r="C170" s="382" t="s">
        <v>121</v>
      </c>
      <c r="D170" s="383"/>
      <c r="E170" s="383"/>
      <c r="F170" s="384"/>
      <c r="G170" s="382" t="s">
        <v>121</v>
      </c>
      <c r="H170" s="383"/>
      <c r="I170" s="384"/>
      <c r="J170" s="382" t="s">
        <v>121</v>
      </c>
      <c r="K170" s="384"/>
      <c r="L170" s="382" t="s">
        <v>121</v>
      </c>
      <c r="M170" s="384"/>
      <c r="N170" s="382" t="s">
        <v>121</v>
      </c>
      <c r="O170" s="384"/>
      <c r="P170" s="382" t="s">
        <v>121</v>
      </c>
      <c r="Q170" s="384"/>
      <c r="R170" s="382" t="s">
        <v>121</v>
      </c>
      <c r="S170" s="384"/>
      <c r="T170" s="382" t="s">
        <v>121</v>
      </c>
      <c r="U170" s="384"/>
      <c r="V170" s="382" t="s">
        <v>121</v>
      </c>
      <c r="W170" s="384"/>
      <c r="X170" s="382" t="s">
        <v>121</v>
      </c>
      <c r="Y170" s="384"/>
      <c r="AC170"/>
    </row>
    <row r="171" spans="1:29" ht="33" customHeight="1" x14ac:dyDescent="0.25">
      <c r="C171" s="385" t="s">
        <v>240</v>
      </c>
      <c r="D171" s="386"/>
      <c r="E171" s="386"/>
      <c r="F171" s="386"/>
      <c r="G171" s="385" t="s">
        <v>241</v>
      </c>
      <c r="H171" s="386"/>
      <c r="I171" s="386"/>
      <c r="J171" s="385" t="s">
        <v>242</v>
      </c>
      <c r="K171" s="386"/>
      <c r="L171" s="385" t="s">
        <v>243</v>
      </c>
      <c r="M171" s="386"/>
      <c r="N171" s="385" t="s">
        <v>244</v>
      </c>
      <c r="O171" s="386"/>
      <c r="P171" s="385" t="s">
        <v>245</v>
      </c>
      <c r="Q171" s="386"/>
      <c r="R171" s="385" t="s">
        <v>246</v>
      </c>
      <c r="S171" s="386"/>
      <c r="T171" s="385" t="s">
        <v>247</v>
      </c>
      <c r="U171" s="386"/>
      <c r="V171" s="385" t="s">
        <v>248</v>
      </c>
      <c r="W171" s="386"/>
      <c r="X171" s="385" t="s">
        <v>249</v>
      </c>
      <c r="Y171" s="386"/>
      <c r="AC171"/>
    </row>
    <row r="172" spans="1:29" ht="15.75" customHeight="1" x14ac:dyDescent="0.25">
      <c r="C172" s="387" t="s">
        <v>121</v>
      </c>
      <c r="D172" s="387"/>
      <c r="E172" s="387"/>
      <c r="F172" s="387"/>
      <c r="G172" s="387" t="s">
        <v>121</v>
      </c>
      <c r="H172" s="387"/>
      <c r="I172" s="387"/>
      <c r="J172" s="387" t="s">
        <v>121</v>
      </c>
      <c r="K172" s="387"/>
      <c r="L172" s="387" t="s">
        <v>121</v>
      </c>
      <c r="M172" s="387"/>
      <c r="N172" s="387" t="s">
        <v>121</v>
      </c>
      <c r="O172" s="387"/>
      <c r="P172" s="387" t="s">
        <v>121</v>
      </c>
      <c r="Q172" s="387"/>
      <c r="R172" s="387" t="s">
        <v>121</v>
      </c>
      <c r="S172" s="387"/>
      <c r="T172" s="387" t="s">
        <v>121</v>
      </c>
      <c r="U172" s="387"/>
      <c r="V172" s="387" t="s">
        <v>121</v>
      </c>
      <c r="W172" s="387"/>
      <c r="X172" s="387" t="s">
        <v>121</v>
      </c>
      <c r="Y172" s="387"/>
      <c r="AC172"/>
    </row>
    <row r="173" spans="1:29" ht="33" customHeight="1" x14ac:dyDescent="0.25">
      <c r="C173" s="388" t="s">
        <v>251</v>
      </c>
      <c r="D173" s="389"/>
      <c r="E173" s="389"/>
      <c r="F173" s="389"/>
      <c r="G173" s="388" t="s">
        <v>252</v>
      </c>
      <c r="H173" s="389"/>
      <c r="I173" s="389"/>
      <c r="J173" s="390" t="s">
        <v>253</v>
      </c>
      <c r="K173" s="391"/>
      <c r="L173" s="390" t="s">
        <v>254</v>
      </c>
      <c r="M173" s="391"/>
      <c r="N173" s="388" t="s">
        <v>255</v>
      </c>
      <c r="O173" s="389"/>
      <c r="P173" s="390" t="s">
        <v>256</v>
      </c>
      <c r="Q173" s="391"/>
      <c r="R173" s="390" t="s">
        <v>257</v>
      </c>
      <c r="S173" s="391"/>
      <c r="T173" s="388" t="s">
        <v>258</v>
      </c>
      <c r="U173" s="389"/>
      <c r="V173" s="390" t="s">
        <v>259</v>
      </c>
      <c r="W173" s="391"/>
      <c r="X173" s="390" t="s">
        <v>260</v>
      </c>
      <c r="Y173" s="391"/>
      <c r="AC173"/>
    </row>
    <row r="174" spans="1:29" ht="15.75" customHeight="1" x14ac:dyDescent="0.25">
      <c r="C174" s="387" t="s">
        <v>121</v>
      </c>
      <c r="D174" s="387"/>
      <c r="E174" s="387"/>
      <c r="F174" s="387"/>
      <c r="G174" s="387" t="s">
        <v>121</v>
      </c>
      <c r="H174" s="387"/>
      <c r="I174" s="387"/>
      <c r="J174" s="387" t="s">
        <v>121</v>
      </c>
      <c r="K174" s="387"/>
      <c r="L174" s="387" t="s">
        <v>121</v>
      </c>
      <c r="M174" s="387"/>
      <c r="N174" s="387" t="s">
        <v>121</v>
      </c>
      <c r="O174" s="387"/>
      <c r="P174" s="387" t="s">
        <v>121</v>
      </c>
      <c r="Q174" s="387"/>
      <c r="R174" s="387" t="s">
        <v>121</v>
      </c>
      <c r="S174" s="387"/>
      <c r="T174" s="387" t="s">
        <v>121</v>
      </c>
      <c r="U174" s="387"/>
      <c r="V174" s="387" t="s">
        <v>121</v>
      </c>
      <c r="W174" s="387"/>
      <c r="X174" s="387" t="s">
        <v>121</v>
      </c>
      <c r="Y174" s="387"/>
      <c r="AC174"/>
    </row>
    <row r="175" spans="1:29" ht="33" customHeight="1" x14ac:dyDescent="0.25">
      <c r="C175" s="392" t="s">
        <v>261</v>
      </c>
      <c r="D175" s="393"/>
      <c r="E175" s="393"/>
      <c r="F175" s="393"/>
      <c r="G175" s="392" t="s">
        <v>262</v>
      </c>
      <c r="H175" s="393"/>
      <c r="I175" s="393"/>
      <c r="J175" s="385" t="s">
        <v>263</v>
      </c>
      <c r="K175" s="386"/>
      <c r="L175" s="392" t="s">
        <v>264</v>
      </c>
      <c r="M175" s="393"/>
      <c r="N175" s="392" t="s">
        <v>265</v>
      </c>
      <c r="O175" s="393"/>
      <c r="P175" s="392" t="s">
        <v>266</v>
      </c>
      <c r="Q175" s="393"/>
      <c r="R175" s="385" t="s">
        <v>267</v>
      </c>
      <c r="S175" s="386"/>
      <c r="T175" s="392" t="s">
        <v>268</v>
      </c>
      <c r="U175" s="393"/>
      <c r="V175" s="385" t="s">
        <v>269</v>
      </c>
      <c r="W175" s="386"/>
      <c r="X175" s="385" t="s">
        <v>270</v>
      </c>
      <c r="Y175" s="386"/>
      <c r="AC175"/>
    </row>
    <row r="176" spans="1:29" ht="15.75" customHeight="1" x14ac:dyDescent="0.25">
      <c r="C176" s="387" t="s">
        <v>121</v>
      </c>
      <c r="D176" s="387"/>
      <c r="E176" s="387"/>
      <c r="F176" s="387"/>
      <c r="G176" s="387" t="s">
        <v>121</v>
      </c>
      <c r="H176" s="387"/>
      <c r="I176" s="387"/>
      <c r="J176" s="387" t="s">
        <v>121</v>
      </c>
      <c r="K176" s="387"/>
      <c r="L176" s="387" t="s">
        <v>121</v>
      </c>
      <c r="M176" s="387"/>
      <c r="N176" s="387" t="s">
        <v>121</v>
      </c>
      <c r="O176" s="387"/>
      <c r="P176" s="387" t="s">
        <v>121</v>
      </c>
      <c r="Q176" s="387"/>
      <c r="R176" s="387" t="s">
        <v>121</v>
      </c>
      <c r="S176" s="387"/>
      <c r="T176" s="387" t="s">
        <v>121</v>
      </c>
      <c r="U176" s="387"/>
      <c r="V176" s="387" t="s">
        <v>121</v>
      </c>
      <c r="W176" s="387"/>
      <c r="X176" s="387" t="s">
        <v>121</v>
      </c>
      <c r="Y176" s="387"/>
      <c r="AC176"/>
    </row>
    <row r="177" spans="3:32" ht="33" customHeight="1" x14ac:dyDescent="0.25">
      <c r="C177" s="388" t="s">
        <v>271</v>
      </c>
      <c r="D177" s="389"/>
      <c r="E177" s="389"/>
      <c r="F177" s="389"/>
      <c r="G177" s="388" t="s">
        <v>272</v>
      </c>
      <c r="H177" s="389"/>
      <c r="I177" s="389"/>
      <c r="J177" s="390" t="s">
        <v>273</v>
      </c>
      <c r="K177" s="391"/>
      <c r="L177" s="390" t="s">
        <v>274</v>
      </c>
      <c r="M177" s="391"/>
      <c r="N177" s="388" t="s">
        <v>275</v>
      </c>
      <c r="O177" s="389"/>
      <c r="P177" s="390" t="s">
        <v>276</v>
      </c>
      <c r="Q177" s="391"/>
      <c r="R177" s="390" t="s">
        <v>277</v>
      </c>
      <c r="S177" s="391"/>
      <c r="T177" s="388" t="s">
        <v>278</v>
      </c>
      <c r="U177" s="389"/>
      <c r="V177" s="390" t="s">
        <v>279</v>
      </c>
      <c r="W177" s="391"/>
      <c r="X177" s="390" t="s">
        <v>280</v>
      </c>
      <c r="Y177" s="391"/>
      <c r="AC177"/>
    </row>
    <row r="178" spans="3:32" ht="15.75" customHeight="1" x14ac:dyDescent="0.25">
      <c r="C178" s="387" t="s">
        <v>121</v>
      </c>
      <c r="D178" s="387"/>
      <c r="E178" s="387"/>
      <c r="F178" s="387"/>
      <c r="G178" s="387" t="s">
        <v>121</v>
      </c>
      <c r="H178" s="387"/>
      <c r="I178" s="387"/>
      <c r="J178" s="387" t="s">
        <v>121</v>
      </c>
      <c r="K178" s="387"/>
      <c r="L178" s="387" t="s">
        <v>121</v>
      </c>
      <c r="M178" s="387"/>
      <c r="N178" s="387" t="s">
        <v>121</v>
      </c>
      <c r="O178" s="387"/>
      <c r="P178" s="387" t="s">
        <v>121</v>
      </c>
      <c r="Q178" s="387"/>
      <c r="R178" s="387" t="s">
        <v>121</v>
      </c>
      <c r="S178" s="387"/>
      <c r="T178" s="387" t="s">
        <v>121</v>
      </c>
      <c r="U178" s="387"/>
      <c r="V178" s="387" t="s">
        <v>121</v>
      </c>
      <c r="W178" s="387"/>
      <c r="X178" s="387" t="s">
        <v>121</v>
      </c>
      <c r="Y178" s="387"/>
      <c r="AC178"/>
    </row>
    <row r="179" spans="3:32" ht="15" customHeight="1" x14ac:dyDescent="0.25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96" priority="78">
      <formula>ISBLANK(INDIRECT(ADDRESS(ROW(), COLUMN())))</formula>
    </cfRule>
  </conditionalFormatting>
  <conditionalFormatting sqref="P162:Q162 S162:T162 V162:Y162">
    <cfRule type="cellIs" dxfId="95" priority="79" operator="lessThan">
      <formula>0</formula>
    </cfRule>
  </conditionalFormatting>
  <conditionalFormatting sqref="P162:Q162 S162:T162 V162:Y162">
    <cfRule type="cellIs" dxfId="94" priority="80" operator="greaterThan">
      <formula>9</formula>
    </cfRule>
  </conditionalFormatting>
  <conditionalFormatting sqref="P162:Q162 S162:T162 V162:Y162">
    <cfRule type="expression" dxfId="93" priority="81">
      <formula>ISBLANK(INDIRECT(ADDRESS(ROW(), COLUMN())))</formula>
    </cfRule>
  </conditionalFormatting>
  <conditionalFormatting sqref="P162:Q162 S162:T162 V162:Y162">
    <cfRule type="expression" dxfId="92" priority="82">
      <formula>ISTEXT(INDIRECT(ADDRESS(ROW(), COLUMN())))</formula>
    </cfRule>
  </conditionalFormatting>
  <conditionalFormatting sqref="Y14:Y15 Y17:Y18 Y20:Y21 Y27:Y28 Y30:Y31 Y33:Y34 Y57:Y58 Y60:Y61 Y64:Y66 Y87:Y103 L126:Y139 Y159 Y123:Y125">
    <cfRule type="expression" dxfId="91" priority="83">
      <formula>CELL("Protect",INDIRECT(ADDRESS(ROW(), COLUMN())))</formula>
    </cfRule>
  </conditionalFormatting>
  <conditionalFormatting sqref="Y14:Y15 Y17:Y18 Y20:Y21 Y27:Y28 Y30:Y31 Y33:Y34 Y57:Y58 Y60:Y61 Y64:Y66 Y87:Y103 K126:Y139 Y159 Y123:Y125">
    <cfRule type="cellIs" dxfId="90" priority="84" operator="equal">
      <formula>"   "</formula>
    </cfRule>
    <cfRule type="expression" dxfId="89" priority="85">
      <formula>ISBLANK(INDIRECT(ADDRESS(ROW(), COLUMN())))</formula>
    </cfRule>
  </conditionalFormatting>
  <conditionalFormatting sqref="Y14:Y15 Y17:Y18 Y20:Y21 Y27:Y28 Y30:Y31 Y33:Y34 Y57:Y58 Y60:Y61 Y64:Y66 Y87:Y103 K126:Y139 Y159 Y123:Y125">
    <cfRule type="cellIs" dxfId="88" priority="86" operator="equal">
      <formula>"   "</formula>
    </cfRule>
    <cfRule type="cellIs" dxfId="87" priority="87" operator="lessThan">
      <formula>0</formula>
    </cfRule>
    <cfRule type="expression" dxfId="86" priority="88">
      <formula>ISTEXT(INDIRECT(ADDRESS(ROW(), COLUMN())))</formula>
    </cfRule>
  </conditionalFormatting>
  <conditionalFormatting sqref="K29:Y29 Y27:Y28 K32:Y32 Y30:Y31 K35:Y38 Y33:Y34">
    <cfRule type="cellIs" dxfId="85" priority="89" operator="greaterThan">
      <formula>K14</formula>
    </cfRule>
  </conditionalFormatting>
  <conditionalFormatting sqref="K59:Y59 Y57:Y58">
    <cfRule type="cellIs" dxfId="84" priority="90" operator="greaterThan">
      <formula>K23</formula>
    </cfRule>
  </conditionalFormatting>
  <conditionalFormatting sqref="K62:Y62 Y60:Y61">
    <cfRule type="cellIs" dxfId="83" priority="91" operator="greaterThan">
      <formula>K36</formula>
    </cfRule>
  </conditionalFormatting>
  <conditionalFormatting sqref="K38:Y38">
    <cfRule type="expression" dxfId="82" priority="92">
      <formula>IF(K67&gt;0,INDIRECT(ADDRESS(ROW(), COLUMN()))&lt;&gt;K67,0)</formula>
    </cfRule>
    <cfRule type="expression" dxfId="81" priority="93">
      <formula>IF(K160&gt;0,INDIRECT(ADDRESS(ROW(), COLUMN()))&lt;&gt;K160,0)</formula>
    </cfRule>
  </conditionalFormatting>
  <conditionalFormatting sqref="K67:Y67">
    <cfRule type="expression" dxfId="80" priority="94">
      <formula>IF(K160&gt;0,INDIRECT(ADDRESS(ROW(), COLUMN()))&lt;&gt;K160,0)</formula>
    </cfRule>
    <cfRule type="cellIs" dxfId="79" priority="95" operator="notEqual">
      <formula>K38</formula>
    </cfRule>
  </conditionalFormatting>
  <conditionalFormatting sqref="K160:Y160">
    <cfRule type="cellIs" dxfId="78" priority="96" operator="notEqual">
      <formula>K38</formula>
    </cfRule>
    <cfRule type="cellIs" dxfId="77" priority="97" operator="notEqual">
      <formula>K67</formula>
    </cfRule>
  </conditionalFormatting>
  <conditionalFormatting sqref="L14:X15">
    <cfRule type="expression" dxfId="76" priority="72">
      <formula>CELL("Protect",INDIRECT(ADDRESS(ROW(), COLUMN())))</formula>
    </cfRule>
  </conditionalFormatting>
  <conditionalFormatting sqref="K14:X15">
    <cfRule type="cellIs" dxfId="75" priority="73" operator="equal">
      <formula>"   "</formula>
    </cfRule>
    <cfRule type="expression" dxfId="74" priority="74">
      <formula>ISBLANK(INDIRECT(ADDRESS(ROW(), COLUMN())))</formula>
    </cfRule>
  </conditionalFormatting>
  <conditionalFormatting sqref="K14:X15">
    <cfRule type="cellIs" dxfId="73" priority="75" operator="equal">
      <formula>"   "</formula>
    </cfRule>
    <cfRule type="cellIs" dxfId="72" priority="76" operator="lessThan">
      <formula>0</formula>
    </cfRule>
    <cfRule type="expression" dxfId="71" priority="77">
      <formula>ISTEXT(INDIRECT(ADDRESS(ROW(), COLUMN())))</formula>
    </cfRule>
  </conditionalFormatting>
  <conditionalFormatting sqref="L17:X18">
    <cfRule type="expression" dxfId="70" priority="66">
      <formula>CELL("Protect",INDIRECT(ADDRESS(ROW(), COLUMN())))</formula>
    </cfRule>
  </conditionalFormatting>
  <conditionalFormatting sqref="K17:X18">
    <cfRule type="cellIs" dxfId="69" priority="67" operator="equal">
      <formula>"   "</formula>
    </cfRule>
    <cfRule type="expression" dxfId="68" priority="68">
      <formula>ISBLANK(INDIRECT(ADDRESS(ROW(), COLUMN())))</formula>
    </cfRule>
  </conditionalFormatting>
  <conditionalFormatting sqref="K17:X18">
    <cfRule type="cellIs" dxfId="67" priority="69" operator="equal">
      <formula>"   "</formula>
    </cfRule>
    <cfRule type="cellIs" dxfId="66" priority="70" operator="lessThan">
      <formula>0</formula>
    </cfRule>
    <cfRule type="expression" dxfId="65" priority="71">
      <formula>ISTEXT(INDIRECT(ADDRESS(ROW(), COLUMN())))</formula>
    </cfRule>
  </conditionalFormatting>
  <conditionalFormatting sqref="L20:X21">
    <cfRule type="expression" dxfId="64" priority="60">
      <formula>CELL("Protect",INDIRECT(ADDRESS(ROW(), COLUMN())))</formula>
    </cfRule>
  </conditionalFormatting>
  <conditionalFormatting sqref="K20:X21">
    <cfRule type="cellIs" dxfId="63" priority="61" operator="equal">
      <formula>"   "</formula>
    </cfRule>
    <cfRule type="expression" dxfId="62" priority="62">
      <formula>ISBLANK(INDIRECT(ADDRESS(ROW(), COLUMN())))</formula>
    </cfRule>
  </conditionalFormatting>
  <conditionalFormatting sqref="K20:X21">
    <cfRule type="cellIs" dxfId="61" priority="63" operator="equal">
      <formula>"   "</formula>
    </cfRule>
    <cfRule type="cellIs" dxfId="60" priority="64" operator="lessThan">
      <formula>0</formula>
    </cfRule>
    <cfRule type="expression" dxfId="59" priority="65">
      <formula>ISTEXT(INDIRECT(ADDRESS(ROW(), COLUMN())))</formula>
    </cfRule>
  </conditionalFormatting>
  <conditionalFormatting sqref="L27:X28">
    <cfRule type="expression" dxfId="58" priority="53">
      <formula>CELL("Protect",INDIRECT(ADDRESS(ROW(), COLUMN())))</formula>
    </cfRule>
  </conditionalFormatting>
  <conditionalFormatting sqref="K27:X28">
    <cfRule type="cellIs" dxfId="57" priority="54" operator="equal">
      <formula>"   "</formula>
    </cfRule>
    <cfRule type="expression" dxfId="56" priority="55">
      <formula>ISBLANK(INDIRECT(ADDRESS(ROW(), COLUMN())))</formula>
    </cfRule>
  </conditionalFormatting>
  <conditionalFormatting sqref="K27:X28">
    <cfRule type="cellIs" dxfId="55" priority="56" operator="equal">
      <formula>"   "</formula>
    </cfRule>
    <cfRule type="cellIs" dxfId="54" priority="57" operator="lessThan">
      <formula>0</formula>
    </cfRule>
    <cfRule type="expression" dxfId="53" priority="58">
      <formula>ISTEXT(INDIRECT(ADDRESS(ROW(), COLUMN())))</formula>
    </cfRule>
  </conditionalFormatting>
  <conditionalFormatting sqref="K27:X28">
    <cfRule type="cellIs" dxfId="52" priority="59" operator="greaterThan">
      <formula>K14</formula>
    </cfRule>
  </conditionalFormatting>
  <conditionalFormatting sqref="L30:X31">
    <cfRule type="expression" dxfId="51" priority="46">
      <formula>CELL("Protect",INDIRECT(ADDRESS(ROW(), COLUMN())))</formula>
    </cfRule>
  </conditionalFormatting>
  <conditionalFormatting sqref="K30:X31">
    <cfRule type="cellIs" dxfId="50" priority="47" operator="equal">
      <formula>"   "</formula>
    </cfRule>
    <cfRule type="expression" dxfId="49" priority="48">
      <formula>ISBLANK(INDIRECT(ADDRESS(ROW(), COLUMN())))</formula>
    </cfRule>
  </conditionalFormatting>
  <conditionalFormatting sqref="K30:X31">
    <cfRule type="cellIs" dxfId="48" priority="49" operator="equal">
      <formula>"   "</formula>
    </cfRule>
    <cfRule type="cellIs" dxfId="47" priority="50" operator="lessThan">
      <formula>0</formula>
    </cfRule>
    <cfRule type="expression" dxfId="46" priority="51">
      <formula>ISTEXT(INDIRECT(ADDRESS(ROW(), COLUMN())))</formula>
    </cfRule>
  </conditionalFormatting>
  <conditionalFormatting sqref="K30:X31">
    <cfRule type="cellIs" dxfId="45" priority="52" operator="greaterThan">
      <formula>K17</formula>
    </cfRule>
  </conditionalFormatting>
  <conditionalFormatting sqref="L33:X34">
    <cfRule type="expression" dxfId="44" priority="39">
      <formula>CELL("Protect",INDIRECT(ADDRESS(ROW(), COLUMN())))</formula>
    </cfRule>
  </conditionalFormatting>
  <conditionalFormatting sqref="K33:X34">
    <cfRule type="cellIs" dxfId="43" priority="40" operator="equal">
      <formula>"   "</formula>
    </cfRule>
    <cfRule type="expression" dxfId="42" priority="41">
      <formula>ISBLANK(INDIRECT(ADDRESS(ROW(), COLUMN())))</formula>
    </cfRule>
  </conditionalFormatting>
  <conditionalFormatting sqref="K33:X34">
    <cfRule type="cellIs" dxfId="41" priority="42" operator="equal">
      <formula>"   "</formula>
    </cfRule>
    <cfRule type="cellIs" dxfId="40" priority="43" operator="lessThan">
      <formula>0</formula>
    </cfRule>
    <cfRule type="expression" dxfId="39" priority="44">
      <formula>ISTEXT(INDIRECT(ADDRESS(ROW(), COLUMN())))</formula>
    </cfRule>
  </conditionalFormatting>
  <conditionalFormatting sqref="K33:X34">
    <cfRule type="cellIs" dxfId="38" priority="45" operator="greaterThan">
      <formula>K20</formula>
    </cfRule>
  </conditionalFormatting>
  <conditionalFormatting sqref="L57:X58">
    <cfRule type="expression" dxfId="37" priority="32">
      <formula>CELL("Protect",INDIRECT(ADDRESS(ROW(), COLUMN())))</formula>
    </cfRule>
  </conditionalFormatting>
  <conditionalFormatting sqref="K57:X58">
    <cfRule type="cellIs" dxfId="36" priority="33" operator="equal">
      <formula>"   "</formula>
    </cfRule>
    <cfRule type="expression" dxfId="35" priority="34">
      <formula>ISBLANK(INDIRECT(ADDRESS(ROW(), COLUMN())))</formula>
    </cfRule>
  </conditionalFormatting>
  <conditionalFormatting sqref="K57:X58">
    <cfRule type="cellIs" dxfId="34" priority="35" operator="equal">
      <formula>"   "</formula>
    </cfRule>
    <cfRule type="cellIs" dxfId="33" priority="36" operator="lessThan">
      <formula>0</formula>
    </cfRule>
    <cfRule type="expression" dxfId="32" priority="37">
      <formula>ISTEXT(INDIRECT(ADDRESS(ROW(), COLUMN())))</formula>
    </cfRule>
  </conditionalFormatting>
  <conditionalFormatting sqref="K57:X58">
    <cfRule type="cellIs" dxfId="31" priority="38" operator="greaterThan">
      <formula>K23</formula>
    </cfRule>
  </conditionalFormatting>
  <conditionalFormatting sqref="L60:X61">
    <cfRule type="expression" dxfId="30" priority="25">
      <formula>CELL("Protect",INDIRECT(ADDRESS(ROW(), COLUMN())))</formula>
    </cfRule>
  </conditionalFormatting>
  <conditionalFormatting sqref="K60:X61">
    <cfRule type="cellIs" dxfId="29" priority="26" operator="equal">
      <formula>"   "</formula>
    </cfRule>
    <cfRule type="expression" dxfId="28" priority="27">
      <formula>ISBLANK(INDIRECT(ADDRESS(ROW(), COLUMN())))</formula>
    </cfRule>
  </conditionalFormatting>
  <conditionalFormatting sqref="K60:X61">
    <cfRule type="cellIs" dxfId="27" priority="28" operator="equal">
      <formula>"   "</formula>
    </cfRule>
    <cfRule type="cellIs" dxfId="26" priority="29" operator="lessThan">
      <formula>0</formula>
    </cfRule>
    <cfRule type="expression" dxfId="25" priority="30">
      <formula>ISTEXT(INDIRECT(ADDRESS(ROW(), COLUMN())))</formula>
    </cfRule>
  </conditionalFormatting>
  <conditionalFormatting sqref="K60:X61">
    <cfRule type="cellIs" dxfId="24" priority="31" operator="greaterThan">
      <formula>K36</formula>
    </cfRule>
  </conditionalFormatting>
  <conditionalFormatting sqref="L64:X66">
    <cfRule type="expression" dxfId="23" priority="19">
      <formula>CELL("Protect",INDIRECT(ADDRESS(ROW(), COLUMN())))</formula>
    </cfRule>
  </conditionalFormatting>
  <conditionalFormatting sqref="K64:X6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64:X6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87:X103">
    <cfRule type="expression" dxfId="17" priority="13">
      <formula>CELL("Protect",INDIRECT(ADDRESS(ROW(), COLUMN())))</formula>
    </cfRule>
  </conditionalFormatting>
  <conditionalFormatting sqref="K87:X10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87:X10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23:X125">
    <cfRule type="expression" dxfId="11" priority="7">
      <formula>CELL("Protect",INDIRECT(ADDRESS(ROW(), COLUMN())))</formula>
    </cfRule>
  </conditionalFormatting>
  <conditionalFormatting sqref="K123:X125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23:X125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59:X159">
    <cfRule type="expression" dxfId="5" priority="1">
      <formula>CELL("Protect",INDIRECT(ADDRESS(ROW(), COLUMN())))</formula>
    </cfRule>
  </conditionalFormatting>
  <conditionalFormatting sqref="K159:X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59:X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3" location="range_4_1" display="&lt;BERIKUTNYA&gt;" xr:uid="{00000000-0004-0000-0000-000006000000}"/>
    <hyperlink ref="AH112" location="range_3_1_1" display="&lt;SEBELUMNYA&gt;" xr:uid="{00000000-0004-0000-0000-000007000000}"/>
    <hyperlink ref="AH149" location="range_4_1" display="&lt;BERIKUTNYA&gt;" xr:uid="{00000000-0004-0000-0000-000008000000}"/>
    <hyperlink ref="AH148" location="range_3_2_1" display="&lt;SEBELUMNYA&gt;" xr:uid="{00000000-0004-0000-0000-000009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MODEL_DD1_DPD_58285_KALIMANTAN_BARAT_DAPIL_KALIMANTAN_BARAT.xlsx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2019-05-08T06:05:59Z</dcterms:created>
  <dcterms:modified xsi:type="dcterms:W3CDTF">2019-05-11T11:21:04Z</dcterms:modified>
</cp:coreProperties>
</file>