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050"/>
  </bookViews>
  <sheets>
    <sheet name="Form" sheetId="9" r:id="rId1"/>
  </sheets>
  <definedNames>
    <definedName name="_xlnm._FilterDatabase" localSheetId="0" hidden="1">Form!$A$2:$A$45</definedName>
    <definedName name="_xlnm.Print_Area" localSheetId="0">Form!$A$1:$Z$143</definedName>
    <definedName name="range_1_1">Form!A1:AA47</definedName>
    <definedName name="range_2_1">Form!A47:AA76</definedName>
    <definedName name="range_3_1_1">Form!A76:AA112</definedName>
    <definedName name="range_4_1">Form!A112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24" i="9"/>
  <c r="K124"/>
  <c r="Z123"/>
  <c r="W122"/>
  <c r="W124" s="1"/>
  <c r="V122"/>
  <c r="V124" s="1"/>
  <c r="U122"/>
  <c r="U124" s="1"/>
  <c r="T122"/>
  <c r="T124" s="1"/>
  <c r="S122"/>
  <c r="S124" s="1"/>
  <c r="R122"/>
  <c r="R124" s="1"/>
  <c r="Q122"/>
  <c r="Q124" s="1"/>
  <c r="P122"/>
  <c r="P124" s="1"/>
  <c r="O122"/>
  <c r="N122"/>
  <c r="N124" s="1"/>
  <c r="M122"/>
  <c r="M124" s="1"/>
  <c r="L122"/>
  <c r="L124" s="1"/>
  <c r="K122"/>
  <c r="Z100"/>
  <c r="Z99"/>
  <c r="Z98"/>
  <c r="Z97"/>
  <c r="Z96"/>
  <c r="Z95"/>
  <c r="Z94"/>
  <c r="Z93"/>
  <c r="Z92"/>
  <c r="Z91"/>
  <c r="Z90"/>
  <c r="Z89"/>
  <c r="Z88"/>
  <c r="Z87"/>
  <c r="W67"/>
  <c r="V67"/>
  <c r="U67"/>
  <c r="T67"/>
  <c r="S67"/>
  <c r="R67"/>
  <c r="Q67"/>
  <c r="P67"/>
  <c r="O67"/>
  <c r="N67"/>
  <c r="M67"/>
  <c r="L67"/>
  <c r="K67"/>
  <c r="Z66"/>
  <c r="Z65"/>
  <c r="Z64"/>
  <c r="W62"/>
  <c r="V62"/>
  <c r="U62"/>
  <c r="T62"/>
  <c r="S62"/>
  <c r="R62"/>
  <c r="Q62"/>
  <c r="P62"/>
  <c r="O62"/>
  <c r="N62"/>
  <c r="M62"/>
  <c r="L62"/>
  <c r="K62"/>
  <c r="Z61"/>
  <c r="Z60"/>
  <c r="W59"/>
  <c r="V59"/>
  <c r="U59"/>
  <c r="T59"/>
  <c r="S59"/>
  <c r="R59"/>
  <c r="Q59"/>
  <c r="P59"/>
  <c r="O59"/>
  <c r="N59"/>
  <c r="M59"/>
  <c r="L59"/>
  <c r="K59"/>
  <c r="Z58"/>
  <c r="Z57"/>
  <c r="W37"/>
  <c r="V37"/>
  <c r="U37"/>
  <c r="T37"/>
  <c r="S37"/>
  <c r="R37"/>
  <c r="Q37"/>
  <c r="P37"/>
  <c r="O37"/>
  <c r="N37"/>
  <c r="M37"/>
  <c r="L37"/>
  <c r="K37"/>
  <c r="W36"/>
  <c r="V36"/>
  <c r="U36"/>
  <c r="T36"/>
  <c r="S36"/>
  <c r="R36"/>
  <c r="Q36"/>
  <c r="P36"/>
  <c r="O36"/>
  <c r="N36"/>
  <c r="M36"/>
  <c r="L36"/>
  <c r="K36"/>
  <c r="W35"/>
  <c r="V35"/>
  <c r="U35"/>
  <c r="T35"/>
  <c r="S35"/>
  <c r="R35"/>
  <c r="Q35"/>
  <c r="P35"/>
  <c r="O35"/>
  <c r="N35"/>
  <c r="M35"/>
  <c r="L35"/>
  <c r="K35"/>
  <c r="Z34"/>
  <c r="Z33"/>
  <c r="W32"/>
  <c r="V32"/>
  <c r="U32"/>
  <c r="T32"/>
  <c r="S32"/>
  <c r="R32"/>
  <c r="Q32"/>
  <c r="P32"/>
  <c r="O32"/>
  <c r="N32"/>
  <c r="M32"/>
  <c r="L32"/>
  <c r="K32"/>
  <c r="Z32" s="1"/>
  <c r="Z31"/>
  <c r="Z30"/>
  <c r="W29"/>
  <c r="V29"/>
  <c r="U29"/>
  <c r="U38" s="1"/>
  <c r="T29"/>
  <c r="S29"/>
  <c r="R29"/>
  <c r="Q29"/>
  <c r="Q38" s="1"/>
  <c r="P29"/>
  <c r="O29"/>
  <c r="N29"/>
  <c r="M29"/>
  <c r="M38" s="1"/>
  <c r="L29"/>
  <c r="K29"/>
  <c r="Z29" s="1"/>
  <c r="Z28"/>
  <c r="Z27"/>
  <c r="Z36" s="1"/>
  <c r="W24"/>
  <c r="V24"/>
  <c r="U24"/>
  <c r="T24"/>
  <c r="S24"/>
  <c r="R24"/>
  <c r="Q24"/>
  <c r="P24"/>
  <c r="O24"/>
  <c r="N24"/>
  <c r="M24"/>
  <c r="L24"/>
  <c r="K24"/>
  <c r="W23"/>
  <c r="V23"/>
  <c r="U23"/>
  <c r="T23"/>
  <c r="S23"/>
  <c r="R23"/>
  <c r="Q23"/>
  <c r="P23"/>
  <c r="O23"/>
  <c r="N23"/>
  <c r="M23"/>
  <c r="L23"/>
  <c r="K23"/>
  <c r="W22"/>
  <c r="V22"/>
  <c r="U22"/>
  <c r="T22"/>
  <c r="S22"/>
  <c r="R22"/>
  <c r="Q22"/>
  <c r="P22"/>
  <c r="O22"/>
  <c r="N22"/>
  <c r="M22"/>
  <c r="L22"/>
  <c r="K22"/>
  <c r="Z21"/>
  <c r="Z20"/>
  <c r="W19"/>
  <c r="V19"/>
  <c r="U19"/>
  <c r="T19"/>
  <c r="S19"/>
  <c r="R19"/>
  <c r="Q19"/>
  <c r="P19"/>
  <c r="O19"/>
  <c r="N19"/>
  <c r="M19"/>
  <c r="L19"/>
  <c r="K19"/>
  <c r="Z19" s="1"/>
  <c r="Z18"/>
  <c r="Z17"/>
  <c r="W16"/>
  <c r="V16"/>
  <c r="U16"/>
  <c r="U25" s="1"/>
  <c r="T16"/>
  <c r="S16"/>
  <c r="R16"/>
  <c r="Q16"/>
  <c r="Q25" s="1"/>
  <c r="P16"/>
  <c r="O16"/>
  <c r="N16"/>
  <c r="M16"/>
  <c r="M25" s="1"/>
  <c r="L16"/>
  <c r="K16"/>
  <c r="Z15"/>
  <c r="Z14"/>
  <c r="Z23" s="1"/>
  <c r="Z122" l="1"/>
  <c r="Z67"/>
  <c r="Z62"/>
  <c r="Z59"/>
  <c r="Z35"/>
  <c r="Z37"/>
  <c r="N38"/>
  <c r="R38"/>
  <c r="V38"/>
  <c r="P38"/>
  <c r="W38"/>
  <c r="Z38"/>
  <c r="O38"/>
  <c r="S38"/>
  <c r="L38"/>
  <c r="T38"/>
  <c r="K38"/>
  <c r="Z24"/>
  <c r="N25"/>
  <c r="R25"/>
  <c r="V25"/>
  <c r="Z22"/>
  <c r="O25"/>
  <c r="S25"/>
  <c r="L25"/>
  <c r="P25"/>
  <c r="T25"/>
  <c r="W25"/>
  <c r="Z16"/>
  <c r="Z25" s="1"/>
  <c r="Z124"/>
  <c r="K25"/>
</calcChain>
</file>

<file path=xl/comments1.xml><?xml version="1.0" encoding="utf-8"?>
<comments xmlns="http://schemas.openxmlformats.org/spreadsheetml/2006/main">
  <authors>
    <author>situng</author>
  </authors>
  <commentList>
    <comment ref="B2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122" author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calon</t>
        </r>
      </text>
    </comment>
    <comment ref="B124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<sst xmlns="http://schemas.openxmlformats.org/spreadsheetml/2006/main" count="736" uniqueCount="276">
  <si>
    <t xml:space="preserve">SERTIFIKAT REKAPITULASI HASIL PENGHITUNGAN PEROLEHAN SUARA 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</si>
  <si>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</si>
  <si>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</si>
  <si>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</si>
  <si>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</si>
  <si>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</si>
  <si>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</si>
  <si>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</si>
  <si>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</si>
  <si>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</si>
  <si>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</si>
  <si>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</si>
  <si>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</si>
  <si>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</si>
  <si>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</si>
  <si>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</si>
  <si>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</si>
  <si>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</si>
  <si>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</si>
  <si>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</si>
  <si>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</si>
  <si>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</si>
  <si>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</si>
  <si>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</si>
  <si>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</si>
  <si>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</si>
  <si>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</si>
  <si>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</si>
  <si>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</si>
  <si>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</si>
  <si>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</si>
  <si>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</si>
  <si>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</si>
  <si>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</si>
  <si>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</si>
  <si>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CALON PERSEORANGAN ANGGOTA DPD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</si>
  <si>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</si>
  <si>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</si>
  <si>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</si>
  <si>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</si>
  <si>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</si>
  <si>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</si>
  <si>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</si>
  <si>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</si>
  <si>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</si>
  <si>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</si>
  <si>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</si>
  <si>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</si>
  <si>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</si>
  <si>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</si>
  <si>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</si>
  <si>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</si>
  <si>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</si>
  <si>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</si>
  <si>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</si>
  <si>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</si>
  <si>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PEMILIHAN UMUM TAHUN 2019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</si>
  <si>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</si>
  <si>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{DATAEND}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</si>
  <si>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</si>
  <si>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</si>
  <si>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</si>
  <si>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</si>
  <si>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</si>
  <si>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</si>
  <si>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NOMOR  DAN NAMA CALON</t>
  </si>
  <si>
    <t>II.</t>
  </si>
  <si>
    <t>CF1, CF2, CF3, CF5</t>
  </si>
  <si>
    <t>a) Jumlah harus sama dengan I.B.4
b) Jumlah harus sama dengan V.C</t>
  </si>
  <si>
    <t>DATA PEROLEHAN SUARA CALON ANGGOTA DPD</t>
  </si>
  <si>
    <t>6. ANGGOTA</t>
  </si>
  <si>
    <t>7. ANGGOTA</t>
  </si>
  <si>
    <t>MODEL
DD1-DPD</t>
  </si>
  <si>
    <t>PROVINSI</t>
  </si>
  <si>
    <t>(diisi berdasarkan Formulir Model DC1-DPD)</t>
  </si>
  <si>
    <t>CALON ANGGOTA DEWAN PERWAKILAN DAERAH DARI SETIAP KABUPATEN/KOTA SECARA NASIONAL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</si>
  <si>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</si>
  <si>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</si>
  <si>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</si>
  <si>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t>suara_sah</t>
  </si>
  <si>
    <t>suara_tidak_sah</t>
  </si>
  <si>
    <t>suara_total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</si>
  <si>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</si>
  <si>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</si>
  <si>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</si>
  <si>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</si>
  <si>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</si>
  <si>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</si>
  <si>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</si>
  <si>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</si>
  <si>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</si>
  <si>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</si>
  <si>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</si>
  <si>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</si>
  <si>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</si>
  <si>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</si>
  <si>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</si>
  <si>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</si>
  <si>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</si>
  <si>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</si>
  <si>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</si>
  <si>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</si>
  <si>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</si>
  <si>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</si>
  <si>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</si>
  <si>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</si>
  <si>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</si>
  <si>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</si>
  <si>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</si>
  <si>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</si>
  <si>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</si>
  <si>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</si>
  <si>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</si>
  <si>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</si>
  <si>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</si>
  <si>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</si>
  <si>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DAN TANDA TANGAN KOMISI PEMILIHAN UMUM</t>
  </si>
  <si>
    <t>DATA PEMILIH DAN PENGGUNA HAK PILIH</t>
  </si>
  <si>
    <t>Jumlah surat suara yang diterima termasuk cadangan 2% dari DPT (2+3+4)</t>
  </si>
  <si>
    <t xml:space="preserve">Ditetapkan di: </t>
  </si>
  <si>
    <t>a) Jumlah harus sama dengan III.4
b) Jumlah harus sama dengan I.B.4</t>
  </si>
  <si>
    <t>Nama Lengkap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</si>
  <si>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</si>
  <si>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</si>
  <si>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</si>
  <si>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calon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</si>
  <si>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</si>
  <si>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</si>
  <si>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</si>
  <si>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</si>
  <si>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</si>
  <si>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</si>
  <si>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</si>
  <si>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</si>
  <si>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1
KETUA</t>
  </si>
  <si>
    <t>2
ANGGOTA</t>
  </si>
  <si>
    <t>3
ANGGOTA</t>
  </si>
  <si>
    <t>4
ANGGOTA</t>
  </si>
  <si>
    <t>5
ANGGOTA</t>
  </si>
  <si>
    <t>6
ANGGOTA</t>
  </si>
  <si>
    <t>7
ANGGOTA</t>
  </si>
  <si>
    <t>{F9}1</t>
  </si>
  <si>
    <t>{REKAP_WILNAME}1</t>
  </si>
  <si>
    <t>61966</t>
  </si>
  <si>
    <t>TANAH LAUT</t>
  </si>
  <si>
    <t>62112</t>
  </si>
  <si>
    <t>KOTABARU</t>
  </si>
  <si>
    <t>62333</t>
  </si>
  <si>
    <t>BANJAR</t>
  </si>
  <si>
    <t>62643</t>
  </si>
  <si>
    <t>BARITO KUALA</t>
  </si>
  <si>
    <t>62861</t>
  </si>
  <si>
    <t>TAPIN</t>
  </si>
  <si>
    <t>63007</t>
  </si>
  <si>
    <t>HULU SUNGAI SELATAN</t>
  </si>
  <si>
    <t>63167</t>
  </si>
  <si>
    <t>HULU SUNGAI TENGAH</t>
  </si>
  <si>
    <t>63348</t>
  </si>
  <si>
    <t>HULU SUNGAI UTARA</t>
  </si>
  <si>
    <t>63578</t>
  </si>
  <si>
    <t>TABALONG</t>
  </si>
  <si>
    <t>63722</t>
  </si>
  <si>
    <t>TANAH BUMBU</t>
  </si>
  <si>
    <t>63866</t>
  </si>
  <si>
    <t>BALANGAN</t>
  </si>
  <si>
    <t>64027</t>
  </si>
  <si>
    <t>KOTA BANJARMASIN</t>
  </si>
  <si>
    <t>64085</t>
  </si>
  <si>
    <t>KOTA BANJARBARU</t>
  </si>
  <si>
    <t>JUMLAH AKHIR</t>
  </si>
  <si>
    <t>21</t>
  </si>
  <si>
    <t>Ir. H. ADHARIANI, S.H., M.H.</t>
  </si>
  <si>
    <t>22</t>
  </si>
  <si>
    <t>AGUSTIN NUR MARTINA PUTRI, S.H., M.H.</t>
  </si>
  <si>
    <t>23</t>
  </si>
  <si>
    <t>ANTUNG FATMAWATI, S.T.</t>
  </si>
  <si>
    <t>24</t>
  </si>
  <si>
    <t>H. GUSTI FARID HASAN AMAN, S.E., Akt., M.B.A.</t>
  </si>
  <si>
    <t>25</t>
  </si>
  <si>
    <t>HABIB ABDURRAHMAN BAHASYIM, S.E., M.M.</t>
  </si>
  <si>
    <t>26</t>
  </si>
  <si>
    <t>HABIB HAMID ABDULLAH, S.H., M.H.</t>
  </si>
  <si>
    <t>27</t>
  </si>
  <si>
    <t>HABIB ZAKARIA BAHASYIM</t>
  </si>
  <si>
    <t>28</t>
  </si>
  <si>
    <t>H. HESLY JUNIANTO, S.H., M.H.</t>
  </si>
  <si>
    <t>29</t>
  </si>
  <si>
    <t>H.SAMSANI</t>
  </si>
  <si>
    <t>30</t>
  </si>
  <si>
    <t>Drs. H. MOHAMMAD SOFWAT HADI, S.H.</t>
  </si>
  <si>
    <t>31</t>
  </si>
  <si>
    <t>H. M.SURIANI SHIDDIQ, S.Ag., M.Si.</t>
  </si>
  <si>
    <t>32</t>
  </si>
  <si>
    <t>MUHAMMAD AUNUL HADI IDHAM CHALID</t>
  </si>
  <si>
    <t>33</t>
  </si>
  <si>
    <t>MUH.IHSANUDIN</t>
  </si>
  <si>
    <t>34</t>
  </si>
  <si>
    <t>Ir. SOEGENG SOESANTO, M.Si.</t>
  </si>
  <si>
    <t>: KALIMANTAN SELATAN</t>
  </si>
  <si>
    <t>Lembar 1 Hal 1</t>
  </si>
  <si>
    <t>DD1-DPD-1A</t>
  </si>
  <si>
    <t>Lembar 2 Hal 1</t>
  </si>
  <si>
    <t>DD1-DPD-2A</t>
  </si>
  <si>
    <t>Lembar 3 Hal 1 - 1</t>
  </si>
  <si>
    <t>DD1-DPD-3A</t>
  </si>
  <si>
    <t>Lembar 4 Hal 1</t>
  </si>
  <si>
    <t>DD1-DPD-4A</t>
  </si>
  <si>
    <t>pdpd,dd,61965,63</t>
  </si>
  <si>
    <t>bbd02bda7ce0a29c7b5705315c0b97a514ae6f21dcc32f8e3605b48df0d66788</t>
  </si>
  <si>
    <t>Jumlah Seluruh Suara Sah (IV.21 + IV.22 + ...)</t>
  </si>
  <si>
    <t>Jumlah Seluruh Suara Sah dan Suara Tidak Sah 
(A + B)</t>
  </si>
  <si>
    <t>&lt;BERIKUTNYA&gt;</t>
  </si>
  <si>
    <t>&lt;SEBELUMNYA&gt;</t>
  </si>
  <si>
    <t>DOK. v103</t>
  </si>
  <si>
    <t>21.  . . . . . . . . . . . .</t>
  </si>
  <si>
    <t>22.  . . . . . . . . . . . .</t>
  </si>
  <si>
    <t>23.  . . . . . . . . . . . .</t>
  </si>
  <si>
    <t>24.  . . . . . . . . . . . .</t>
  </si>
  <si>
    <t>25.  . . . . . . . . . . . .</t>
  </si>
  <si>
    <t>26.  . . . . . . . . . . . .</t>
  </si>
  <si>
    <t>27.  . . . . . . . . . . . .</t>
  </si>
  <si>
    <t>28.  . . . . . . . . . . . .</t>
  </si>
  <si>
    <t>29.  . . . . . . . . . . . .</t>
  </si>
  <si>
    <t>30.  . . . . . . . . . . . .</t>
  </si>
  <si>
    <t>31.  . . . . . . . . . . . .</t>
  </si>
  <si>
    <t>32.  . . . . . . . . . . . .</t>
  </si>
  <si>
    <t>33.  . . . . . . . . . . . .</t>
  </si>
  <si>
    <t>34.  . . . . . . . . . . . .</t>
  </si>
  <si>
    <t>35.  . . . . . . . . . . . .</t>
  </si>
  <si>
    <t>36.  . . . . . . . . . . . .</t>
  </si>
  <si>
    <t>37.  . . . . . . . . . . . .</t>
  </si>
  <si>
    <t>38.  . . . . . . . . . . . .</t>
  </si>
  <si>
    <t>39.  . . . . . . . . . . . .</t>
  </si>
  <si>
    <t>40.  . . . . . . . . . . . .</t>
  </si>
  <si>
    <t>. . . . . . . . . . . .</t>
  </si>
  <si>
    <t>41.  . . . . . . . . . . . .</t>
  </si>
  <si>
    <t>42.  . . . . . . . . . . . .</t>
  </si>
  <si>
    <t>43.  . . . . . . . . . . . .</t>
  </si>
  <si>
    <t>44.  . . . . . . . . . . . .</t>
  </si>
  <si>
    <t>45.  . . . . . . . . . . . .</t>
  </si>
  <si>
    <t>46.  . . . . . . . . . . . .</t>
  </si>
  <si>
    <t>47.  . . . . . . . . . . . .</t>
  </si>
  <si>
    <t>48.  . . . . . . . . . . . .</t>
  </si>
  <si>
    <t>49.  . . . . . . . . . . . .</t>
  </si>
  <si>
    <t>50.  . . . . . . . . . . . .</t>
  </si>
  <si>
    <t>51.  . . . . . . . . . . . .</t>
  </si>
  <si>
    <t>52.  . . . . . . . . . . . .</t>
  </si>
  <si>
    <t>53.  . . . . . . . . . . . .</t>
  </si>
  <si>
    <t>54.  . . . . . . . . . . . .</t>
  </si>
  <si>
    <t>55.  . . . . . . . . . . . .</t>
  </si>
  <si>
    <t>56.  . . . . . . . . . . . .</t>
  </si>
  <si>
    <t>57.  . . . . . . . . . . . .</t>
  </si>
  <si>
    <t>58.  . . . . . . . . . . . .</t>
  </si>
  <si>
    <t>59.  . . . . . . . . . . . .</t>
  </si>
  <si>
    <t>60.  . . . . . . . . . . . .</t>
  </si>
  <si>
    <t>61.  . . . . . . . . . . . .</t>
  </si>
  <si>
    <t>62.  . . . . . . . . . . . .</t>
  </si>
  <si>
    <t>63.  . . . . . . . . . . . .</t>
  </si>
  <si>
    <t>64.  . . . . . . . . . . . .</t>
  </si>
  <si>
    <t>65.  . . . . . . . . . . . .</t>
  </si>
  <si>
    <t>66.  . . . . . . . . . . . .</t>
  </si>
  <si>
    <t>67.  . . . . . . . . . . . .</t>
  </si>
  <si>
    <t>68.  . . . . . . . . . . . .</t>
  </si>
  <si>
    <t>69.  . . . . . . . . . . . .</t>
  </si>
  <si>
    <t>70.  . . . . . . . . . . . .</t>
  </si>
  <si>
    <t xml:space="preserve">30.  . . . . . . . </t>
  </si>
  <si>
    <t xml:space="preserve">40.  . . . . . . . </t>
  </si>
  <si>
    <t>50.  . . . . . . . .</t>
  </si>
  <si>
    <t xml:space="preserve">70.  . . . . . . . . </t>
  </si>
  <si>
    <t xml:space="preserve">60.  . . . . . . . . </t>
  </si>
  <si>
    <t>30.  . . . . . . . .</t>
  </si>
  <si>
    <t xml:space="preserve">40.  . . . . . . . . </t>
  </si>
  <si>
    <t>60.  . . . . . . . .</t>
  </si>
  <si>
    <t>70.  . . . . . . . .</t>
  </si>
  <si>
    <t xml:space="preserve">60.  . . . . . . . </t>
  </si>
  <si>
    <t xml:space="preserve">50.  . . . . . . . . 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</si>
</sst>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b/>
      <sz val="9"/>
      <color theme="1"/>
      <name val="Bookman Old Style"/>
      <family val="1"/>
    </font>
    <font>
      <sz val="8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sz val="11"/>
      <color theme="1"/>
      <name val="Bookman Old Style"/>
      <family val="1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Bookman Old Style"/>
      <family val="1"/>
      <charset val="1"/>
    </font>
    <font>
      <b/>
      <sz val="9"/>
      <color theme="1"/>
      <name val="Arial"/>
      <family val="2"/>
    </font>
    <font>
      <b/>
      <sz val="8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  <font>
      <b/>
      <u/>
      <sz val="11"/>
      <color indexed="12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8" fillId="0" borderId="0" xfId="0" applyFont="1"/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1" fillId="0" borderId="21" xfId="0" applyFont="1" applyBorder="1"/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3" fontId="15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1" fillId="0" borderId="3" xfId="0" applyNumberFormat="1" applyFont="1" applyBorder="1"/>
    <xf numFmtId="0" fontId="24" fillId="0" borderId="21" xfId="0" applyFont="1" applyBorder="1" applyAlignment="1">
      <alignment wrapText="1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0" fillId="0" borderId="0" xfId="0" applyBorder="1" applyProtection="1"/>
    <xf numFmtId="0" fontId="0" fillId="5" borderId="31" xfId="0" applyFill="1" applyBorder="1"/>
    <xf numFmtId="0" fontId="25" fillId="0" borderId="0" xfId="0" applyFont="1"/>
    <xf numFmtId="0" fontId="0" fillId="5" borderId="31" xfId="0" applyFill="1" applyBorder="1"/>
    <xf numFmtId="3" fontId="15" fillId="0" borderId="3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3" fontId="15" fillId="0" borderId="3" xfId="0" applyNumberFormat="1" applyFont="1" applyBorder="1" applyAlignment="1" applyProtection="1">
      <protection locked="0"/>
    </xf>
    <xf numFmtId="0" fontId="6" fillId="0" borderId="28" xfId="0" quotePrefix="1" applyFont="1" applyBorder="1" applyAlignment="1">
      <alignment horizontal="center" vertical="top" wrapText="1"/>
    </xf>
    <xf numFmtId="0" fontId="6" fillId="0" borderId="29" xfId="0" quotePrefix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 wrapText="1"/>
      <protection locked="0"/>
    </xf>
    <xf numFmtId="0" fontId="6" fillId="0" borderId="29" xfId="0" quotePrefix="1" applyFont="1" applyBorder="1" applyAlignment="1">
      <alignment horizontal="center" wrapText="1"/>
    </xf>
    <xf numFmtId="0" fontId="6" fillId="0" borderId="30" xfId="0" quotePrefix="1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20" fontId="6" fillId="0" borderId="26" xfId="0" quotePrefix="1" applyNumberFormat="1" applyFont="1" applyBorder="1" applyAlignment="1" applyProtection="1">
      <alignment horizontal="center" wrapText="1"/>
      <protection locked="0"/>
    </xf>
    <xf numFmtId="20" fontId="6" fillId="0" borderId="0" xfId="0" quotePrefix="1" applyNumberFormat="1" applyFont="1" applyAlignment="1">
      <alignment horizontal="center" wrapText="1"/>
    </xf>
    <xf numFmtId="20" fontId="6" fillId="0" borderId="27" xfId="0" quotePrefix="1" applyNumberFormat="1" applyFont="1" applyBorder="1" applyAlignment="1">
      <alignment horizontal="center" wrapText="1"/>
    </xf>
    <xf numFmtId="20" fontId="6" fillId="0" borderId="26" xfId="0" quotePrefix="1" applyNumberFormat="1" applyFont="1" applyBorder="1" applyAlignment="1">
      <alignment horizontal="center" wrapText="1"/>
    </xf>
    <xf numFmtId="20" fontId="6" fillId="0" borderId="9" xfId="0" quotePrefix="1" applyNumberFormat="1" applyFont="1" applyBorder="1" applyAlignment="1">
      <alignment horizontal="center" wrapText="1"/>
    </xf>
    <xf numFmtId="20" fontId="6" fillId="0" borderId="17" xfId="0" quotePrefix="1" applyNumberFormat="1" applyFont="1" applyBorder="1" applyAlignment="1">
      <alignment horizontal="center" wrapText="1"/>
    </xf>
    <xf numFmtId="20" fontId="6" fillId="0" borderId="10" xfId="0" quotePrefix="1" applyNumberFormat="1" applyFont="1" applyBorder="1" applyAlignment="1">
      <alignment horizontal="center" wrapText="1"/>
    </xf>
    <xf numFmtId="0" fontId="6" fillId="0" borderId="26" xfId="0" quotePrefix="1" applyFont="1" applyBorder="1" applyAlignment="1" applyProtection="1">
      <alignment horizontal="center" wrapText="1"/>
      <protection locked="0"/>
    </xf>
    <xf numFmtId="0" fontId="6" fillId="0" borderId="27" xfId="0" quotePrefix="1" applyFont="1" applyBorder="1" applyAlignment="1">
      <alignment horizontal="center" wrapText="1"/>
    </xf>
    <xf numFmtId="0" fontId="6" fillId="0" borderId="26" xfId="0" quotePrefix="1" applyFont="1" applyBorder="1" applyAlignment="1">
      <alignment horizontal="center" wrapText="1"/>
    </xf>
    <xf numFmtId="0" fontId="6" fillId="0" borderId="9" xfId="0" quotePrefix="1" applyFont="1" applyBorder="1" applyAlignment="1">
      <alignment horizontal="center" wrapText="1"/>
    </xf>
    <xf numFmtId="0" fontId="6" fillId="0" borderId="10" xfId="0" quotePrefix="1" applyFont="1" applyBorder="1" applyAlignment="1">
      <alignment horizontal="center" wrapText="1"/>
    </xf>
    <xf numFmtId="0" fontId="21" fillId="0" borderId="0" xfId="0" applyFont="1" applyAlignment="1">
      <alignment horizontal="center" vertical="top" wrapText="1"/>
    </xf>
    <xf numFmtId="20" fontId="6" fillId="0" borderId="7" xfId="0" quotePrefix="1" applyNumberFormat="1" applyFont="1" applyBorder="1" applyAlignment="1">
      <alignment horizontal="center" vertical="top" wrapText="1"/>
    </xf>
    <xf numFmtId="20" fontId="6" fillId="0" borderId="25" xfId="0" quotePrefix="1" applyNumberFormat="1" applyFont="1" applyBorder="1" applyAlignment="1">
      <alignment horizontal="center" vertical="top" wrapText="1"/>
    </xf>
    <xf numFmtId="20" fontId="6" fillId="0" borderId="8" xfId="0" quotePrefix="1" applyNumberFormat="1" applyFont="1" applyBorder="1" applyAlignment="1">
      <alignment horizontal="center" vertical="top" wrapText="1"/>
    </xf>
    <xf numFmtId="20" fontId="6" fillId="0" borderId="26" xfId="0" quotePrefix="1" applyNumberFormat="1" applyFont="1" applyBorder="1" applyAlignment="1">
      <alignment horizontal="center" vertical="top" wrapText="1"/>
    </xf>
    <xf numFmtId="20" fontId="6" fillId="0" borderId="0" xfId="0" quotePrefix="1" applyNumberFormat="1" applyFont="1" applyBorder="1" applyAlignment="1">
      <alignment horizontal="center" vertical="top" wrapText="1"/>
    </xf>
    <xf numFmtId="20" fontId="6" fillId="0" borderId="27" xfId="0" quotePrefix="1" applyNumberFormat="1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  <xf numFmtId="0" fontId="6" fillId="0" borderId="8" xfId="0" quotePrefix="1" applyFont="1" applyBorder="1" applyAlignment="1">
      <alignment horizontal="center" vertical="top" wrapText="1"/>
    </xf>
    <xf numFmtId="0" fontId="6" fillId="0" borderId="26" xfId="0" quotePrefix="1" applyFont="1" applyBorder="1" applyAlignment="1">
      <alignment horizontal="center" vertical="top" wrapText="1"/>
    </xf>
    <xf numFmtId="0" fontId="6" fillId="0" borderId="27" xfId="0" quotePrefix="1" applyFont="1" applyBorder="1" applyAlignment="1">
      <alignment horizontal="center" vertical="top" wrapText="1"/>
    </xf>
    <xf numFmtId="0" fontId="10" fillId="4" borderId="1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5" borderId="31" xfId="0" applyFill="1" applyBorder="1"/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22" fillId="0" borderId="28" xfId="0" applyFont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/>
      <protection locked="0"/>
    </xf>
    <xf numFmtId="0" fontId="6" fillId="0" borderId="29" xfId="0" applyFont="1" applyBorder="1" applyAlignment="1">
      <alignment horizontal="center"/>
    </xf>
    <xf numFmtId="0" fontId="6" fillId="0" borderId="30" xfId="0" quotePrefix="1" applyFont="1" applyBorder="1" applyAlignment="1">
      <alignment horizontal="center"/>
    </xf>
    <xf numFmtId="49" fontId="22" fillId="2" borderId="7" xfId="0" applyNumberFormat="1" applyFont="1" applyFill="1" applyBorder="1" applyAlignment="1" applyProtection="1">
      <alignment vertical="center" wrapText="1"/>
      <protection locked="0"/>
    </xf>
    <xf numFmtId="49" fontId="22" fillId="2" borderId="25" xfId="0" applyNumberFormat="1" applyFont="1" applyFill="1" applyBorder="1" applyAlignment="1">
      <alignment vertical="center" wrapText="1"/>
    </xf>
    <xf numFmtId="49" fontId="22" fillId="2" borderId="8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 wrapText="1"/>
      <protection locked="0"/>
    </xf>
    <xf numFmtId="49" fontId="22" fillId="2" borderId="28" xfId="0" applyNumberFormat="1" applyFont="1" applyFill="1" applyBorder="1" applyAlignment="1">
      <alignment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/>
      <protection locked="0"/>
    </xf>
    <xf numFmtId="49" fontId="22" fillId="2" borderId="28" xfId="0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/>
      <protection locked="0"/>
    </xf>
    <xf numFmtId="49" fontId="22" fillId="2" borderId="28" xfId="0" quotePrefix="1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 wrapText="1"/>
      <protection locked="0"/>
    </xf>
    <xf numFmtId="49" fontId="22" fillId="2" borderId="28" xfId="0" quotePrefix="1" applyNumberFormat="1" applyFont="1" applyFill="1" applyBorder="1" applyAlignment="1">
      <alignment vertical="center" wrapText="1"/>
    </xf>
  </cellXfs>
  <cellStyles count="1">
    <cellStyle name="Normal" xfId="0" builtinId="0"/>
  </cellStyles>
  <dxfs count="103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115</xdr:row>
      <xdr:rowOff>0</xdr:rowOff>
    </xdr:from>
    <xdr:to>
      <xdr:col>26</xdr:col>
      <xdr:colOff>0</xdr:colOff>
      <xdr:row>117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112</xdr:row>
      <xdr:rowOff>0</xdr:rowOff>
    </xdr:from>
    <xdr:to>
      <xdr:col>2</xdr:col>
      <xdr:colOff>341220</xdr:colOff>
      <xdr:row>114</xdr:row>
      <xdr:rowOff>228599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V143"/>
  <sheetViews>
    <sheetView showGridLines="0" tabSelected="1" topLeftCell="A113" zoomScale="90" zoomScaleNormal="90" zoomScaleSheetLayoutView="90" zoomScalePageLayoutView="60" workbookViewId="0">
      <selection activeCell="Z124" sqref="Z124"/>
    </sheetView>
  </sheetViews>
  <sheetFormatPr defaultColWidth="9.140625" defaultRowHeight="15"/>
  <cols>
    <col min="1" max="1" width="6.7109375" style="1" bestFit="1" customWidth="1"/>
    <col min="2" max="9" width="5.7109375" style="1" customWidth="1"/>
    <col min="10" max="10" width="8.42578125" style="1" customWidth="1"/>
    <col min="11" max="11" width="13.5703125" style="1" customWidth="1"/>
    <col min="12" max="25" width="13.140625" style="1" customWidth="1"/>
    <col min="26" max="26" width="17.140625" style="1" customWidth="1"/>
    <col min="27" max="27" width="19.28515625" style="1" hidden="1" customWidth="1"/>
    <col min="28" max="28" width="48.5703125" style="1" hidden="1" customWidth="1"/>
    <col min="29" max="29" width="32.28515625" style="1" hidden="1" customWidth="1"/>
    <col min="30" max="30" width="9.140625" style="1" hidden="1"/>
    <col min="31" max="33" width="9.140625" style="1" hidden="1" collapsed="1"/>
    <col min="34" max="16384" width="9.140625" style="1" collapsed="1"/>
  </cols>
  <sheetData>
    <row r="1" spans="1:48" ht="21" customHeight="1" thickBot="1">
      <c r="A1" s="3"/>
      <c r="B1" s="3"/>
      <c r="C1" s="3"/>
      <c r="D1" s="256" t="s">
        <v>0</v>
      </c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3" t="s">
        <v>213</v>
      </c>
      <c r="Z1" s="3"/>
      <c r="AA1" s="4" t="s">
        <v>207</v>
      </c>
      <c r="AB1" s="35" t="s">
        <v>208</v>
      </c>
      <c r="AC1" s="35"/>
      <c r="AD1" s="35" t="s">
        <v>199</v>
      </c>
      <c r="AE1" s="35"/>
      <c r="AF1" s="35"/>
      <c r="AG1" s="35"/>
      <c r="AH1" s="58" t="s">
        <v>212</v>
      </c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</row>
    <row r="2" spans="1:48" ht="21" customHeight="1" thickBot="1">
      <c r="A2" s="3"/>
      <c r="B2" s="36"/>
      <c r="C2" s="3"/>
      <c r="D2" s="256" t="s">
        <v>75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83" t="s">
        <v>72</v>
      </c>
      <c r="Z2" s="283"/>
      <c r="AA2" s="16"/>
      <c r="AB2" s="37"/>
      <c r="AC2" s="37"/>
      <c r="AD2" s="37"/>
      <c r="AE2" s="37"/>
      <c r="AF2" s="37"/>
      <c r="AG2" s="37"/>
      <c r="AH2" s="58" t="s">
        <v>211</v>
      </c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</row>
    <row r="3" spans="1:48" ht="21" customHeight="1" thickBot="1">
      <c r="A3" s="3"/>
      <c r="B3" s="3"/>
      <c r="C3" s="3"/>
      <c r="D3" s="256" t="s">
        <v>56</v>
      </c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83"/>
      <c r="Z3" s="283"/>
      <c r="AA3" s="16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48" ht="16.5" customHeight="1">
      <c r="B4" s="36"/>
      <c r="C4" s="36"/>
      <c r="D4" s="284" t="s">
        <v>74</v>
      </c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5" t="s">
        <v>199</v>
      </c>
      <c r="Z4" s="285"/>
      <c r="AA4" s="16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</row>
    <row r="5" spans="1:48" ht="15.75">
      <c r="A5" s="39"/>
      <c r="B5" s="39"/>
      <c r="C5" s="39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287"/>
      <c r="X5" s="287"/>
      <c r="Y5" s="287"/>
      <c r="Z5" s="287"/>
      <c r="AA5" s="16"/>
      <c r="AB5"/>
      <c r="AC5"/>
    </row>
    <row r="6" spans="1:48" ht="22.5" customHeight="1">
      <c r="A6" s="39"/>
      <c r="B6" s="39"/>
      <c r="C6" s="39"/>
      <c r="D6" s="39"/>
      <c r="E6" s="39"/>
      <c r="F6" s="39"/>
      <c r="G6" s="39"/>
      <c r="H6" s="39"/>
      <c r="I6" s="286" t="s">
        <v>73</v>
      </c>
      <c r="J6" s="286"/>
      <c r="K6" s="286"/>
      <c r="L6" s="286"/>
      <c r="M6" s="7" t="s">
        <v>198</v>
      </c>
      <c r="N6" s="7"/>
      <c r="O6" s="7"/>
      <c r="P6" s="7"/>
      <c r="Q6" s="7"/>
      <c r="R6" s="7"/>
      <c r="S6" s="7"/>
      <c r="T6" s="7"/>
      <c r="U6" s="7"/>
      <c r="V6" s="7"/>
      <c r="W6" s="287"/>
      <c r="X6" s="287"/>
      <c r="Y6" s="287"/>
      <c r="Z6" s="287"/>
      <c r="AA6" s="16"/>
      <c r="AB6"/>
      <c r="AC6"/>
    </row>
    <row r="7" spans="1:48" ht="22.5" customHeight="1">
      <c r="A7" s="39"/>
      <c r="B7" s="39"/>
      <c r="C7" s="39"/>
      <c r="D7" s="39"/>
      <c r="E7" s="39"/>
      <c r="F7" s="39"/>
      <c r="G7" s="39"/>
      <c r="H7" s="39"/>
      <c r="W7" s="269" t="s">
        <v>200</v>
      </c>
      <c r="X7" s="269"/>
      <c r="Y7" s="269"/>
      <c r="Z7" s="269"/>
      <c r="AA7" s="16"/>
      <c r="AB7"/>
      <c r="AC7"/>
    </row>
    <row r="8" spans="1:48" ht="22.5" customHeight="1">
      <c r="A8" s="39"/>
      <c r="B8" s="39"/>
      <c r="C8" s="39"/>
      <c r="D8" s="39"/>
      <c r="E8" s="39"/>
      <c r="F8" s="39"/>
      <c r="G8" s="39"/>
      <c r="H8" s="39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39"/>
      <c r="X8" s="39"/>
      <c r="Y8" s="40"/>
      <c r="Z8" s="40"/>
      <c r="AA8" s="16"/>
      <c r="AB8"/>
      <c r="AC8"/>
    </row>
    <row r="9" spans="1:48" ht="24" customHeight="1">
      <c r="A9" s="41" t="s">
        <v>1</v>
      </c>
      <c r="B9" s="243" t="s">
        <v>2</v>
      </c>
      <c r="C9" s="243"/>
      <c r="D9" s="243"/>
      <c r="E9" s="243"/>
      <c r="F9" s="243"/>
      <c r="G9" s="243"/>
      <c r="H9" s="243"/>
      <c r="I9" s="243"/>
      <c r="J9" s="243"/>
      <c r="K9" s="244" t="s">
        <v>3</v>
      </c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6"/>
      <c r="AA9" s="16"/>
      <c r="AB9"/>
      <c r="AC9"/>
    </row>
    <row r="10" spans="1:48" ht="24" hidden="1" customHeight="1">
      <c r="A10" s="41"/>
      <c r="B10" s="42"/>
      <c r="C10" s="43"/>
      <c r="D10" s="43"/>
      <c r="E10" s="43"/>
      <c r="F10" s="43"/>
      <c r="G10" s="43"/>
      <c r="H10" s="43"/>
      <c r="I10" s="43"/>
      <c r="J10" s="44"/>
      <c r="K10" s="10" t="s">
        <v>143</v>
      </c>
      <c r="L10" s="10" t="s">
        <v>145</v>
      </c>
      <c r="M10" s="10" t="s">
        <v>147</v>
      </c>
      <c r="N10" s="10" t="s">
        <v>149</v>
      </c>
      <c r="O10" s="10" t="s">
        <v>151</v>
      </c>
      <c r="P10" s="10" t="s">
        <v>153</v>
      </c>
      <c r="Q10" s="10" t="s">
        <v>155</v>
      </c>
      <c r="R10" s="10" t="s">
        <v>157</v>
      </c>
      <c r="S10" s="10" t="s">
        <v>159</v>
      </c>
      <c r="T10" s="10" t="s">
        <v>161</v>
      </c>
      <c r="U10" s="10" t="s">
        <v>163</v>
      </c>
      <c r="V10" s="10" t="s">
        <v>165</v>
      </c>
      <c r="W10" s="10" t="s">
        <v>167</v>
      </c>
      <c r="X10" s="10"/>
      <c r="Y10" s="10"/>
      <c r="Z10" s="45"/>
      <c r="AA10" s="16"/>
      <c r="AB10"/>
      <c r="AC10"/>
    </row>
    <row r="11" spans="1:48" ht="69.75" customHeight="1">
      <c r="A11" s="10" t="s">
        <v>4</v>
      </c>
      <c r="B11" s="247" t="s">
        <v>117</v>
      </c>
      <c r="C11" s="248"/>
      <c r="D11" s="248"/>
      <c r="E11" s="248"/>
      <c r="F11" s="248"/>
      <c r="G11" s="248"/>
      <c r="H11" s="248"/>
      <c r="I11" s="248"/>
      <c r="J11" s="249"/>
      <c r="K11" s="11" t="s">
        <v>144</v>
      </c>
      <c r="L11" s="11" t="s">
        <v>146</v>
      </c>
      <c r="M11" s="11" t="s">
        <v>148</v>
      </c>
      <c r="N11" s="11" t="s">
        <v>150</v>
      </c>
      <c r="O11" s="11" t="s">
        <v>152</v>
      </c>
      <c r="P11" s="11" t="s">
        <v>154</v>
      </c>
      <c r="Q11" s="11" t="s">
        <v>156</v>
      </c>
      <c r="R11" s="11" t="s">
        <v>158</v>
      </c>
      <c r="S11" s="11" t="s">
        <v>160</v>
      </c>
      <c r="T11" s="11" t="s">
        <v>162</v>
      </c>
      <c r="U11" s="11" t="s">
        <v>164</v>
      </c>
      <c r="V11" s="11" t="s">
        <v>166</v>
      </c>
      <c r="W11" s="11" t="s">
        <v>168</v>
      </c>
      <c r="X11" s="59"/>
      <c r="Y11" s="59"/>
      <c r="Z11" s="11" t="s">
        <v>169</v>
      </c>
      <c r="AA11" s="16"/>
      <c r="AB11" s="25"/>
      <c r="AC11" s="25"/>
      <c r="AD11" t="s">
        <v>142</v>
      </c>
    </row>
    <row r="12" spans="1:48" s="14" customFormat="1" ht="12.75">
      <c r="A12" s="12" t="s">
        <v>5</v>
      </c>
      <c r="B12" s="250" t="s">
        <v>6</v>
      </c>
      <c r="C12" s="251"/>
      <c r="D12" s="251"/>
      <c r="E12" s="251"/>
      <c r="F12" s="251"/>
      <c r="G12" s="251"/>
      <c r="H12" s="251"/>
      <c r="I12" s="251"/>
      <c r="J12" s="252"/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19</v>
      </c>
      <c r="X12" s="13" t="s">
        <v>20</v>
      </c>
      <c r="Y12" s="13" t="s">
        <v>21</v>
      </c>
      <c r="Z12" s="13" t="s">
        <v>22</v>
      </c>
      <c r="AA12" s="25"/>
      <c r="AB12" s="32"/>
      <c r="AC12" s="32"/>
      <c r="AD12" s="25"/>
    </row>
    <row r="13" spans="1:48" s="33" customFormat="1" ht="22.5" customHeight="1">
      <c r="A13" s="31" t="s">
        <v>23</v>
      </c>
      <c r="B13" s="280" t="s">
        <v>24</v>
      </c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2"/>
      <c r="AA13" s="32"/>
      <c r="AC13"/>
      <c r="AD13" s="32"/>
    </row>
    <row r="14" spans="1:48" ht="22.5" customHeight="1">
      <c r="A14" s="288"/>
      <c r="B14" s="241" t="s">
        <v>76</v>
      </c>
      <c r="C14" s="241"/>
      <c r="D14" s="241"/>
      <c r="E14" s="241"/>
      <c r="F14" s="241"/>
      <c r="G14" s="241"/>
      <c r="H14" s="241"/>
      <c r="I14" s="241"/>
      <c r="J14" s="15" t="s">
        <v>25</v>
      </c>
      <c r="K14" s="60">
        <v>124109</v>
      </c>
      <c r="L14" s="60">
        <v>115240</v>
      </c>
      <c r="M14" s="60">
        <v>208545</v>
      </c>
      <c r="N14" s="60">
        <v>111610</v>
      </c>
      <c r="O14" s="60">
        <v>66692</v>
      </c>
      <c r="P14" s="60">
        <v>85222</v>
      </c>
      <c r="Q14" s="60">
        <v>94603</v>
      </c>
      <c r="R14" s="60">
        <v>78904</v>
      </c>
      <c r="S14" s="60">
        <v>87759</v>
      </c>
      <c r="T14" s="60">
        <v>121725</v>
      </c>
      <c r="U14" s="60">
        <v>45261</v>
      </c>
      <c r="V14" s="60">
        <v>220319</v>
      </c>
      <c r="W14" s="60">
        <v>76970</v>
      </c>
      <c r="X14" s="59"/>
      <c r="Y14" s="59"/>
      <c r="Z14" s="49">
        <f t="shared" ref="Z14:Z22" si="0">SUM(K14:Y14)</f>
        <v>1436959</v>
      </c>
      <c r="AA14" s="16"/>
      <c r="AB14"/>
      <c r="AC14" s="55" t="s">
        <v>59</v>
      </c>
      <c r="AD14" t="s">
        <v>92</v>
      </c>
    </row>
    <row r="15" spans="1:48" ht="22.5" customHeight="1">
      <c r="A15" s="289"/>
      <c r="B15" s="241"/>
      <c r="C15" s="241"/>
      <c r="D15" s="241"/>
      <c r="E15" s="241"/>
      <c r="F15" s="241"/>
      <c r="G15" s="241"/>
      <c r="H15" s="241"/>
      <c r="I15" s="241"/>
      <c r="J15" s="15" t="s">
        <v>26</v>
      </c>
      <c r="K15" s="60">
        <v>121064</v>
      </c>
      <c r="L15" s="60">
        <v>107896</v>
      </c>
      <c r="M15" s="60">
        <v>206004</v>
      </c>
      <c r="N15" s="60">
        <v>110062</v>
      </c>
      <c r="O15" s="60">
        <v>68168</v>
      </c>
      <c r="P15" s="60">
        <v>86580</v>
      </c>
      <c r="Q15" s="60">
        <v>95494</v>
      </c>
      <c r="R15" s="60">
        <v>81743</v>
      </c>
      <c r="S15" s="60">
        <v>88392</v>
      </c>
      <c r="T15" s="60">
        <v>115262</v>
      </c>
      <c r="U15" s="60">
        <v>45399</v>
      </c>
      <c r="V15" s="60">
        <v>226766</v>
      </c>
      <c r="W15" s="60">
        <v>79377</v>
      </c>
      <c r="X15" s="59"/>
      <c r="Y15" s="59"/>
      <c r="Z15" s="49">
        <f t="shared" si="0"/>
        <v>1432207</v>
      </c>
      <c r="AA15" s="16"/>
      <c r="AB15"/>
      <c r="AC15" s="55" t="s">
        <v>59</v>
      </c>
      <c r="AD15" t="s">
        <v>93</v>
      </c>
    </row>
    <row r="16" spans="1:48" ht="22.5" customHeight="1">
      <c r="A16" s="289"/>
      <c r="B16" s="241"/>
      <c r="C16" s="241"/>
      <c r="D16" s="241"/>
      <c r="E16" s="241"/>
      <c r="F16" s="241"/>
      <c r="G16" s="241"/>
      <c r="H16" s="241"/>
      <c r="I16" s="241"/>
      <c r="J16" s="15" t="s">
        <v>27</v>
      </c>
      <c r="K16" s="50">
        <f>SUM(K14:K15)</f>
        <v>245173</v>
      </c>
      <c r="L16" s="50">
        <f t="shared" ref="L16:W16" si="1">SUM(L14:L15)</f>
        <v>223136</v>
      </c>
      <c r="M16" s="50">
        <f t="shared" si="1"/>
        <v>414549</v>
      </c>
      <c r="N16" s="50">
        <f t="shared" si="1"/>
        <v>221672</v>
      </c>
      <c r="O16" s="50">
        <f t="shared" si="1"/>
        <v>134860</v>
      </c>
      <c r="P16" s="50">
        <f t="shared" si="1"/>
        <v>171802</v>
      </c>
      <c r="Q16" s="50">
        <f t="shared" si="1"/>
        <v>190097</v>
      </c>
      <c r="R16" s="50">
        <f t="shared" si="1"/>
        <v>160647</v>
      </c>
      <c r="S16" s="50">
        <f t="shared" si="1"/>
        <v>176151</v>
      </c>
      <c r="T16" s="50">
        <f t="shared" si="1"/>
        <v>236987</v>
      </c>
      <c r="U16" s="50">
        <f t="shared" si="1"/>
        <v>90660</v>
      </c>
      <c r="V16" s="50">
        <f t="shared" si="1"/>
        <v>447085</v>
      </c>
      <c r="W16" s="50">
        <f t="shared" si="1"/>
        <v>156347</v>
      </c>
      <c r="X16" s="59"/>
      <c r="Y16" s="59"/>
      <c r="Z16" s="50">
        <f t="shared" si="0"/>
        <v>2869166</v>
      </c>
      <c r="AA16" s="16"/>
      <c r="AB16"/>
      <c r="AC16" s="55"/>
      <c r="AD16" t="s">
        <v>94</v>
      </c>
    </row>
    <row r="17" spans="1:30" ht="22.5" customHeight="1">
      <c r="A17" s="289"/>
      <c r="B17" s="241" t="s">
        <v>77</v>
      </c>
      <c r="C17" s="241"/>
      <c r="D17" s="241"/>
      <c r="E17" s="241"/>
      <c r="F17" s="241"/>
      <c r="G17" s="241"/>
      <c r="H17" s="241"/>
      <c r="I17" s="241"/>
      <c r="J17" s="15" t="s">
        <v>25</v>
      </c>
      <c r="K17" s="60">
        <v>1648</v>
      </c>
      <c r="L17" s="60">
        <v>2055</v>
      </c>
      <c r="M17" s="234">
        <v>1186</v>
      </c>
      <c r="N17" s="60">
        <v>498</v>
      </c>
      <c r="O17" s="60">
        <v>1340</v>
      </c>
      <c r="P17" s="60">
        <v>469</v>
      </c>
      <c r="Q17" s="60">
        <v>570</v>
      </c>
      <c r="R17" s="60">
        <v>684</v>
      </c>
      <c r="S17" s="60">
        <v>3583</v>
      </c>
      <c r="T17" s="60">
        <v>3735</v>
      </c>
      <c r="U17" s="60">
        <v>206</v>
      </c>
      <c r="V17" s="60">
        <v>4356</v>
      </c>
      <c r="W17" s="60">
        <v>2971</v>
      </c>
      <c r="X17" s="59"/>
      <c r="Y17" s="59"/>
      <c r="Z17" s="49">
        <f t="shared" si="0"/>
        <v>23301</v>
      </c>
      <c r="AA17" s="16"/>
      <c r="AB17"/>
      <c r="AC17" s="55" t="s">
        <v>59</v>
      </c>
      <c r="AD17" t="s">
        <v>95</v>
      </c>
    </row>
    <row r="18" spans="1:30" ht="22.5" customHeight="1">
      <c r="A18" s="289"/>
      <c r="B18" s="241"/>
      <c r="C18" s="241"/>
      <c r="D18" s="241"/>
      <c r="E18" s="241"/>
      <c r="F18" s="241"/>
      <c r="G18" s="241"/>
      <c r="H18" s="241"/>
      <c r="I18" s="241"/>
      <c r="J18" s="15" t="s">
        <v>26</v>
      </c>
      <c r="K18" s="60">
        <v>753</v>
      </c>
      <c r="L18" s="60">
        <v>1279</v>
      </c>
      <c r="M18" s="234">
        <v>1293</v>
      </c>
      <c r="N18" s="60">
        <v>309</v>
      </c>
      <c r="O18" s="60">
        <v>393</v>
      </c>
      <c r="P18" s="60">
        <v>230</v>
      </c>
      <c r="Q18" s="60">
        <v>347</v>
      </c>
      <c r="R18" s="60">
        <v>328</v>
      </c>
      <c r="S18" s="60">
        <v>938</v>
      </c>
      <c r="T18" s="60">
        <v>1407</v>
      </c>
      <c r="U18" s="60">
        <v>132</v>
      </c>
      <c r="V18" s="60">
        <v>3824</v>
      </c>
      <c r="W18" s="60">
        <v>2252</v>
      </c>
      <c r="X18" s="59"/>
      <c r="Y18" s="59"/>
      <c r="Z18" s="49">
        <f t="shared" si="0"/>
        <v>13485</v>
      </c>
      <c r="AA18" s="16"/>
      <c r="AB18"/>
      <c r="AC18" s="55" t="s">
        <v>59</v>
      </c>
      <c r="AD18" t="s">
        <v>96</v>
      </c>
    </row>
    <row r="19" spans="1:30" ht="22.5" customHeight="1">
      <c r="A19" s="289"/>
      <c r="B19" s="241"/>
      <c r="C19" s="241"/>
      <c r="D19" s="241"/>
      <c r="E19" s="241"/>
      <c r="F19" s="241"/>
      <c r="G19" s="241"/>
      <c r="H19" s="241"/>
      <c r="I19" s="241"/>
      <c r="J19" s="15" t="s">
        <v>27</v>
      </c>
      <c r="K19" s="50">
        <f>SUM(K17:K18)</f>
        <v>2401</v>
      </c>
      <c r="L19" s="50">
        <f t="shared" ref="L19:W19" si="2">SUM(L17:L18)</f>
        <v>3334</v>
      </c>
      <c r="M19" s="50">
        <f t="shared" si="2"/>
        <v>2479</v>
      </c>
      <c r="N19" s="50">
        <f t="shared" si="2"/>
        <v>807</v>
      </c>
      <c r="O19" s="50">
        <f t="shared" si="2"/>
        <v>1733</v>
      </c>
      <c r="P19" s="50">
        <f t="shared" si="2"/>
        <v>699</v>
      </c>
      <c r="Q19" s="50">
        <f t="shared" si="2"/>
        <v>917</v>
      </c>
      <c r="R19" s="50">
        <f t="shared" si="2"/>
        <v>1012</v>
      </c>
      <c r="S19" s="50">
        <f t="shared" si="2"/>
        <v>4521</v>
      </c>
      <c r="T19" s="50">
        <f t="shared" si="2"/>
        <v>5142</v>
      </c>
      <c r="U19" s="50">
        <f t="shared" si="2"/>
        <v>338</v>
      </c>
      <c r="V19" s="50">
        <f t="shared" si="2"/>
        <v>8180</v>
      </c>
      <c r="W19" s="50">
        <f t="shared" si="2"/>
        <v>5223</v>
      </c>
      <c r="X19" s="59"/>
      <c r="Y19" s="59"/>
      <c r="Z19" s="50">
        <f t="shared" si="0"/>
        <v>36786</v>
      </c>
      <c r="AA19" s="16"/>
      <c r="AB19"/>
      <c r="AC19" s="55"/>
      <c r="AD19" t="s">
        <v>97</v>
      </c>
    </row>
    <row r="20" spans="1:30" ht="22.5" customHeight="1">
      <c r="A20" s="289"/>
      <c r="B20" s="241" t="s">
        <v>78</v>
      </c>
      <c r="C20" s="241"/>
      <c r="D20" s="241"/>
      <c r="E20" s="241"/>
      <c r="F20" s="241"/>
      <c r="G20" s="241"/>
      <c r="H20" s="241"/>
      <c r="I20" s="241"/>
      <c r="J20" s="15" t="s">
        <v>25</v>
      </c>
      <c r="K20" s="60">
        <v>3348</v>
      </c>
      <c r="L20" s="60">
        <v>3246</v>
      </c>
      <c r="M20" s="234">
        <v>6066</v>
      </c>
      <c r="N20" s="60">
        <v>1889</v>
      </c>
      <c r="O20" s="60">
        <v>806</v>
      </c>
      <c r="P20" s="60">
        <v>1260</v>
      </c>
      <c r="Q20" s="60">
        <v>1423</v>
      </c>
      <c r="R20" s="60">
        <v>909</v>
      </c>
      <c r="S20" s="60">
        <v>3112</v>
      </c>
      <c r="T20" s="60">
        <v>5501</v>
      </c>
      <c r="U20" s="60">
        <v>873</v>
      </c>
      <c r="V20" s="60">
        <v>9276</v>
      </c>
      <c r="W20" s="60">
        <v>4884</v>
      </c>
      <c r="X20" s="59"/>
      <c r="Y20" s="59"/>
      <c r="Z20" s="49">
        <f t="shared" si="0"/>
        <v>42593</v>
      </c>
      <c r="AA20" s="16"/>
      <c r="AB20"/>
      <c r="AC20" s="55" t="s">
        <v>59</v>
      </c>
      <c r="AD20" t="s">
        <v>98</v>
      </c>
    </row>
    <row r="21" spans="1:30" ht="22.5" customHeight="1">
      <c r="A21" s="289"/>
      <c r="B21" s="241"/>
      <c r="C21" s="241"/>
      <c r="D21" s="241"/>
      <c r="E21" s="241"/>
      <c r="F21" s="241"/>
      <c r="G21" s="241"/>
      <c r="H21" s="241"/>
      <c r="I21" s="241"/>
      <c r="J21" s="15" t="s">
        <v>26</v>
      </c>
      <c r="K21" s="60">
        <v>3707</v>
      </c>
      <c r="L21" s="60">
        <v>3056</v>
      </c>
      <c r="M21" s="234">
        <v>6861</v>
      </c>
      <c r="N21" s="60">
        <v>2044</v>
      </c>
      <c r="O21" s="60">
        <v>885</v>
      </c>
      <c r="P21" s="60">
        <v>1468</v>
      </c>
      <c r="Q21" s="60">
        <v>1697</v>
      </c>
      <c r="R21" s="60">
        <v>1033</v>
      </c>
      <c r="S21" s="60">
        <v>3390</v>
      </c>
      <c r="T21" s="60">
        <v>5486</v>
      </c>
      <c r="U21" s="60">
        <v>903</v>
      </c>
      <c r="V21" s="60">
        <v>10284</v>
      </c>
      <c r="W21" s="60">
        <v>5847</v>
      </c>
      <c r="X21" s="59"/>
      <c r="Y21" s="59"/>
      <c r="Z21" s="49">
        <f t="shared" si="0"/>
        <v>46661</v>
      </c>
      <c r="AA21" s="16"/>
      <c r="AB21"/>
      <c r="AC21" s="55" t="s">
        <v>59</v>
      </c>
      <c r="AD21" t="s">
        <v>99</v>
      </c>
    </row>
    <row r="22" spans="1:30" ht="22.5" customHeight="1">
      <c r="A22" s="289"/>
      <c r="B22" s="241"/>
      <c r="C22" s="241"/>
      <c r="D22" s="241"/>
      <c r="E22" s="241"/>
      <c r="F22" s="241"/>
      <c r="G22" s="241"/>
      <c r="H22" s="241"/>
      <c r="I22" s="241"/>
      <c r="J22" s="15" t="s">
        <v>27</v>
      </c>
      <c r="K22" s="50">
        <f>SUM(K20:K21)</f>
        <v>7055</v>
      </c>
      <c r="L22" s="50">
        <f t="shared" ref="L22:W22" si="3">SUM(L20:L21)</f>
        <v>6302</v>
      </c>
      <c r="M22" s="50">
        <f t="shared" si="3"/>
        <v>12927</v>
      </c>
      <c r="N22" s="50">
        <f t="shared" si="3"/>
        <v>3933</v>
      </c>
      <c r="O22" s="50">
        <f t="shared" si="3"/>
        <v>1691</v>
      </c>
      <c r="P22" s="50">
        <f t="shared" si="3"/>
        <v>2728</v>
      </c>
      <c r="Q22" s="50">
        <f t="shared" si="3"/>
        <v>3120</v>
      </c>
      <c r="R22" s="50">
        <f t="shared" si="3"/>
        <v>1942</v>
      </c>
      <c r="S22" s="50">
        <f t="shared" si="3"/>
        <v>6502</v>
      </c>
      <c r="T22" s="50">
        <f t="shared" si="3"/>
        <v>10987</v>
      </c>
      <c r="U22" s="50">
        <f t="shared" si="3"/>
        <v>1776</v>
      </c>
      <c r="V22" s="50">
        <f t="shared" si="3"/>
        <v>19560</v>
      </c>
      <c r="W22" s="50">
        <f t="shared" si="3"/>
        <v>10731</v>
      </c>
      <c r="X22" s="59"/>
      <c r="Y22" s="59"/>
      <c r="Z22" s="50">
        <f t="shared" si="0"/>
        <v>89254</v>
      </c>
      <c r="AA22" s="16"/>
      <c r="AB22"/>
      <c r="AC22" s="55"/>
      <c r="AD22" t="s">
        <v>100</v>
      </c>
    </row>
    <row r="23" spans="1:30" ht="22.5" customHeight="1">
      <c r="A23" s="289"/>
      <c r="B23" s="291" t="s">
        <v>57</v>
      </c>
      <c r="C23" s="292"/>
      <c r="D23" s="292"/>
      <c r="E23" s="292"/>
      <c r="F23" s="292"/>
      <c r="G23" s="292"/>
      <c r="H23" s="292"/>
      <c r="I23" s="293"/>
      <c r="J23" s="15" t="s">
        <v>25</v>
      </c>
      <c r="K23" s="50">
        <f>K14+K17+K20</f>
        <v>129105</v>
      </c>
      <c r="L23" s="50">
        <f t="shared" ref="L23:W25" si="4">L14+L17+L20</f>
        <v>120541</v>
      </c>
      <c r="M23" s="50">
        <f t="shared" si="4"/>
        <v>215797</v>
      </c>
      <c r="N23" s="50">
        <f t="shared" si="4"/>
        <v>113997</v>
      </c>
      <c r="O23" s="50">
        <f t="shared" si="4"/>
        <v>68838</v>
      </c>
      <c r="P23" s="50">
        <f t="shared" si="4"/>
        <v>86951</v>
      </c>
      <c r="Q23" s="50">
        <f t="shared" si="4"/>
        <v>96596</v>
      </c>
      <c r="R23" s="50">
        <f t="shared" si="4"/>
        <v>80497</v>
      </c>
      <c r="S23" s="50">
        <f t="shared" si="4"/>
        <v>94454</v>
      </c>
      <c r="T23" s="50">
        <f t="shared" si="4"/>
        <v>130961</v>
      </c>
      <c r="U23" s="50">
        <f t="shared" si="4"/>
        <v>46340</v>
      </c>
      <c r="V23" s="50">
        <f t="shared" si="4"/>
        <v>233951</v>
      </c>
      <c r="W23" s="50">
        <f t="shared" si="4"/>
        <v>84825</v>
      </c>
      <c r="X23" s="59"/>
      <c r="Y23" s="59"/>
      <c r="Z23" s="50">
        <f t="shared" ref="Z23" si="5">Z14+Z17+Z20</f>
        <v>1502853</v>
      </c>
      <c r="AA23" s="16"/>
      <c r="AB23"/>
      <c r="AC23" s="55"/>
      <c r="AD23" t="s">
        <v>101</v>
      </c>
    </row>
    <row r="24" spans="1:30" ht="22.5" customHeight="1">
      <c r="A24" s="289"/>
      <c r="B24" s="294"/>
      <c r="C24" s="295"/>
      <c r="D24" s="295"/>
      <c r="E24" s="295"/>
      <c r="F24" s="295"/>
      <c r="G24" s="295"/>
      <c r="H24" s="295"/>
      <c r="I24" s="296"/>
      <c r="J24" s="15" t="s">
        <v>26</v>
      </c>
      <c r="K24" s="50">
        <f>K15+K18+K21</f>
        <v>125524</v>
      </c>
      <c r="L24" s="50">
        <f t="shared" si="4"/>
        <v>112231</v>
      </c>
      <c r="M24" s="50">
        <f t="shared" si="4"/>
        <v>214158</v>
      </c>
      <c r="N24" s="50">
        <f t="shared" si="4"/>
        <v>112415</v>
      </c>
      <c r="O24" s="50">
        <f t="shared" si="4"/>
        <v>69446</v>
      </c>
      <c r="P24" s="50">
        <f t="shared" si="4"/>
        <v>88278</v>
      </c>
      <c r="Q24" s="50">
        <f t="shared" si="4"/>
        <v>97538</v>
      </c>
      <c r="R24" s="50">
        <f t="shared" si="4"/>
        <v>83104</v>
      </c>
      <c r="S24" s="50">
        <f t="shared" si="4"/>
        <v>92720</v>
      </c>
      <c r="T24" s="50">
        <f t="shared" si="4"/>
        <v>122155</v>
      </c>
      <c r="U24" s="50">
        <f t="shared" si="4"/>
        <v>46434</v>
      </c>
      <c r="V24" s="50">
        <f t="shared" si="4"/>
        <v>240874</v>
      </c>
      <c r="W24" s="50">
        <f t="shared" si="4"/>
        <v>87476</v>
      </c>
      <c r="X24" s="59"/>
      <c r="Y24" s="59"/>
      <c r="Z24" s="50">
        <f t="shared" ref="Z24" si="6">Z15+Z18+Z21</f>
        <v>1492353</v>
      </c>
      <c r="AA24" s="16"/>
      <c r="AB24"/>
      <c r="AC24" s="55"/>
      <c r="AD24" t="s">
        <v>102</v>
      </c>
    </row>
    <row r="25" spans="1:30" ht="22.5" customHeight="1">
      <c r="A25" s="290"/>
      <c r="B25" s="297"/>
      <c r="C25" s="298"/>
      <c r="D25" s="298"/>
      <c r="E25" s="298"/>
      <c r="F25" s="298"/>
      <c r="G25" s="298"/>
      <c r="H25" s="298"/>
      <c r="I25" s="299"/>
      <c r="J25" s="15" t="s">
        <v>27</v>
      </c>
      <c r="K25" s="50">
        <f>K16+K19+K22</f>
        <v>254629</v>
      </c>
      <c r="L25" s="50">
        <f t="shared" si="4"/>
        <v>232772</v>
      </c>
      <c r="M25" s="50">
        <f t="shared" si="4"/>
        <v>429955</v>
      </c>
      <c r="N25" s="50">
        <f t="shared" si="4"/>
        <v>226412</v>
      </c>
      <c r="O25" s="50">
        <f t="shared" si="4"/>
        <v>138284</v>
      </c>
      <c r="P25" s="50">
        <f t="shared" si="4"/>
        <v>175229</v>
      </c>
      <c r="Q25" s="50">
        <f t="shared" si="4"/>
        <v>194134</v>
      </c>
      <c r="R25" s="50">
        <f t="shared" si="4"/>
        <v>163601</v>
      </c>
      <c r="S25" s="50">
        <f t="shared" si="4"/>
        <v>187174</v>
      </c>
      <c r="T25" s="50">
        <f t="shared" si="4"/>
        <v>253116</v>
      </c>
      <c r="U25" s="50">
        <f t="shared" si="4"/>
        <v>92774</v>
      </c>
      <c r="V25" s="50">
        <f t="shared" si="4"/>
        <v>474825</v>
      </c>
      <c r="W25" s="50">
        <f t="shared" si="4"/>
        <v>172301</v>
      </c>
      <c r="X25" s="59"/>
      <c r="Y25" s="59"/>
      <c r="Z25" s="50">
        <f t="shared" ref="Z25" si="7">Z16+Z19+Z22</f>
        <v>2995206</v>
      </c>
      <c r="AA25" s="16"/>
      <c r="AB25"/>
      <c r="AC25" s="55"/>
      <c r="AD25" t="s">
        <v>103</v>
      </c>
    </row>
    <row r="26" spans="1:30" ht="22.5" customHeight="1">
      <c r="A26" s="34" t="s">
        <v>28</v>
      </c>
      <c r="B26" s="247" t="s">
        <v>29</v>
      </c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9"/>
      <c r="AA26" s="16"/>
      <c r="AB26"/>
      <c r="AC26" s="56"/>
      <c r="AD26"/>
    </row>
    <row r="27" spans="1:30" ht="22.5" customHeight="1">
      <c r="A27" s="288"/>
      <c r="B27" s="241" t="s">
        <v>76</v>
      </c>
      <c r="C27" s="241"/>
      <c r="D27" s="241"/>
      <c r="E27" s="241"/>
      <c r="F27" s="241"/>
      <c r="G27" s="241"/>
      <c r="H27" s="241"/>
      <c r="I27" s="241"/>
      <c r="J27" s="15" t="s">
        <v>25</v>
      </c>
      <c r="K27" s="60">
        <v>96245</v>
      </c>
      <c r="L27" s="60">
        <v>84917</v>
      </c>
      <c r="M27" s="60">
        <v>158425</v>
      </c>
      <c r="N27" s="60">
        <v>88778</v>
      </c>
      <c r="O27" s="60">
        <v>58630</v>
      </c>
      <c r="P27" s="60">
        <v>65609</v>
      </c>
      <c r="Q27" s="60">
        <v>78167</v>
      </c>
      <c r="R27" s="60">
        <v>63308</v>
      </c>
      <c r="S27" s="60">
        <v>68617</v>
      </c>
      <c r="T27" s="60">
        <v>88998</v>
      </c>
      <c r="U27" s="60">
        <v>38565</v>
      </c>
      <c r="V27" s="60">
        <v>168051</v>
      </c>
      <c r="W27" s="60">
        <v>57094</v>
      </c>
      <c r="X27" s="59"/>
      <c r="Y27" s="59"/>
      <c r="Z27" s="50">
        <f t="shared" ref="Z27:Z35" si="8">SUM(K27:Y27)</f>
        <v>1115404</v>
      </c>
      <c r="AA27" s="16"/>
      <c r="AB27" t="s">
        <v>60</v>
      </c>
      <c r="AC27" s="55" t="s">
        <v>61</v>
      </c>
      <c r="AD27" t="s">
        <v>104</v>
      </c>
    </row>
    <row r="28" spans="1:30" ht="22.5" customHeight="1">
      <c r="A28" s="289"/>
      <c r="B28" s="241"/>
      <c r="C28" s="241"/>
      <c r="D28" s="241"/>
      <c r="E28" s="241"/>
      <c r="F28" s="241"/>
      <c r="G28" s="241"/>
      <c r="H28" s="241"/>
      <c r="I28" s="241"/>
      <c r="J28" s="15" t="s">
        <v>26</v>
      </c>
      <c r="K28" s="60">
        <v>96978</v>
      </c>
      <c r="L28" s="60">
        <v>81681</v>
      </c>
      <c r="M28" s="60">
        <v>159673</v>
      </c>
      <c r="N28" s="60">
        <v>91093</v>
      </c>
      <c r="O28" s="60">
        <v>60237</v>
      </c>
      <c r="P28" s="60">
        <v>70715</v>
      </c>
      <c r="Q28" s="60">
        <v>81529</v>
      </c>
      <c r="R28" s="60">
        <v>69008</v>
      </c>
      <c r="S28" s="60">
        <v>71137</v>
      </c>
      <c r="T28" s="60">
        <v>86123</v>
      </c>
      <c r="U28" s="60">
        <v>39500</v>
      </c>
      <c r="V28" s="60">
        <v>179869</v>
      </c>
      <c r="W28" s="60">
        <v>63090</v>
      </c>
      <c r="X28" s="59"/>
      <c r="Y28" s="59"/>
      <c r="Z28" s="50">
        <f t="shared" si="8"/>
        <v>1150633</v>
      </c>
      <c r="AA28" s="16"/>
      <c r="AB28"/>
      <c r="AC28" s="55" t="s">
        <v>61</v>
      </c>
      <c r="AD28" t="s">
        <v>105</v>
      </c>
    </row>
    <row r="29" spans="1:30" ht="22.5" customHeight="1">
      <c r="A29" s="289"/>
      <c r="B29" s="241"/>
      <c r="C29" s="241"/>
      <c r="D29" s="241"/>
      <c r="E29" s="241"/>
      <c r="F29" s="241"/>
      <c r="G29" s="241"/>
      <c r="H29" s="241"/>
      <c r="I29" s="241"/>
      <c r="J29" s="15" t="s">
        <v>27</v>
      </c>
      <c r="K29" s="50">
        <f>SUM(K27:K28)</f>
        <v>193223</v>
      </c>
      <c r="L29" s="50">
        <f t="shared" ref="L29:W29" si="9">SUM(L27:L28)</f>
        <v>166598</v>
      </c>
      <c r="M29" s="50">
        <f t="shared" si="9"/>
        <v>318098</v>
      </c>
      <c r="N29" s="50">
        <f t="shared" si="9"/>
        <v>179871</v>
      </c>
      <c r="O29" s="50">
        <f t="shared" si="9"/>
        <v>118867</v>
      </c>
      <c r="P29" s="50">
        <f t="shared" si="9"/>
        <v>136324</v>
      </c>
      <c r="Q29" s="50">
        <f t="shared" si="9"/>
        <v>159696</v>
      </c>
      <c r="R29" s="50">
        <f t="shared" si="9"/>
        <v>132316</v>
      </c>
      <c r="S29" s="50">
        <f t="shared" si="9"/>
        <v>139754</v>
      </c>
      <c r="T29" s="50">
        <f t="shared" si="9"/>
        <v>175121</v>
      </c>
      <c r="U29" s="50">
        <f t="shared" si="9"/>
        <v>78065</v>
      </c>
      <c r="V29" s="50">
        <f t="shared" si="9"/>
        <v>347920</v>
      </c>
      <c r="W29" s="50">
        <f t="shared" si="9"/>
        <v>120184</v>
      </c>
      <c r="X29" s="59"/>
      <c r="Y29" s="59"/>
      <c r="Z29" s="50">
        <f t="shared" si="8"/>
        <v>2266037</v>
      </c>
      <c r="AA29" s="16"/>
      <c r="AB29"/>
      <c r="AC29" s="55" t="s">
        <v>127</v>
      </c>
      <c r="AD29" t="s">
        <v>106</v>
      </c>
    </row>
    <row r="30" spans="1:30" ht="22.5" customHeight="1">
      <c r="A30" s="289"/>
      <c r="B30" s="241" t="s">
        <v>77</v>
      </c>
      <c r="C30" s="241"/>
      <c r="D30" s="241"/>
      <c r="E30" s="241"/>
      <c r="F30" s="241"/>
      <c r="G30" s="241"/>
      <c r="H30" s="241"/>
      <c r="I30" s="241"/>
      <c r="J30" s="15" t="s">
        <v>25</v>
      </c>
      <c r="K30" s="60">
        <v>665</v>
      </c>
      <c r="L30" s="60">
        <v>1420</v>
      </c>
      <c r="M30" s="60">
        <v>975</v>
      </c>
      <c r="N30" s="60">
        <v>260</v>
      </c>
      <c r="O30" s="60">
        <v>364</v>
      </c>
      <c r="P30" s="60">
        <v>282</v>
      </c>
      <c r="Q30" s="60">
        <v>322</v>
      </c>
      <c r="R30" s="60">
        <v>475</v>
      </c>
      <c r="S30" s="60">
        <v>781</v>
      </c>
      <c r="T30" s="60">
        <v>1782</v>
      </c>
      <c r="U30" s="60">
        <v>83</v>
      </c>
      <c r="V30" s="60">
        <v>2515</v>
      </c>
      <c r="W30" s="60">
        <v>1696</v>
      </c>
      <c r="X30" s="59"/>
      <c r="Y30" s="59"/>
      <c r="Z30" s="50">
        <f t="shared" si="8"/>
        <v>11620</v>
      </c>
      <c r="AA30" s="16"/>
      <c r="AB30" t="s">
        <v>62</v>
      </c>
      <c r="AC30" s="55" t="s">
        <v>61</v>
      </c>
      <c r="AD30" t="s">
        <v>107</v>
      </c>
    </row>
    <row r="31" spans="1:30" ht="22.5" customHeight="1">
      <c r="A31" s="289"/>
      <c r="B31" s="241"/>
      <c r="C31" s="241"/>
      <c r="D31" s="241"/>
      <c r="E31" s="241"/>
      <c r="F31" s="241"/>
      <c r="G31" s="241"/>
      <c r="H31" s="241"/>
      <c r="I31" s="241"/>
      <c r="J31" s="15" t="s">
        <v>26</v>
      </c>
      <c r="K31" s="60">
        <v>425</v>
      </c>
      <c r="L31" s="60">
        <v>965</v>
      </c>
      <c r="M31" s="60">
        <v>1076</v>
      </c>
      <c r="N31" s="60">
        <v>143</v>
      </c>
      <c r="O31" s="60">
        <v>175</v>
      </c>
      <c r="P31" s="60">
        <v>150</v>
      </c>
      <c r="Q31" s="60">
        <v>212</v>
      </c>
      <c r="R31" s="60">
        <v>159</v>
      </c>
      <c r="S31" s="60">
        <v>484</v>
      </c>
      <c r="T31" s="60">
        <v>1091</v>
      </c>
      <c r="U31" s="60">
        <v>74</v>
      </c>
      <c r="V31" s="60">
        <v>2683</v>
      </c>
      <c r="W31" s="60">
        <v>1448</v>
      </c>
      <c r="X31" s="59"/>
      <c r="Y31" s="59"/>
      <c r="Z31" s="50">
        <f t="shared" si="8"/>
        <v>9085</v>
      </c>
      <c r="AA31" s="16"/>
      <c r="AB31"/>
      <c r="AC31" s="55" t="s">
        <v>61</v>
      </c>
      <c r="AD31" t="s">
        <v>108</v>
      </c>
    </row>
    <row r="32" spans="1:30" ht="22.5" customHeight="1">
      <c r="A32" s="289"/>
      <c r="B32" s="241"/>
      <c r="C32" s="241"/>
      <c r="D32" s="241"/>
      <c r="E32" s="241"/>
      <c r="F32" s="241"/>
      <c r="G32" s="241"/>
      <c r="H32" s="241"/>
      <c r="I32" s="241"/>
      <c r="J32" s="15" t="s">
        <v>27</v>
      </c>
      <c r="K32" s="50">
        <f>SUM(K30:K31)</f>
        <v>1090</v>
      </c>
      <c r="L32" s="50">
        <f t="shared" ref="L32:W32" si="10">SUM(L30:L31)</f>
        <v>2385</v>
      </c>
      <c r="M32" s="50">
        <f t="shared" si="10"/>
        <v>2051</v>
      </c>
      <c r="N32" s="50">
        <f t="shared" si="10"/>
        <v>403</v>
      </c>
      <c r="O32" s="50">
        <f t="shared" si="10"/>
        <v>539</v>
      </c>
      <c r="P32" s="50">
        <f t="shared" si="10"/>
        <v>432</v>
      </c>
      <c r="Q32" s="50">
        <f t="shared" si="10"/>
        <v>534</v>
      </c>
      <c r="R32" s="50">
        <f t="shared" si="10"/>
        <v>634</v>
      </c>
      <c r="S32" s="50">
        <f t="shared" si="10"/>
        <v>1265</v>
      </c>
      <c r="T32" s="50">
        <f t="shared" si="10"/>
        <v>2873</v>
      </c>
      <c r="U32" s="50">
        <f t="shared" si="10"/>
        <v>157</v>
      </c>
      <c r="V32" s="50">
        <f t="shared" si="10"/>
        <v>5198</v>
      </c>
      <c r="W32" s="50">
        <f t="shared" si="10"/>
        <v>3144</v>
      </c>
      <c r="X32" s="59"/>
      <c r="Y32" s="59"/>
      <c r="Z32" s="50">
        <f t="shared" si="8"/>
        <v>20705</v>
      </c>
      <c r="AA32" s="16"/>
      <c r="AB32"/>
      <c r="AC32" s="55" t="s">
        <v>127</v>
      </c>
      <c r="AD32" t="s">
        <v>109</v>
      </c>
    </row>
    <row r="33" spans="1:34" ht="22.5" customHeight="1">
      <c r="A33" s="289"/>
      <c r="B33" s="241" t="s">
        <v>78</v>
      </c>
      <c r="C33" s="241"/>
      <c r="D33" s="241"/>
      <c r="E33" s="241"/>
      <c r="F33" s="241"/>
      <c r="G33" s="241"/>
      <c r="H33" s="241"/>
      <c r="I33" s="241"/>
      <c r="J33" s="15" t="s">
        <v>25</v>
      </c>
      <c r="K33" s="60">
        <v>3179</v>
      </c>
      <c r="L33" s="60">
        <v>3043</v>
      </c>
      <c r="M33" s="60">
        <v>5688</v>
      </c>
      <c r="N33" s="60">
        <v>1864</v>
      </c>
      <c r="O33" s="60">
        <v>762</v>
      </c>
      <c r="P33" s="60">
        <v>1254</v>
      </c>
      <c r="Q33" s="60">
        <v>1423</v>
      </c>
      <c r="R33" s="60">
        <v>909</v>
      </c>
      <c r="S33" s="60">
        <v>2768</v>
      </c>
      <c r="T33" s="60">
        <v>4977</v>
      </c>
      <c r="U33" s="60">
        <v>850</v>
      </c>
      <c r="V33" s="60">
        <v>8023</v>
      </c>
      <c r="W33" s="60">
        <v>4884</v>
      </c>
      <c r="X33" s="59"/>
      <c r="Y33" s="59"/>
      <c r="Z33" s="50">
        <f t="shared" si="8"/>
        <v>39624</v>
      </c>
      <c r="AA33" s="16"/>
      <c r="AB33" t="s">
        <v>63</v>
      </c>
      <c r="AC33" s="55" t="s">
        <v>61</v>
      </c>
      <c r="AD33" t="s">
        <v>110</v>
      </c>
    </row>
    <row r="34" spans="1:34" ht="22.5" customHeight="1">
      <c r="A34" s="289"/>
      <c r="B34" s="241"/>
      <c r="C34" s="241"/>
      <c r="D34" s="241"/>
      <c r="E34" s="241"/>
      <c r="F34" s="241"/>
      <c r="G34" s="241"/>
      <c r="H34" s="241"/>
      <c r="I34" s="241"/>
      <c r="J34" s="15" t="s">
        <v>26</v>
      </c>
      <c r="K34" s="60">
        <v>3534</v>
      </c>
      <c r="L34" s="60">
        <v>2976</v>
      </c>
      <c r="M34" s="60">
        <v>6423</v>
      </c>
      <c r="N34" s="60">
        <v>2025</v>
      </c>
      <c r="O34" s="60">
        <v>840</v>
      </c>
      <c r="P34" s="60">
        <v>1464</v>
      </c>
      <c r="Q34" s="60">
        <v>1697</v>
      </c>
      <c r="R34" s="60">
        <v>1033</v>
      </c>
      <c r="S34" s="60">
        <v>3085</v>
      </c>
      <c r="T34" s="60">
        <v>5238</v>
      </c>
      <c r="U34" s="60">
        <v>885</v>
      </c>
      <c r="V34" s="60">
        <v>9056</v>
      </c>
      <c r="W34" s="60">
        <v>5847</v>
      </c>
      <c r="X34" s="59"/>
      <c r="Y34" s="59"/>
      <c r="Z34" s="50">
        <f t="shared" si="8"/>
        <v>44103</v>
      </c>
      <c r="AA34" s="16"/>
      <c r="AB34"/>
      <c r="AC34" s="55" t="s">
        <v>61</v>
      </c>
      <c r="AD34" t="s">
        <v>111</v>
      </c>
    </row>
    <row r="35" spans="1:34" ht="22.5" customHeight="1">
      <c r="A35" s="289"/>
      <c r="B35" s="241"/>
      <c r="C35" s="241"/>
      <c r="D35" s="241"/>
      <c r="E35" s="241"/>
      <c r="F35" s="241"/>
      <c r="G35" s="241"/>
      <c r="H35" s="241"/>
      <c r="I35" s="241"/>
      <c r="J35" s="15" t="s">
        <v>27</v>
      </c>
      <c r="K35" s="50">
        <f>SUM(K33:K34)</f>
        <v>6713</v>
      </c>
      <c r="L35" s="50">
        <f t="shared" ref="L35:W35" si="11">SUM(L33:L34)</f>
        <v>6019</v>
      </c>
      <c r="M35" s="50">
        <f t="shared" si="11"/>
        <v>12111</v>
      </c>
      <c r="N35" s="50">
        <f t="shared" si="11"/>
        <v>3889</v>
      </c>
      <c r="O35" s="50">
        <f t="shared" si="11"/>
        <v>1602</v>
      </c>
      <c r="P35" s="50">
        <f t="shared" si="11"/>
        <v>2718</v>
      </c>
      <c r="Q35" s="50">
        <f t="shared" si="11"/>
        <v>3120</v>
      </c>
      <c r="R35" s="50">
        <f t="shared" si="11"/>
        <v>1942</v>
      </c>
      <c r="S35" s="50">
        <f t="shared" si="11"/>
        <v>5853</v>
      </c>
      <c r="T35" s="50">
        <f t="shared" si="11"/>
        <v>10215</v>
      </c>
      <c r="U35" s="50">
        <f t="shared" si="11"/>
        <v>1735</v>
      </c>
      <c r="V35" s="50">
        <f t="shared" si="11"/>
        <v>17079</v>
      </c>
      <c r="W35" s="50">
        <f t="shared" si="11"/>
        <v>10731</v>
      </c>
      <c r="X35" s="59"/>
      <c r="Y35" s="59"/>
      <c r="Z35" s="50">
        <f t="shared" si="8"/>
        <v>83727</v>
      </c>
      <c r="AA35" s="16"/>
      <c r="AB35"/>
      <c r="AC35" s="55" t="s">
        <v>127</v>
      </c>
      <c r="AD35" t="s">
        <v>112</v>
      </c>
    </row>
    <row r="36" spans="1:34" ht="22.5" customHeight="1">
      <c r="A36" s="289"/>
      <c r="B36" s="291" t="s">
        <v>57</v>
      </c>
      <c r="C36" s="292"/>
      <c r="D36" s="292"/>
      <c r="E36" s="292"/>
      <c r="F36" s="292"/>
      <c r="G36" s="292"/>
      <c r="H36" s="292"/>
      <c r="I36" s="293"/>
      <c r="J36" s="15" t="s">
        <v>25</v>
      </c>
      <c r="K36" s="50">
        <f>K27+K30+K33</f>
        <v>100089</v>
      </c>
      <c r="L36" s="50">
        <f t="shared" ref="L36:W38" si="12">L27+L30+L33</f>
        <v>89380</v>
      </c>
      <c r="M36" s="50">
        <f t="shared" si="12"/>
        <v>165088</v>
      </c>
      <c r="N36" s="50">
        <f t="shared" si="12"/>
        <v>90902</v>
      </c>
      <c r="O36" s="50">
        <f t="shared" si="12"/>
        <v>59756</v>
      </c>
      <c r="P36" s="50">
        <f t="shared" si="12"/>
        <v>67145</v>
      </c>
      <c r="Q36" s="50">
        <f t="shared" si="12"/>
        <v>79912</v>
      </c>
      <c r="R36" s="50">
        <f t="shared" si="12"/>
        <v>64692</v>
      </c>
      <c r="S36" s="50">
        <f t="shared" si="12"/>
        <v>72166</v>
      </c>
      <c r="T36" s="50">
        <f t="shared" si="12"/>
        <v>95757</v>
      </c>
      <c r="U36" s="50">
        <f t="shared" si="12"/>
        <v>39498</v>
      </c>
      <c r="V36" s="50">
        <f t="shared" si="12"/>
        <v>178589</v>
      </c>
      <c r="W36" s="50">
        <f t="shared" si="12"/>
        <v>63674</v>
      </c>
      <c r="X36" s="59"/>
      <c r="Y36" s="59"/>
      <c r="Z36" s="50">
        <f t="shared" ref="Z36" si="13">Z27+Z30+Z33</f>
        <v>1166648</v>
      </c>
      <c r="AA36" s="16"/>
      <c r="AB36" s="18" t="s">
        <v>64</v>
      </c>
      <c r="AC36" s="55" t="s">
        <v>127</v>
      </c>
      <c r="AD36" t="s">
        <v>113</v>
      </c>
    </row>
    <row r="37" spans="1:34" ht="22.5" customHeight="1">
      <c r="A37" s="289"/>
      <c r="B37" s="294"/>
      <c r="C37" s="295"/>
      <c r="D37" s="295"/>
      <c r="E37" s="295"/>
      <c r="F37" s="295"/>
      <c r="G37" s="295"/>
      <c r="H37" s="295"/>
      <c r="I37" s="296"/>
      <c r="J37" s="15" t="s">
        <v>26</v>
      </c>
      <c r="K37" s="50">
        <f>K28+K31+K34</f>
        <v>100937</v>
      </c>
      <c r="L37" s="50">
        <f t="shared" si="12"/>
        <v>85622</v>
      </c>
      <c r="M37" s="50">
        <f t="shared" si="12"/>
        <v>167172</v>
      </c>
      <c r="N37" s="50">
        <f t="shared" si="12"/>
        <v>93261</v>
      </c>
      <c r="O37" s="50">
        <f t="shared" si="12"/>
        <v>61252</v>
      </c>
      <c r="P37" s="50">
        <f t="shared" si="12"/>
        <v>72329</v>
      </c>
      <c r="Q37" s="50">
        <f t="shared" si="12"/>
        <v>83438</v>
      </c>
      <c r="R37" s="50">
        <f t="shared" si="12"/>
        <v>70200</v>
      </c>
      <c r="S37" s="50">
        <f t="shared" si="12"/>
        <v>74706</v>
      </c>
      <c r="T37" s="50">
        <f t="shared" si="12"/>
        <v>92452</v>
      </c>
      <c r="U37" s="50">
        <f t="shared" si="12"/>
        <v>40459</v>
      </c>
      <c r="V37" s="50">
        <f t="shared" si="12"/>
        <v>191608</v>
      </c>
      <c r="W37" s="50">
        <f t="shared" si="12"/>
        <v>70385</v>
      </c>
      <c r="X37" s="59"/>
      <c r="Y37" s="59"/>
      <c r="Z37" s="50">
        <f t="shared" ref="Z37" si="14">Z28+Z31+Z34</f>
        <v>1203821</v>
      </c>
      <c r="AA37" s="16"/>
      <c r="AB37"/>
      <c r="AC37" s="55" t="s">
        <v>127</v>
      </c>
      <c r="AD37" t="s">
        <v>114</v>
      </c>
    </row>
    <row r="38" spans="1:34" ht="22.5" customHeight="1">
      <c r="A38" s="290"/>
      <c r="B38" s="297"/>
      <c r="C38" s="298"/>
      <c r="D38" s="298"/>
      <c r="E38" s="298"/>
      <c r="F38" s="298"/>
      <c r="G38" s="298"/>
      <c r="H38" s="298"/>
      <c r="I38" s="299"/>
      <c r="J38" s="15" t="s">
        <v>27</v>
      </c>
      <c r="K38" s="50">
        <f t="shared" ref="K38" si="15">K29+K32+K35</f>
        <v>201026</v>
      </c>
      <c r="L38" s="50">
        <f t="shared" si="12"/>
        <v>175002</v>
      </c>
      <c r="M38" s="50">
        <f t="shared" si="12"/>
        <v>332260</v>
      </c>
      <c r="N38" s="50">
        <f t="shared" si="12"/>
        <v>184163</v>
      </c>
      <c r="O38" s="50">
        <f t="shared" si="12"/>
        <v>121008</v>
      </c>
      <c r="P38" s="50">
        <f t="shared" si="12"/>
        <v>139474</v>
      </c>
      <c r="Q38" s="50">
        <f t="shared" si="12"/>
        <v>163350</v>
      </c>
      <c r="R38" s="50">
        <f t="shared" si="12"/>
        <v>134892</v>
      </c>
      <c r="S38" s="50">
        <f t="shared" si="12"/>
        <v>146872</v>
      </c>
      <c r="T38" s="50">
        <f t="shared" si="12"/>
        <v>188209</v>
      </c>
      <c r="U38" s="50">
        <f t="shared" si="12"/>
        <v>79957</v>
      </c>
      <c r="V38" s="50">
        <f t="shared" si="12"/>
        <v>370197</v>
      </c>
      <c r="W38" s="50">
        <f t="shared" si="12"/>
        <v>134059</v>
      </c>
      <c r="X38" s="59"/>
      <c r="Y38" s="59"/>
      <c r="Z38" s="50">
        <f t="shared" ref="Z38" si="16">Z29+Z32+Z35</f>
        <v>2370469</v>
      </c>
      <c r="AA38" s="16"/>
      <c r="AB38"/>
      <c r="AC38" s="55" t="s">
        <v>128</v>
      </c>
      <c r="AD38" t="s">
        <v>115</v>
      </c>
    </row>
    <row r="39" spans="1:34" ht="15.75" thickBot="1">
      <c r="AA39" s="16" t="s">
        <v>58</v>
      </c>
      <c r="AB39"/>
      <c r="AC39"/>
    </row>
    <row r="40" spans="1:34" ht="16.5" thickBot="1">
      <c r="B40" s="240" t="s">
        <v>116</v>
      </c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37" t="s">
        <v>35</v>
      </c>
      <c r="Q40" s="238"/>
      <c r="R40" s="238"/>
      <c r="S40" s="238"/>
      <c r="T40" s="238"/>
      <c r="U40" s="238"/>
      <c r="V40" s="238"/>
      <c r="W40" s="238"/>
      <c r="X40" s="238"/>
      <c r="Y40" s="239"/>
      <c r="AA40" s="16"/>
      <c r="AB40"/>
      <c r="AC40"/>
    </row>
    <row r="41" spans="1:34" s="22" customFormat="1" ht="22.5" customHeight="1" thickBot="1">
      <c r="A41" s="20"/>
      <c r="B41" s="270" t="s">
        <v>134</v>
      </c>
      <c r="C41" s="271"/>
      <c r="D41" s="272"/>
      <c r="E41" s="270" t="s">
        <v>135</v>
      </c>
      <c r="F41" s="271"/>
      <c r="G41" s="272"/>
      <c r="H41" s="270" t="s">
        <v>136</v>
      </c>
      <c r="I41" s="271"/>
      <c r="J41" s="272"/>
      <c r="K41" s="276" t="s">
        <v>137</v>
      </c>
      <c r="L41" s="277"/>
      <c r="M41" s="235" t="s">
        <v>138</v>
      </c>
      <c r="N41" s="235" t="s">
        <v>139</v>
      </c>
      <c r="O41" s="235" t="s">
        <v>140</v>
      </c>
      <c r="P41" s="61" t="s">
        <v>214</v>
      </c>
      <c r="Q41" s="62" t="s">
        <v>215</v>
      </c>
      <c r="R41" s="63" t="s">
        <v>216</v>
      </c>
      <c r="S41" s="64" t="s">
        <v>217</v>
      </c>
      <c r="T41" s="65" t="s">
        <v>218</v>
      </c>
      <c r="U41" s="66" t="s">
        <v>219</v>
      </c>
      <c r="V41" s="67" t="s">
        <v>220</v>
      </c>
      <c r="W41" s="68" t="s">
        <v>221</v>
      </c>
      <c r="X41" s="69" t="s">
        <v>222</v>
      </c>
      <c r="Y41" s="70" t="s">
        <v>270</v>
      </c>
      <c r="AA41" s="16"/>
      <c r="AB41" s="30"/>
      <c r="AC41" s="30"/>
    </row>
    <row r="42" spans="1:34" s="22" customFormat="1" ht="22.5" customHeight="1" thickBot="1">
      <c r="A42" s="20"/>
      <c r="B42" s="273"/>
      <c r="C42" s="274"/>
      <c r="D42" s="275"/>
      <c r="E42" s="273"/>
      <c r="F42" s="274"/>
      <c r="G42" s="275"/>
      <c r="H42" s="273"/>
      <c r="I42" s="274"/>
      <c r="J42" s="275"/>
      <c r="K42" s="278"/>
      <c r="L42" s="279"/>
      <c r="M42" s="236"/>
      <c r="N42" s="236"/>
      <c r="O42" s="236"/>
      <c r="P42" s="71" t="s">
        <v>224</v>
      </c>
      <c r="Q42" s="72" t="s">
        <v>225</v>
      </c>
      <c r="R42" s="73" t="s">
        <v>226</v>
      </c>
      <c r="S42" s="74" t="s">
        <v>227</v>
      </c>
      <c r="T42" s="75" t="s">
        <v>228</v>
      </c>
      <c r="U42" s="76" t="s">
        <v>229</v>
      </c>
      <c r="V42" s="77" t="s">
        <v>230</v>
      </c>
      <c r="W42" s="78" t="s">
        <v>231</v>
      </c>
      <c r="X42" s="79" t="s">
        <v>232</v>
      </c>
      <c r="Y42" s="80" t="s">
        <v>271</v>
      </c>
      <c r="AA42" s="30"/>
      <c r="AB42"/>
      <c r="AC42"/>
    </row>
    <row r="43" spans="1:34" s="22" customFormat="1" ht="22.5" customHeight="1" thickBot="1">
      <c r="A43" s="20"/>
      <c r="B43" s="257" t="s">
        <v>234</v>
      </c>
      <c r="C43" s="258"/>
      <c r="D43" s="259"/>
      <c r="E43" s="257" t="s">
        <v>234</v>
      </c>
      <c r="F43" s="258"/>
      <c r="G43" s="259"/>
      <c r="H43" s="257" t="s">
        <v>234</v>
      </c>
      <c r="I43" s="258"/>
      <c r="J43" s="259"/>
      <c r="K43" s="264" t="s">
        <v>234</v>
      </c>
      <c r="L43" s="265"/>
      <c r="M43" s="253" t="s">
        <v>234</v>
      </c>
      <c r="N43" s="253" t="s">
        <v>234</v>
      </c>
      <c r="O43" s="253" t="s">
        <v>234</v>
      </c>
      <c r="P43" s="81" t="s">
        <v>235</v>
      </c>
      <c r="Q43" s="82" t="s">
        <v>236</v>
      </c>
      <c r="R43" s="83" t="s">
        <v>237</v>
      </c>
      <c r="S43" s="84" t="s">
        <v>238</v>
      </c>
      <c r="T43" s="85" t="s">
        <v>239</v>
      </c>
      <c r="U43" s="86" t="s">
        <v>240</v>
      </c>
      <c r="V43" s="87" t="s">
        <v>241</v>
      </c>
      <c r="W43" s="88" t="s">
        <v>242</v>
      </c>
      <c r="X43" s="89" t="s">
        <v>243</v>
      </c>
      <c r="Y43" s="90" t="s">
        <v>267</v>
      </c>
      <c r="AA43" s="16"/>
      <c r="AB43"/>
      <c r="AC43"/>
    </row>
    <row r="44" spans="1:34" s="22" customFormat="1" ht="22.5" customHeight="1" thickBot="1">
      <c r="A44" s="20"/>
      <c r="B44" s="260"/>
      <c r="C44" s="258"/>
      <c r="D44" s="259"/>
      <c r="E44" s="260"/>
      <c r="F44" s="258"/>
      <c r="G44" s="259"/>
      <c r="H44" s="260"/>
      <c r="I44" s="258"/>
      <c r="J44" s="259"/>
      <c r="K44" s="266"/>
      <c r="L44" s="265"/>
      <c r="M44" s="254"/>
      <c r="N44" s="254"/>
      <c r="O44" s="254"/>
      <c r="P44" s="91" t="s">
        <v>245</v>
      </c>
      <c r="Q44" s="92" t="s">
        <v>246</v>
      </c>
      <c r="R44" s="93" t="s">
        <v>247</v>
      </c>
      <c r="S44" s="94" t="s">
        <v>248</v>
      </c>
      <c r="T44" s="95" t="s">
        <v>249</v>
      </c>
      <c r="U44" s="96" t="s">
        <v>250</v>
      </c>
      <c r="V44" s="97" t="s">
        <v>251</v>
      </c>
      <c r="W44" s="98" t="s">
        <v>252</v>
      </c>
      <c r="X44" s="99" t="s">
        <v>253</v>
      </c>
      <c r="Y44" s="100" t="s">
        <v>272</v>
      </c>
      <c r="AA44" s="16"/>
      <c r="AB44"/>
      <c r="AC44"/>
    </row>
    <row r="45" spans="1:34" s="22" customFormat="1" ht="22.5" customHeight="1" thickBot="1">
      <c r="A45" s="20"/>
      <c r="B45" s="261"/>
      <c r="C45" s="262"/>
      <c r="D45" s="263"/>
      <c r="E45" s="261"/>
      <c r="F45" s="262"/>
      <c r="G45" s="263"/>
      <c r="H45" s="261"/>
      <c r="I45" s="262"/>
      <c r="J45" s="263"/>
      <c r="K45" s="267"/>
      <c r="L45" s="268"/>
      <c r="M45" s="255"/>
      <c r="N45" s="255"/>
      <c r="O45" s="255"/>
      <c r="P45" s="101" t="s">
        <v>255</v>
      </c>
      <c r="Q45" s="102" t="s">
        <v>256</v>
      </c>
      <c r="R45" s="103" t="s">
        <v>257</v>
      </c>
      <c r="S45" s="104" t="s">
        <v>258</v>
      </c>
      <c r="T45" s="105" t="s">
        <v>259</v>
      </c>
      <c r="U45" s="106" t="s">
        <v>260</v>
      </c>
      <c r="V45" s="107" t="s">
        <v>261</v>
      </c>
      <c r="W45" s="108" t="s">
        <v>262</v>
      </c>
      <c r="X45" s="109" t="s">
        <v>263</v>
      </c>
      <c r="Y45" s="110" t="s">
        <v>273</v>
      </c>
      <c r="AA45" s="46"/>
      <c r="AC45"/>
    </row>
    <row r="46" spans="1:34">
      <c r="AC46"/>
      <c r="AF46" s="16"/>
    </row>
    <row r="47" spans="1:34" ht="15" customHeight="1">
      <c r="A47"/>
      <c r="C47" s="2"/>
      <c r="D47" s="2"/>
      <c r="E47" s="2"/>
      <c r="F47" s="2"/>
      <c r="G47" s="2"/>
      <c r="H47" s="2"/>
      <c r="I47" s="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"/>
      <c r="Y47" s="3"/>
      <c r="Z47" s="3"/>
      <c r="AA47" s="4"/>
      <c r="AC47"/>
      <c r="AD47" t="s">
        <v>201</v>
      </c>
      <c r="AH47" s="58" t="s">
        <v>212</v>
      </c>
    </row>
    <row r="48" spans="1:34" ht="22.5" customHeight="1">
      <c r="C48" s="2"/>
      <c r="D48" s="2"/>
      <c r="E48" s="2"/>
      <c r="F48" s="2"/>
      <c r="G48" s="2"/>
      <c r="H48" s="2"/>
      <c r="I48" s="286" t="s">
        <v>73</v>
      </c>
      <c r="J48" s="286"/>
      <c r="K48" s="286"/>
      <c r="L48" s="286"/>
      <c r="M48" s="286" t="s">
        <v>198</v>
      </c>
      <c r="N48" s="286"/>
      <c r="O48" s="286"/>
      <c r="P48" s="286"/>
      <c r="Q48" s="286"/>
      <c r="R48" s="286"/>
      <c r="S48" s="286"/>
      <c r="T48" s="286"/>
      <c r="U48" s="286"/>
      <c r="V48" s="286"/>
      <c r="X48" s="8"/>
      <c r="Y48" s="283" t="s">
        <v>72</v>
      </c>
      <c r="Z48" s="283"/>
      <c r="AC48"/>
      <c r="AH48" s="58" t="s">
        <v>211</v>
      </c>
    </row>
    <row r="49" spans="1:30" ht="22.5" customHeight="1">
      <c r="C49" s="2"/>
      <c r="D49" s="2"/>
      <c r="E49" s="2"/>
      <c r="F49" s="2"/>
      <c r="G49" s="2"/>
      <c r="H49" s="2"/>
      <c r="X49" s="8"/>
      <c r="Y49" s="283"/>
      <c r="Z49" s="283"/>
      <c r="AC49"/>
    </row>
    <row r="50" spans="1:30" ht="22.5" customHeight="1">
      <c r="C50" s="2"/>
      <c r="D50" s="2"/>
      <c r="E50" s="2"/>
      <c r="F50" s="2"/>
      <c r="G50" s="2"/>
      <c r="H50" s="2"/>
      <c r="I50" s="2"/>
      <c r="J50" s="242"/>
      <c r="K50" s="242"/>
      <c r="L50" s="242"/>
      <c r="M50" s="242"/>
      <c r="N50" s="7"/>
      <c r="O50" s="7"/>
      <c r="P50" s="7"/>
      <c r="Q50" s="7"/>
      <c r="R50" s="242"/>
      <c r="S50" s="242"/>
      <c r="T50" s="242"/>
      <c r="U50" s="242"/>
      <c r="V50" s="7"/>
      <c r="W50" s="7"/>
      <c r="Y50" s="285" t="s">
        <v>201</v>
      </c>
      <c r="Z50" s="285"/>
      <c r="AC50"/>
    </row>
    <row r="51" spans="1:30" ht="22.5" customHeight="1">
      <c r="A51" s="24"/>
      <c r="B51" s="24"/>
      <c r="C51" s="24"/>
      <c r="D51" s="24"/>
      <c r="E51" s="24"/>
      <c r="F51" s="24"/>
      <c r="G51" s="24"/>
      <c r="H51" s="24"/>
      <c r="I51" s="24"/>
      <c r="J51" s="242"/>
      <c r="K51" s="242"/>
      <c r="L51" s="242"/>
      <c r="M51" s="242"/>
      <c r="N51" s="3"/>
      <c r="O51" s="3"/>
      <c r="P51" s="3"/>
      <c r="Q51" s="3"/>
      <c r="R51" s="3"/>
      <c r="S51" s="3"/>
      <c r="T51" s="3"/>
      <c r="U51" s="3"/>
      <c r="V51" s="3"/>
      <c r="W51" s="287"/>
      <c r="X51" s="287"/>
      <c r="Y51" s="287"/>
      <c r="Z51" s="287"/>
      <c r="AC51"/>
    </row>
    <row r="52" spans="1:30" ht="22.5" customHeight="1">
      <c r="A52" s="24"/>
      <c r="B52" s="24"/>
      <c r="C52" s="24"/>
      <c r="D52" s="24"/>
      <c r="E52" s="24"/>
      <c r="F52" s="24"/>
      <c r="G52" s="24"/>
      <c r="H52" s="24"/>
      <c r="I52" s="24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87"/>
      <c r="X52" s="287"/>
      <c r="Y52" s="287"/>
      <c r="Z52" s="287"/>
      <c r="AC52"/>
    </row>
    <row r="53" spans="1:30" ht="22.5" customHeight="1">
      <c r="A53" s="24"/>
      <c r="B53" s="24"/>
      <c r="C53" s="24"/>
      <c r="D53" s="24"/>
      <c r="E53" s="24"/>
      <c r="F53" s="24"/>
      <c r="G53" s="24"/>
      <c r="H53" s="24"/>
      <c r="I53" s="24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311" t="s">
        <v>202</v>
      </c>
      <c r="X53" s="311"/>
      <c r="Y53" s="311"/>
      <c r="Z53" s="311"/>
      <c r="AC53"/>
    </row>
    <row r="54" spans="1:30" ht="24.95" customHeight="1">
      <c r="A54" s="10" t="s">
        <v>1</v>
      </c>
      <c r="B54" s="312" t="s">
        <v>2</v>
      </c>
      <c r="C54" s="312"/>
      <c r="D54" s="312"/>
      <c r="E54" s="312"/>
      <c r="F54" s="312"/>
      <c r="G54" s="312"/>
      <c r="H54" s="312"/>
      <c r="I54" s="312"/>
      <c r="J54" s="312"/>
      <c r="K54" s="312" t="s">
        <v>3</v>
      </c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  <c r="X54" s="312"/>
      <c r="Y54" s="312"/>
      <c r="Z54" s="312"/>
      <c r="AA54" s="16"/>
      <c r="AB54"/>
      <c r="AC54"/>
    </row>
    <row r="55" spans="1:30" ht="44.25" customHeight="1">
      <c r="A55" s="10" t="s">
        <v>66</v>
      </c>
      <c r="B55" s="310" t="s">
        <v>36</v>
      </c>
      <c r="C55" s="310"/>
      <c r="D55" s="310"/>
      <c r="E55" s="310"/>
      <c r="F55" s="310"/>
      <c r="G55" s="310"/>
      <c r="H55" s="310"/>
      <c r="I55" s="310"/>
      <c r="J55" s="310"/>
      <c r="K55" s="11" t="s">
        <v>144</v>
      </c>
      <c r="L55" s="11" t="s">
        <v>146</v>
      </c>
      <c r="M55" s="11" t="s">
        <v>148</v>
      </c>
      <c r="N55" s="11" t="s">
        <v>150</v>
      </c>
      <c r="O55" s="11" t="s">
        <v>152</v>
      </c>
      <c r="P55" s="11" t="s">
        <v>154</v>
      </c>
      <c r="Q55" s="11" t="s">
        <v>156</v>
      </c>
      <c r="R55" s="11" t="s">
        <v>158</v>
      </c>
      <c r="S55" s="11" t="s">
        <v>160</v>
      </c>
      <c r="T55" s="11" t="s">
        <v>162</v>
      </c>
      <c r="U55" s="11" t="s">
        <v>164</v>
      </c>
      <c r="V55" s="11" t="s">
        <v>166</v>
      </c>
      <c r="W55" s="11" t="s">
        <v>168</v>
      </c>
      <c r="X55" s="59"/>
      <c r="Y55" s="59"/>
      <c r="Z55" s="10" t="s">
        <v>169</v>
      </c>
      <c r="AA55" s="16"/>
      <c r="AB55"/>
      <c r="AC55"/>
      <c r="AD55" t="s">
        <v>142</v>
      </c>
    </row>
    <row r="56" spans="1:30" ht="12.75" customHeight="1">
      <c r="A56" s="12" t="s">
        <v>5</v>
      </c>
      <c r="B56" s="313" t="s">
        <v>6</v>
      </c>
      <c r="C56" s="313"/>
      <c r="D56" s="313"/>
      <c r="E56" s="313"/>
      <c r="F56" s="313"/>
      <c r="G56" s="313"/>
      <c r="H56" s="313"/>
      <c r="I56" s="313"/>
      <c r="J56" s="313"/>
      <c r="K56" s="13" t="s">
        <v>7</v>
      </c>
      <c r="L56" s="13" t="s">
        <v>8</v>
      </c>
      <c r="M56" s="13" t="s">
        <v>9</v>
      </c>
      <c r="N56" s="13" t="s">
        <v>10</v>
      </c>
      <c r="O56" s="13" t="s">
        <v>11</v>
      </c>
      <c r="P56" s="13" t="s">
        <v>12</v>
      </c>
      <c r="Q56" s="13" t="s">
        <v>13</v>
      </c>
      <c r="R56" s="13" t="s">
        <v>14</v>
      </c>
      <c r="S56" s="13" t="s">
        <v>15</v>
      </c>
      <c r="T56" s="13" t="s">
        <v>16</v>
      </c>
      <c r="U56" s="13" t="s">
        <v>17</v>
      </c>
      <c r="V56" s="13" t="s">
        <v>18</v>
      </c>
      <c r="W56" s="13" t="s">
        <v>19</v>
      </c>
      <c r="X56" s="13" t="s">
        <v>20</v>
      </c>
      <c r="Y56" s="13" t="s">
        <v>21</v>
      </c>
      <c r="Z56" s="13" t="s">
        <v>22</v>
      </c>
      <c r="AA56" s="25"/>
      <c r="AB56" s="25"/>
      <c r="AC56" s="25"/>
      <c r="AD56" s="25"/>
    </row>
    <row r="57" spans="1:30" ht="22.5" customHeight="1">
      <c r="A57" s="300" t="s">
        <v>37</v>
      </c>
      <c r="B57" s="301" t="s">
        <v>38</v>
      </c>
      <c r="C57" s="302"/>
      <c r="D57" s="302"/>
      <c r="E57" s="302"/>
      <c r="F57" s="302"/>
      <c r="G57" s="302"/>
      <c r="H57" s="302"/>
      <c r="I57" s="303"/>
      <c r="J57" s="15" t="s">
        <v>25</v>
      </c>
      <c r="K57" s="60">
        <v>107</v>
      </c>
      <c r="L57" s="60">
        <v>236</v>
      </c>
      <c r="M57" s="60">
        <v>142</v>
      </c>
      <c r="N57" s="60">
        <v>217</v>
      </c>
      <c r="O57" s="60">
        <v>83</v>
      </c>
      <c r="P57" s="60">
        <v>342</v>
      </c>
      <c r="Q57" s="60">
        <v>401</v>
      </c>
      <c r="R57" s="60">
        <v>318</v>
      </c>
      <c r="S57" s="60">
        <v>91</v>
      </c>
      <c r="T57" s="60">
        <v>63</v>
      </c>
      <c r="U57" s="60">
        <v>268</v>
      </c>
      <c r="V57" s="60">
        <v>1732</v>
      </c>
      <c r="W57" s="60">
        <v>164</v>
      </c>
      <c r="X57" s="59"/>
      <c r="Y57" s="59"/>
      <c r="Z57" s="49">
        <f t="shared" ref="Z57:Z62" si="17">SUM(K57:Y57)</f>
        <v>4164</v>
      </c>
      <c r="AA57" s="16"/>
      <c r="AB57" t="s">
        <v>122</v>
      </c>
      <c r="AC57" s="55" t="s">
        <v>67</v>
      </c>
      <c r="AD57" t="s">
        <v>82</v>
      </c>
    </row>
    <row r="58" spans="1:30" ht="22.5" customHeight="1">
      <c r="A58" s="300"/>
      <c r="B58" s="304"/>
      <c r="C58" s="305"/>
      <c r="D58" s="305"/>
      <c r="E58" s="305"/>
      <c r="F58" s="305"/>
      <c r="G58" s="305"/>
      <c r="H58" s="305"/>
      <c r="I58" s="306"/>
      <c r="J58" s="15" t="s">
        <v>26</v>
      </c>
      <c r="K58" s="60">
        <v>96</v>
      </c>
      <c r="L58" s="60">
        <v>193</v>
      </c>
      <c r="M58" s="60">
        <v>168</v>
      </c>
      <c r="N58" s="60">
        <v>221</v>
      </c>
      <c r="O58" s="60">
        <v>90</v>
      </c>
      <c r="P58" s="60">
        <v>330</v>
      </c>
      <c r="Q58" s="60">
        <v>454</v>
      </c>
      <c r="R58" s="60">
        <v>308</v>
      </c>
      <c r="S58" s="60">
        <v>107</v>
      </c>
      <c r="T58" s="60">
        <v>98</v>
      </c>
      <c r="U58" s="60">
        <v>255</v>
      </c>
      <c r="V58" s="60">
        <v>1565</v>
      </c>
      <c r="W58" s="60">
        <v>182</v>
      </c>
      <c r="X58" s="59"/>
      <c r="Y58" s="59"/>
      <c r="Z58" s="49">
        <f t="shared" si="17"/>
        <v>4067</v>
      </c>
      <c r="AA58" s="16"/>
      <c r="AB58"/>
      <c r="AC58" s="55" t="s">
        <v>67</v>
      </c>
      <c r="AD58" t="s">
        <v>83</v>
      </c>
    </row>
    <row r="59" spans="1:30" ht="22.5" customHeight="1">
      <c r="A59" s="300"/>
      <c r="B59" s="307"/>
      <c r="C59" s="308"/>
      <c r="D59" s="308"/>
      <c r="E59" s="308"/>
      <c r="F59" s="308"/>
      <c r="G59" s="308"/>
      <c r="H59" s="308"/>
      <c r="I59" s="309"/>
      <c r="J59" s="15" t="s">
        <v>27</v>
      </c>
      <c r="K59" s="50">
        <f t="shared" ref="K59:W59" si="18">SUM(K57:K58)</f>
        <v>203</v>
      </c>
      <c r="L59" s="50">
        <f t="shared" si="18"/>
        <v>429</v>
      </c>
      <c r="M59" s="50">
        <f t="shared" si="18"/>
        <v>310</v>
      </c>
      <c r="N59" s="50">
        <f t="shared" si="18"/>
        <v>438</v>
      </c>
      <c r="O59" s="50">
        <f t="shared" si="18"/>
        <v>173</v>
      </c>
      <c r="P59" s="50">
        <f t="shared" si="18"/>
        <v>672</v>
      </c>
      <c r="Q59" s="50">
        <f t="shared" si="18"/>
        <v>855</v>
      </c>
      <c r="R59" s="50">
        <f t="shared" si="18"/>
        <v>626</v>
      </c>
      <c r="S59" s="50">
        <f t="shared" si="18"/>
        <v>198</v>
      </c>
      <c r="T59" s="50">
        <f t="shared" si="18"/>
        <v>161</v>
      </c>
      <c r="U59" s="50">
        <f t="shared" si="18"/>
        <v>523</v>
      </c>
      <c r="V59" s="50">
        <f t="shared" si="18"/>
        <v>3297</v>
      </c>
      <c r="W59" s="50">
        <f t="shared" si="18"/>
        <v>346</v>
      </c>
      <c r="X59" s="59"/>
      <c r="Y59" s="59"/>
      <c r="Z59" s="50">
        <f t="shared" si="17"/>
        <v>8231</v>
      </c>
      <c r="AA59" s="16"/>
      <c r="AB59"/>
      <c r="AC59" s="55" t="s">
        <v>129</v>
      </c>
      <c r="AD59" t="s">
        <v>84</v>
      </c>
    </row>
    <row r="60" spans="1:30" ht="22.5" customHeight="1">
      <c r="A60" s="300" t="s">
        <v>39</v>
      </c>
      <c r="B60" s="301" t="s">
        <v>40</v>
      </c>
      <c r="C60" s="302"/>
      <c r="D60" s="302"/>
      <c r="E60" s="302"/>
      <c r="F60" s="302"/>
      <c r="G60" s="302"/>
      <c r="H60" s="302"/>
      <c r="I60" s="303"/>
      <c r="J60" s="15" t="s">
        <v>25</v>
      </c>
      <c r="K60" s="60">
        <v>89</v>
      </c>
      <c r="L60" s="60">
        <v>91</v>
      </c>
      <c r="M60" s="60">
        <v>107</v>
      </c>
      <c r="N60" s="60">
        <v>56</v>
      </c>
      <c r="O60" s="60">
        <v>63</v>
      </c>
      <c r="P60" s="60">
        <v>231</v>
      </c>
      <c r="Q60" s="60">
        <v>340</v>
      </c>
      <c r="R60" s="60">
        <v>165</v>
      </c>
      <c r="S60" s="60">
        <v>57</v>
      </c>
      <c r="T60" s="60">
        <v>45</v>
      </c>
      <c r="U60" s="60">
        <v>91</v>
      </c>
      <c r="V60" s="60">
        <v>248</v>
      </c>
      <c r="W60" s="60">
        <v>91</v>
      </c>
      <c r="X60" s="59"/>
      <c r="Y60" s="59"/>
      <c r="Z60" s="49">
        <f t="shared" si="17"/>
        <v>1674</v>
      </c>
      <c r="AA60" s="16"/>
      <c r="AB60" s="18" t="s">
        <v>123</v>
      </c>
      <c r="AC60" s="55" t="s">
        <v>126</v>
      </c>
      <c r="AD60" t="s">
        <v>85</v>
      </c>
    </row>
    <row r="61" spans="1:30" ht="22.5" customHeight="1">
      <c r="A61" s="300"/>
      <c r="B61" s="304"/>
      <c r="C61" s="305"/>
      <c r="D61" s="305"/>
      <c r="E61" s="305"/>
      <c r="F61" s="305"/>
      <c r="G61" s="305"/>
      <c r="H61" s="305"/>
      <c r="I61" s="306"/>
      <c r="J61" s="15" t="s">
        <v>26</v>
      </c>
      <c r="K61" s="60">
        <v>84</v>
      </c>
      <c r="L61" s="60">
        <v>107</v>
      </c>
      <c r="M61" s="60">
        <v>115</v>
      </c>
      <c r="N61" s="60">
        <v>52</v>
      </c>
      <c r="O61" s="60">
        <v>64</v>
      </c>
      <c r="P61" s="60">
        <v>211</v>
      </c>
      <c r="Q61" s="60">
        <v>392</v>
      </c>
      <c r="R61" s="60">
        <v>135</v>
      </c>
      <c r="S61" s="60">
        <v>67</v>
      </c>
      <c r="T61" s="60">
        <v>72</v>
      </c>
      <c r="U61" s="60">
        <v>126</v>
      </c>
      <c r="V61" s="60">
        <v>367</v>
      </c>
      <c r="W61" s="60">
        <v>79</v>
      </c>
      <c r="X61" s="59"/>
      <c r="Y61" s="59"/>
      <c r="Z61" s="49">
        <f t="shared" si="17"/>
        <v>1871</v>
      </c>
      <c r="AA61" s="16"/>
      <c r="AB61"/>
      <c r="AC61" s="55" t="s">
        <v>126</v>
      </c>
      <c r="AD61" t="s">
        <v>86</v>
      </c>
    </row>
    <row r="62" spans="1:30" ht="22.5" customHeight="1">
      <c r="A62" s="300"/>
      <c r="B62" s="307"/>
      <c r="C62" s="308"/>
      <c r="D62" s="308"/>
      <c r="E62" s="308"/>
      <c r="F62" s="308"/>
      <c r="G62" s="308"/>
      <c r="H62" s="308"/>
      <c r="I62" s="309"/>
      <c r="J62" s="15" t="s">
        <v>27</v>
      </c>
      <c r="K62" s="50">
        <f t="shared" ref="K62:W62" si="19">SUM(K60:K61)</f>
        <v>173</v>
      </c>
      <c r="L62" s="50">
        <f t="shared" si="19"/>
        <v>198</v>
      </c>
      <c r="M62" s="50">
        <f t="shared" si="19"/>
        <v>222</v>
      </c>
      <c r="N62" s="50">
        <f t="shared" si="19"/>
        <v>108</v>
      </c>
      <c r="O62" s="50">
        <f t="shared" si="19"/>
        <v>127</v>
      </c>
      <c r="P62" s="50">
        <f t="shared" si="19"/>
        <v>442</v>
      </c>
      <c r="Q62" s="50">
        <f t="shared" si="19"/>
        <v>732</v>
      </c>
      <c r="R62" s="50">
        <f t="shared" si="19"/>
        <v>300</v>
      </c>
      <c r="S62" s="50">
        <f t="shared" si="19"/>
        <v>124</v>
      </c>
      <c r="T62" s="50">
        <f t="shared" si="19"/>
        <v>117</v>
      </c>
      <c r="U62" s="50">
        <f t="shared" si="19"/>
        <v>217</v>
      </c>
      <c r="V62" s="50">
        <f t="shared" si="19"/>
        <v>615</v>
      </c>
      <c r="W62" s="50">
        <f t="shared" si="19"/>
        <v>170</v>
      </c>
      <c r="X62" s="59"/>
      <c r="Y62" s="59"/>
      <c r="Z62" s="50">
        <f t="shared" si="17"/>
        <v>3545</v>
      </c>
      <c r="AA62" s="26"/>
      <c r="AB62" s="16"/>
      <c r="AC62" s="55" t="s">
        <v>130</v>
      </c>
      <c r="AD62" s="16" t="s">
        <v>87</v>
      </c>
    </row>
    <row r="63" spans="1:30" ht="22.5" customHeight="1">
      <c r="A63" s="27" t="s">
        <v>41</v>
      </c>
      <c r="B63" s="310" t="s">
        <v>42</v>
      </c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310"/>
      <c r="AA63" s="16"/>
      <c r="AB63" s="16"/>
      <c r="AC63" s="55"/>
      <c r="AD63" s="16"/>
    </row>
    <row r="64" spans="1:30" ht="39.950000000000003" customHeight="1">
      <c r="A64" s="15" t="s">
        <v>37</v>
      </c>
      <c r="B64" s="241" t="s">
        <v>118</v>
      </c>
      <c r="C64" s="241"/>
      <c r="D64" s="241"/>
      <c r="E64" s="241"/>
      <c r="F64" s="241"/>
      <c r="G64" s="241"/>
      <c r="H64" s="241"/>
      <c r="I64" s="241"/>
      <c r="J64" s="241"/>
      <c r="K64" s="60">
        <v>250539</v>
      </c>
      <c r="L64" s="60">
        <v>228133</v>
      </c>
      <c r="M64" s="60">
        <v>423683</v>
      </c>
      <c r="N64" s="60">
        <v>226621</v>
      </c>
      <c r="O64" s="60">
        <v>137828</v>
      </c>
      <c r="P64" s="60">
        <v>175645</v>
      </c>
      <c r="Q64" s="60">
        <v>194346</v>
      </c>
      <c r="R64" s="60">
        <v>164210</v>
      </c>
      <c r="S64" s="60">
        <v>180480</v>
      </c>
      <c r="T64" s="60">
        <v>242361</v>
      </c>
      <c r="U64" s="60">
        <v>92679</v>
      </c>
      <c r="V64" s="60">
        <v>456783</v>
      </c>
      <c r="W64" s="60">
        <v>159807</v>
      </c>
      <c r="X64" s="59"/>
      <c r="Y64" s="59"/>
      <c r="Z64" s="49">
        <f>SUM(K64:Y64)</f>
        <v>2933115</v>
      </c>
      <c r="AA64" s="16"/>
      <c r="AB64" s="52" t="s">
        <v>124</v>
      </c>
      <c r="AC64" s="55" t="s">
        <v>59</v>
      </c>
      <c r="AD64" t="s">
        <v>88</v>
      </c>
    </row>
    <row r="65" spans="1:34" ht="39.950000000000003" customHeight="1">
      <c r="A65" s="15" t="s">
        <v>39</v>
      </c>
      <c r="B65" s="241" t="s">
        <v>43</v>
      </c>
      <c r="C65" s="241"/>
      <c r="D65" s="241"/>
      <c r="E65" s="241"/>
      <c r="F65" s="241"/>
      <c r="G65" s="241"/>
      <c r="H65" s="241"/>
      <c r="I65" s="241"/>
      <c r="J65" s="241"/>
      <c r="K65" s="60">
        <v>215</v>
      </c>
      <c r="L65" s="60">
        <v>334</v>
      </c>
      <c r="M65" s="60">
        <v>838</v>
      </c>
      <c r="N65" s="60">
        <v>180</v>
      </c>
      <c r="O65" s="60">
        <v>52</v>
      </c>
      <c r="P65" s="60">
        <v>117</v>
      </c>
      <c r="Q65" s="60">
        <v>298</v>
      </c>
      <c r="R65" s="60">
        <v>198</v>
      </c>
      <c r="S65" s="60">
        <v>461</v>
      </c>
      <c r="T65" s="60">
        <v>988</v>
      </c>
      <c r="U65" s="60">
        <v>144</v>
      </c>
      <c r="V65" s="60">
        <v>1424</v>
      </c>
      <c r="W65" s="60">
        <v>615</v>
      </c>
      <c r="X65" s="59"/>
      <c r="Y65" s="59"/>
      <c r="Z65" s="49">
        <f>SUM(K65:Y65)</f>
        <v>5864</v>
      </c>
      <c r="AA65" s="16"/>
      <c r="AB65"/>
      <c r="AC65" s="55" t="s">
        <v>59</v>
      </c>
      <c r="AD65" t="s">
        <v>89</v>
      </c>
    </row>
    <row r="66" spans="1:34" ht="45.75" customHeight="1">
      <c r="A66" s="15" t="s">
        <v>44</v>
      </c>
      <c r="B66" s="241" t="s">
        <v>45</v>
      </c>
      <c r="C66" s="241"/>
      <c r="D66" s="241"/>
      <c r="E66" s="241"/>
      <c r="F66" s="241"/>
      <c r="G66" s="241"/>
      <c r="H66" s="241"/>
      <c r="I66" s="241"/>
      <c r="J66" s="241"/>
      <c r="K66" s="60">
        <v>49298</v>
      </c>
      <c r="L66" s="60">
        <v>52797</v>
      </c>
      <c r="M66" s="60">
        <v>90585</v>
      </c>
      <c r="N66" s="60">
        <v>42278</v>
      </c>
      <c r="O66" s="60">
        <v>16768</v>
      </c>
      <c r="P66" s="60">
        <v>36054</v>
      </c>
      <c r="Q66" s="60">
        <v>30698</v>
      </c>
      <c r="R66" s="60">
        <v>29120</v>
      </c>
      <c r="S66" s="60">
        <v>33147</v>
      </c>
      <c r="T66" s="60">
        <v>53164</v>
      </c>
      <c r="U66" s="60">
        <v>12578</v>
      </c>
      <c r="V66" s="60">
        <v>85162</v>
      </c>
      <c r="W66" s="60">
        <v>25133</v>
      </c>
      <c r="X66" s="59"/>
      <c r="Y66" s="59"/>
      <c r="Z66" s="49">
        <f>SUM(K66:Y66)</f>
        <v>556782</v>
      </c>
      <c r="AA66" s="16"/>
      <c r="AB66"/>
      <c r="AC66" s="55" t="s">
        <v>59</v>
      </c>
      <c r="AD66" t="s">
        <v>90</v>
      </c>
    </row>
    <row r="67" spans="1:34" ht="39.950000000000003" customHeight="1">
      <c r="A67" s="15" t="s">
        <v>46</v>
      </c>
      <c r="B67" s="241" t="s">
        <v>47</v>
      </c>
      <c r="C67" s="241"/>
      <c r="D67" s="241"/>
      <c r="E67" s="241"/>
      <c r="F67" s="241"/>
      <c r="G67" s="241"/>
      <c r="H67" s="241"/>
      <c r="I67" s="241"/>
      <c r="J67" s="241"/>
      <c r="K67" s="219">
        <f t="shared" ref="K67:W67" si="20">K64-K65-K66</f>
        <v>201026</v>
      </c>
      <c r="L67" s="220">
        <f t="shared" si="20"/>
        <v>175002</v>
      </c>
      <c r="M67" s="221">
        <f t="shared" si="20"/>
        <v>332260</v>
      </c>
      <c r="N67" s="222">
        <f t="shared" si="20"/>
        <v>184163</v>
      </c>
      <c r="O67" s="223">
        <f t="shared" si="20"/>
        <v>121008</v>
      </c>
      <c r="P67" s="224">
        <f t="shared" si="20"/>
        <v>139474</v>
      </c>
      <c r="Q67" s="225">
        <f t="shared" si="20"/>
        <v>163350</v>
      </c>
      <c r="R67" s="226">
        <f t="shared" si="20"/>
        <v>134892</v>
      </c>
      <c r="S67" s="227">
        <f t="shared" si="20"/>
        <v>146872</v>
      </c>
      <c r="T67" s="228">
        <f t="shared" si="20"/>
        <v>188209</v>
      </c>
      <c r="U67" s="229">
        <f t="shared" si="20"/>
        <v>79957</v>
      </c>
      <c r="V67" s="230">
        <f t="shared" si="20"/>
        <v>370197</v>
      </c>
      <c r="W67" s="231">
        <f t="shared" si="20"/>
        <v>134059</v>
      </c>
      <c r="X67" s="232"/>
      <c r="Y67" s="233"/>
      <c r="Z67" s="50">
        <f>SUM(K67:Y67)</f>
        <v>2370469</v>
      </c>
      <c r="AA67" s="16"/>
      <c r="AB67" s="18" t="s">
        <v>68</v>
      </c>
      <c r="AC67" s="55" t="s">
        <v>131</v>
      </c>
      <c r="AD67" t="s">
        <v>91</v>
      </c>
    </row>
    <row r="68" spans="1:34" ht="15.75" customHeight="1">
      <c r="A68" s="28"/>
      <c r="B68" s="29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0"/>
      <c r="AA68" s="16" t="s">
        <v>58</v>
      </c>
      <c r="AB68" s="30"/>
      <c r="AC68" s="17"/>
    </row>
    <row r="69" spans="1:34" ht="16.5" customHeight="1">
      <c r="B69" s="240" t="s">
        <v>116</v>
      </c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37" t="s">
        <v>35</v>
      </c>
      <c r="Q69" s="238"/>
      <c r="R69" s="238"/>
      <c r="S69" s="238"/>
      <c r="T69" s="238"/>
      <c r="U69" s="238"/>
      <c r="V69" s="238"/>
      <c r="W69" s="238"/>
      <c r="X69" s="238"/>
      <c r="Y69" s="239"/>
      <c r="AC69"/>
    </row>
    <row r="70" spans="1:34" ht="22.5" customHeight="1">
      <c r="A70" s="20"/>
      <c r="B70" s="270" t="s">
        <v>134</v>
      </c>
      <c r="C70" s="271"/>
      <c r="D70" s="272"/>
      <c r="E70" s="270" t="s">
        <v>135</v>
      </c>
      <c r="F70" s="271"/>
      <c r="G70" s="272"/>
      <c r="H70" s="270" t="s">
        <v>136</v>
      </c>
      <c r="I70" s="271"/>
      <c r="J70" s="272"/>
      <c r="K70" s="276" t="s">
        <v>137</v>
      </c>
      <c r="L70" s="277"/>
      <c r="M70" s="235" t="s">
        <v>138</v>
      </c>
      <c r="N70" s="235" t="s">
        <v>139</v>
      </c>
      <c r="O70" s="235" t="s">
        <v>140</v>
      </c>
      <c r="P70" s="111" t="s">
        <v>214</v>
      </c>
      <c r="Q70" s="112" t="s">
        <v>215</v>
      </c>
      <c r="R70" s="113" t="s">
        <v>216</v>
      </c>
      <c r="S70" s="114" t="s">
        <v>217</v>
      </c>
      <c r="T70" s="115" t="s">
        <v>218</v>
      </c>
      <c r="U70" s="116" t="s">
        <v>219</v>
      </c>
      <c r="V70" s="117" t="s">
        <v>220</v>
      </c>
      <c r="W70" s="118" t="s">
        <v>221</v>
      </c>
      <c r="X70" s="119" t="s">
        <v>222</v>
      </c>
      <c r="Y70" s="120" t="s">
        <v>265</v>
      </c>
      <c r="AC70"/>
    </row>
    <row r="71" spans="1:34" ht="22.5" customHeight="1">
      <c r="A71" s="20"/>
      <c r="B71" s="273"/>
      <c r="C71" s="274"/>
      <c r="D71" s="275"/>
      <c r="E71" s="273"/>
      <c r="F71" s="274"/>
      <c r="G71" s="275"/>
      <c r="H71" s="273"/>
      <c r="I71" s="274"/>
      <c r="J71" s="275"/>
      <c r="K71" s="278"/>
      <c r="L71" s="279"/>
      <c r="M71" s="236"/>
      <c r="N71" s="236"/>
      <c r="O71" s="236"/>
      <c r="P71" s="121" t="s">
        <v>224</v>
      </c>
      <c r="Q71" s="122" t="s">
        <v>225</v>
      </c>
      <c r="R71" s="123" t="s">
        <v>226</v>
      </c>
      <c r="S71" s="124" t="s">
        <v>227</v>
      </c>
      <c r="T71" s="125" t="s">
        <v>228</v>
      </c>
      <c r="U71" s="126" t="s">
        <v>229</v>
      </c>
      <c r="V71" s="127" t="s">
        <v>230</v>
      </c>
      <c r="W71" s="128" t="s">
        <v>231</v>
      </c>
      <c r="X71" s="129" t="s">
        <v>232</v>
      </c>
      <c r="Y71" s="130" t="s">
        <v>266</v>
      </c>
      <c r="AC71"/>
    </row>
    <row r="72" spans="1:34" ht="22.5" customHeight="1">
      <c r="A72" s="20"/>
      <c r="B72" s="257" t="s">
        <v>234</v>
      </c>
      <c r="C72" s="258"/>
      <c r="D72" s="259"/>
      <c r="E72" s="257" t="s">
        <v>234</v>
      </c>
      <c r="F72" s="258"/>
      <c r="G72" s="259"/>
      <c r="H72" s="257" t="s">
        <v>234</v>
      </c>
      <c r="I72" s="258"/>
      <c r="J72" s="259"/>
      <c r="K72" s="264" t="s">
        <v>234</v>
      </c>
      <c r="L72" s="265"/>
      <c r="M72" s="253" t="s">
        <v>234</v>
      </c>
      <c r="N72" s="253" t="s">
        <v>234</v>
      </c>
      <c r="O72" s="253" t="s">
        <v>234</v>
      </c>
      <c r="P72" s="131" t="s">
        <v>235</v>
      </c>
      <c r="Q72" s="132" t="s">
        <v>236</v>
      </c>
      <c r="R72" s="133" t="s">
        <v>237</v>
      </c>
      <c r="S72" s="134" t="s">
        <v>238</v>
      </c>
      <c r="T72" s="135" t="s">
        <v>239</v>
      </c>
      <c r="U72" s="136" t="s">
        <v>240</v>
      </c>
      <c r="V72" s="137" t="s">
        <v>241</v>
      </c>
      <c r="W72" s="138" t="s">
        <v>242</v>
      </c>
      <c r="X72" s="139" t="s">
        <v>243</v>
      </c>
      <c r="Y72" s="140" t="s">
        <v>267</v>
      </c>
      <c r="AC72"/>
    </row>
    <row r="73" spans="1:34" ht="22.5" customHeight="1">
      <c r="A73" s="20"/>
      <c r="B73" s="260"/>
      <c r="C73" s="258"/>
      <c r="D73" s="259"/>
      <c r="E73" s="260"/>
      <c r="F73" s="258"/>
      <c r="G73" s="259"/>
      <c r="H73" s="260"/>
      <c r="I73" s="258"/>
      <c r="J73" s="259"/>
      <c r="K73" s="266"/>
      <c r="L73" s="265"/>
      <c r="M73" s="254"/>
      <c r="N73" s="254"/>
      <c r="O73" s="254"/>
      <c r="P73" s="141" t="s">
        <v>245</v>
      </c>
      <c r="Q73" s="142" t="s">
        <v>246</v>
      </c>
      <c r="R73" s="143" t="s">
        <v>247</v>
      </c>
      <c r="S73" s="144" t="s">
        <v>248</v>
      </c>
      <c r="T73" s="145" t="s">
        <v>249</v>
      </c>
      <c r="U73" s="146" t="s">
        <v>250</v>
      </c>
      <c r="V73" s="147" t="s">
        <v>251</v>
      </c>
      <c r="W73" s="148" t="s">
        <v>252</v>
      </c>
      <c r="X73" s="149" t="s">
        <v>253</v>
      </c>
      <c r="Y73" s="150" t="s">
        <v>269</v>
      </c>
      <c r="AC73"/>
    </row>
    <row r="74" spans="1:34" ht="22.5" customHeight="1">
      <c r="A74" s="20"/>
      <c r="B74" s="261"/>
      <c r="C74" s="262"/>
      <c r="D74" s="263"/>
      <c r="E74" s="261"/>
      <c r="F74" s="262"/>
      <c r="G74" s="263"/>
      <c r="H74" s="261"/>
      <c r="I74" s="262"/>
      <c r="J74" s="263"/>
      <c r="K74" s="267"/>
      <c r="L74" s="268"/>
      <c r="M74" s="255"/>
      <c r="N74" s="255"/>
      <c r="O74" s="255"/>
      <c r="P74" s="151" t="s">
        <v>255</v>
      </c>
      <c r="Q74" s="152" t="s">
        <v>256</v>
      </c>
      <c r="R74" s="153" t="s">
        <v>257</v>
      </c>
      <c r="S74" s="154" t="s">
        <v>258</v>
      </c>
      <c r="T74" s="155" t="s">
        <v>259</v>
      </c>
      <c r="U74" s="156" t="s">
        <v>260</v>
      </c>
      <c r="V74" s="157" t="s">
        <v>261</v>
      </c>
      <c r="W74" s="158" t="s">
        <v>262</v>
      </c>
      <c r="X74" s="159" t="s">
        <v>263</v>
      </c>
      <c r="Y74" s="160" t="s">
        <v>268</v>
      </c>
      <c r="AC74"/>
    </row>
    <row r="75" spans="1:34" ht="15" customHeight="1">
      <c r="AC75"/>
      <c r="AF75" s="16"/>
    </row>
    <row r="76" spans="1:34" ht="16.5" customHeight="1">
      <c r="A76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"/>
      <c r="Y76" s="3"/>
      <c r="Z76" s="3"/>
      <c r="AA76" s="4"/>
      <c r="AC76"/>
      <c r="AD76" t="s">
        <v>203</v>
      </c>
      <c r="AH76" s="58" t="s">
        <v>212</v>
      </c>
    </row>
    <row r="77" spans="1:34" ht="22.5" customHeight="1">
      <c r="I77" s="286" t="s">
        <v>73</v>
      </c>
      <c r="J77" s="286"/>
      <c r="K77" s="286"/>
      <c r="L77" s="286"/>
      <c r="M77" s="286" t="s">
        <v>198</v>
      </c>
      <c r="N77" s="286"/>
      <c r="O77" s="286"/>
      <c r="P77" s="286"/>
      <c r="Q77" s="286"/>
      <c r="R77" s="286"/>
      <c r="S77" s="286"/>
      <c r="T77" s="286"/>
      <c r="U77" s="286"/>
      <c r="V77" s="286"/>
      <c r="W77" s="7"/>
      <c r="X77" s="8"/>
      <c r="Y77" s="283" t="s">
        <v>72</v>
      </c>
      <c r="Z77" s="283"/>
      <c r="AC77"/>
      <c r="AH77" s="58" t="s">
        <v>211</v>
      </c>
    </row>
    <row r="78" spans="1:34" ht="22.5" customHeight="1">
      <c r="W78" s="7"/>
      <c r="X78" s="8"/>
      <c r="Y78" s="283"/>
      <c r="Z78" s="283"/>
      <c r="AC78"/>
    </row>
    <row r="79" spans="1:34" ht="22.5" customHeight="1">
      <c r="J79" s="242"/>
      <c r="K79" s="242"/>
      <c r="L79" s="242"/>
      <c r="M79" s="242"/>
      <c r="N79" s="7"/>
      <c r="O79" s="7"/>
      <c r="P79" s="7"/>
      <c r="Q79" s="7"/>
      <c r="R79" s="242"/>
      <c r="S79" s="242"/>
      <c r="T79" s="242"/>
      <c r="U79" s="242"/>
      <c r="V79" s="7"/>
      <c r="W79" s="7"/>
      <c r="Y79" s="285" t="s">
        <v>203</v>
      </c>
      <c r="Z79" s="285"/>
      <c r="AC79"/>
    </row>
    <row r="80" spans="1:34" ht="22.5" customHeight="1">
      <c r="J80" s="242"/>
      <c r="K80" s="242"/>
      <c r="L80" s="242"/>
      <c r="M80" s="242"/>
      <c r="N80" s="3"/>
      <c r="O80" s="3"/>
      <c r="P80" s="3"/>
      <c r="Q80" s="3"/>
      <c r="R80" s="3"/>
      <c r="S80" s="3"/>
      <c r="T80" s="3"/>
      <c r="U80" s="3"/>
      <c r="V80" s="3"/>
      <c r="W80" s="287"/>
      <c r="X80" s="287"/>
      <c r="Y80" s="287"/>
      <c r="Z80" s="287"/>
      <c r="AC80"/>
    </row>
    <row r="81" spans="1:30" ht="22.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87"/>
      <c r="X81" s="287"/>
      <c r="Y81" s="287"/>
      <c r="Z81" s="287"/>
      <c r="AC81"/>
    </row>
    <row r="82" spans="1:30" ht="22.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311" t="s">
        <v>204</v>
      </c>
      <c r="X82" s="311"/>
      <c r="Y82" s="311"/>
      <c r="Z82" s="311"/>
      <c r="AC82"/>
    </row>
    <row r="83" spans="1:30" ht="24.95" customHeight="1">
      <c r="A83" s="10" t="s">
        <v>1</v>
      </c>
      <c r="B83" s="312" t="s">
        <v>2</v>
      </c>
      <c r="C83" s="312"/>
      <c r="D83" s="312"/>
      <c r="E83" s="312"/>
      <c r="F83" s="312"/>
      <c r="G83" s="312"/>
      <c r="H83" s="312"/>
      <c r="I83" s="312"/>
      <c r="J83" s="312"/>
      <c r="K83" s="312" t="s">
        <v>3</v>
      </c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C83"/>
    </row>
    <row r="84" spans="1:30" ht="48.75" customHeight="1">
      <c r="A84" s="10" t="s">
        <v>48</v>
      </c>
      <c r="B84" s="310" t="s">
        <v>69</v>
      </c>
      <c r="C84" s="310"/>
      <c r="D84" s="310"/>
      <c r="E84" s="310"/>
      <c r="F84" s="310"/>
      <c r="G84" s="310"/>
      <c r="H84" s="310"/>
      <c r="I84" s="310"/>
      <c r="J84" s="310"/>
      <c r="K84" s="11" t="s">
        <v>144</v>
      </c>
      <c r="L84" s="11" t="s">
        <v>146</v>
      </c>
      <c r="M84" s="11" t="s">
        <v>148</v>
      </c>
      <c r="N84" s="11" t="s">
        <v>150</v>
      </c>
      <c r="O84" s="11" t="s">
        <v>152</v>
      </c>
      <c r="P84" s="11" t="s">
        <v>154</v>
      </c>
      <c r="Q84" s="11" t="s">
        <v>156</v>
      </c>
      <c r="R84" s="11" t="s">
        <v>158</v>
      </c>
      <c r="S84" s="11" t="s">
        <v>160</v>
      </c>
      <c r="T84" s="11" t="s">
        <v>162</v>
      </c>
      <c r="U84" s="11" t="s">
        <v>164</v>
      </c>
      <c r="V84" s="11" t="s">
        <v>166</v>
      </c>
      <c r="W84" s="11" t="s">
        <v>168</v>
      </c>
      <c r="X84" s="59"/>
      <c r="Y84" s="59"/>
      <c r="Z84" s="10" t="s">
        <v>169</v>
      </c>
      <c r="AC84"/>
      <c r="AD84" t="s">
        <v>142</v>
      </c>
    </row>
    <row r="85" spans="1:30" ht="12.75" customHeight="1">
      <c r="A85" s="12" t="s">
        <v>5</v>
      </c>
      <c r="B85" s="313" t="s">
        <v>6</v>
      </c>
      <c r="C85" s="313"/>
      <c r="D85" s="313"/>
      <c r="E85" s="313"/>
      <c r="F85" s="313"/>
      <c r="G85" s="313"/>
      <c r="H85" s="313"/>
      <c r="I85" s="313"/>
      <c r="J85" s="313"/>
      <c r="K85" s="13" t="s">
        <v>7</v>
      </c>
      <c r="L85" s="13" t="s">
        <v>8</v>
      </c>
      <c r="M85" s="13" t="s">
        <v>9</v>
      </c>
      <c r="N85" s="13" t="s">
        <v>10</v>
      </c>
      <c r="O85" s="13" t="s">
        <v>11</v>
      </c>
      <c r="P85" s="13" t="s">
        <v>12</v>
      </c>
      <c r="Q85" s="13" t="s">
        <v>13</v>
      </c>
      <c r="R85" s="13" t="s">
        <v>14</v>
      </c>
      <c r="S85" s="13" t="s">
        <v>15</v>
      </c>
      <c r="T85" s="13" t="s">
        <v>16</v>
      </c>
      <c r="U85" s="13" t="s">
        <v>17</v>
      </c>
      <c r="V85" s="13" t="s">
        <v>18</v>
      </c>
      <c r="W85" s="13" t="s">
        <v>19</v>
      </c>
      <c r="X85" s="13" t="s">
        <v>20</v>
      </c>
      <c r="Y85" s="13" t="s">
        <v>21</v>
      </c>
      <c r="Z85" s="13" t="s">
        <v>22</v>
      </c>
      <c r="AC85"/>
    </row>
    <row r="86" spans="1:30" ht="33" customHeight="1">
      <c r="A86" s="316" t="s">
        <v>65</v>
      </c>
      <c r="B86" s="316"/>
      <c r="C86" s="316"/>
      <c r="D86" s="316"/>
      <c r="E86" s="316"/>
      <c r="F86" s="316"/>
      <c r="G86" s="316"/>
      <c r="H86" s="316"/>
      <c r="I86" s="316"/>
      <c r="J86" s="316"/>
      <c r="K86" s="317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9"/>
      <c r="AC86"/>
    </row>
    <row r="87" spans="1:30" ht="33" customHeight="1">
      <c r="A87" s="15" t="s">
        <v>170</v>
      </c>
      <c r="B87" s="315" t="s">
        <v>171</v>
      </c>
      <c r="C87" s="315"/>
      <c r="D87" s="315"/>
      <c r="E87" s="315"/>
      <c r="F87" s="315"/>
      <c r="G87" s="315"/>
      <c r="H87" s="315"/>
      <c r="I87" s="315"/>
      <c r="J87" s="315"/>
      <c r="K87" s="60">
        <v>11107</v>
      </c>
      <c r="L87" s="60">
        <v>12813</v>
      </c>
      <c r="M87" s="60">
        <v>14078</v>
      </c>
      <c r="N87" s="60">
        <v>9244</v>
      </c>
      <c r="O87" s="60">
        <v>4433</v>
      </c>
      <c r="P87" s="60">
        <v>7686</v>
      </c>
      <c r="Q87" s="60">
        <v>7732</v>
      </c>
      <c r="R87" s="60">
        <v>5269</v>
      </c>
      <c r="S87" s="60">
        <v>5759</v>
      </c>
      <c r="T87" s="60">
        <v>12198</v>
      </c>
      <c r="U87" s="60">
        <v>3035</v>
      </c>
      <c r="V87" s="60">
        <v>15856</v>
      </c>
      <c r="W87" s="60">
        <v>7248</v>
      </c>
      <c r="X87" s="59"/>
      <c r="Y87" s="59"/>
      <c r="Z87" s="49">
        <f t="shared" ref="Z87:Z100" si="21">SUM(K87:Y87)</f>
        <v>116458</v>
      </c>
      <c r="AA87" s="23"/>
      <c r="AC87" s="17" t="s">
        <v>59</v>
      </c>
      <c r="AD87" s="1" t="s">
        <v>141</v>
      </c>
    </row>
    <row r="88" spans="1:30" ht="33" customHeight="1">
      <c r="A88" s="15" t="s">
        <v>172</v>
      </c>
      <c r="B88" s="315" t="s">
        <v>173</v>
      </c>
      <c r="C88" s="315"/>
      <c r="D88" s="315"/>
      <c r="E88" s="315"/>
      <c r="F88" s="315"/>
      <c r="G88" s="315"/>
      <c r="H88" s="315"/>
      <c r="I88" s="315"/>
      <c r="J88" s="315"/>
      <c r="K88" s="60">
        <v>13913</v>
      </c>
      <c r="L88" s="60">
        <v>16382</v>
      </c>
      <c r="M88" s="60">
        <v>23180</v>
      </c>
      <c r="N88" s="60">
        <v>10657</v>
      </c>
      <c r="O88" s="60">
        <v>8382</v>
      </c>
      <c r="P88" s="60">
        <v>10186</v>
      </c>
      <c r="Q88" s="60">
        <v>8481</v>
      </c>
      <c r="R88" s="60">
        <v>4246</v>
      </c>
      <c r="S88" s="60">
        <v>8340</v>
      </c>
      <c r="T88" s="60">
        <v>12531</v>
      </c>
      <c r="U88" s="60">
        <v>3080</v>
      </c>
      <c r="V88" s="60">
        <v>31492</v>
      </c>
      <c r="W88" s="60">
        <v>12672</v>
      </c>
      <c r="X88" s="59"/>
      <c r="Y88" s="59"/>
      <c r="Z88" s="49">
        <f t="shared" si="21"/>
        <v>163542</v>
      </c>
      <c r="AA88" s="23"/>
      <c r="AC88" s="17" t="s">
        <v>59</v>
      </c>
      <c r="AD88" s="1" t="s">
        <v>141</v>
      </c>
    </row>
    <row r="89" spans="1:30" ht="33" customHeight="1">
      <c r="A89" s="15" t="s">
        <v>174</v>
      </c>
      <c r="B89" s="315" t="s">
        <v>175</v>
      </c>
      <c r="C89" s="315"/>
      <c r="D89" s="315"/>
      <c r="E89" s="315"/>
      <c r="F89" s="315"/>
      <c r="G89" s="315"/>
      <c r="H89" s="315"/>
      <c r="I89" s="315"/>
      <c r="J89" s="315"/>
      <c r="K89" s="60">
        <v>6594</v>
      </c>
      <c r="L89" s="60">
        <v>7965</v>
      </c>
      <c r="M89" s="60">
        <v>15905</v>
      </c>
      <c r="N89" s="60">
        <v>11878</v>
      </c>
      <c r="O89" s="60">
        <v>3120</v>
      </c>
      <c r="P89" s="60">
        <v>2734</v>
      </c>
      <c r="Q89" s="60">
        <v>5487</v>
      </c>
      <c r="R89" s="60">
        <v>2587</v>
      </c>
      <c r="S89" s="60">
        <v>16204</v>
      </c>
      <c r="T89" s="60">
        <v>5625</v>
      </c>
      <c r="U89" s="60">
        <v>2514</v>
      </c>
      <c r="V89" s="60">
        <v>11272</v>
      </c>
      <c r="W89" s="60">
        <v>5323</v>
      </c>
      <c r="X89" s="59"/>
      <c r="Y89" s="59"/>
      <c r="Z89" s="49">
        <f t="shared" si="21"/>
        <v>97208</v>
      </c>
      <c r="AA89" s="23"/>
      <c r="AC89" s="17" t="s">
        <v>59</v>
      </c>
      <c r="AD89" s="1" t="s">
        <v>141</v>
      </c>
    </row>
    <row r="90" spans="1:30" ht="33" customHeight="1">
      <c r="A90" s="15" t="s">
        <v>176</v>
      </c>
      <c r="B90" s="315" t="s">
        <v>177</v>
      </c>
      <c r="C90" s="315"/>
      <c r="D90" s="315"/>
      <c r="E90" s="315"/>
      <c r="F90" s="315"/>
      <c r="G90" s="315"/>
      <c r="H90" s="315"/>
      <c r="I90" s="315"/>
      <c r="J90" s="315"/>
      <c r="K90" s="60">
        <v>22144</v>
      </c>
      <c r="L90" s="60">
        <v>29157</v>
      </c>
      <c r="M90" s="60">
        <v>39838</v>
      </c>
      <c r="N90" s="60">
        <v>25879</v>
      </c>
      <c r="O90" s="60">
        <v>17413</v>
      </c>
      <c r="P90" s="60">
        <v>17320</v>
      </c>
      <c r="Q90" s="60">
        <v>18163</v>
      </c>
      <c r="R90" s="60">
        <v>6205</v>
      </c>
      <c r="S90" s="60">
        <v>12381</v>
      </c>
      <c r="T90" s="60">
        <v>23506</v>
      </c>
      <c r="U90" s="60">
        <v>6729</v>
      </c>
      <c r="V90" s="60">
        <v>73847</v>
      </c>
      <c r="W90" s="60">
        <v>25079</v>
      </c>
      <c r="X90" s="59"/>
      <c r="Y90" s="59"/>
      <c r="Z90" s="49">
        <f t="shared" si="21"/>
        <v>317661</v>
      </c>
      <c r="AA90" s="23"/>
      <c r="AC90" s="17" t="s">
        <v>59</v>
      </c>
      <c r="AD90" s="1" t="s">
        <v>141</v>
      </c>
    </row>
    <row r="91" spans="1:30" ht="33" customHeight="1">
      <c r="A91" s="15" t="s">
        <v>178</v>
      </c>
      <c r="B91" s="315" t="s">
        <v>179</v>
      </c>
      <c r="C91" s="315"/>
      <c r="D91" s="315"/>
      <c r="E91" s="315"/>
      <c r="F91" s="315"/>
      <c r="G91" s="315"/>
      <c r="H91" s="315"/>
      <c r="I91" s="315"/>
      <c r="J91" s="315"/>
      <c r="K91" s="60">
        <v>30020</v>
      </c>
      <c r="L91" s="60">
        <v>22326</v>
      </c>
      <c r="M91" s="60">
        <v>62183</v>
      </c>
      <c r="N91" s="60">
        <v>31314</v>
      </c>
      <c r="O91" s="60">
        <v>24394</v>
      </c>
      <c r="P91" s="60">
        <v>24742</v>
      </c>
      <c r="Q91" s="60">
        <v>37147</v>
      </c>
      <c r="R91" s="60">
        <v>22243</v>
      </c>
      <c r="S91" s="60">
        <v>25482</v>
      </c>
      <c r="T91" s="60">
        <v>17910</v>
      </c>
      <c r="U91" s="60">
        <v>18378</v>
      </c>
      <c r="V91" s="60">
        <v>59741</v>
      </c>
      <c r="W91" s="60">
        <v>18146</v>
      </c>
      <c r="X91" s="59"/>
      <c r="Y91" s="59"/>
      <c r="Z91" s="49">
        <f t="shared" si="21"/>
        <v>394026</v>
      </c>
      <c r="AA91" s="23"/>
      <c r="AC91" s="17" t="s">
        <v>59</v>
      </c>
      <c r="AD91" s="1" t="s">
        <v>141</v>
      </c>
    </row>
    <row r="92" spans="1:30" ht="33" customHeight="1">
      <c r="A92" s="15" t="s">
        <v>180</v>
      </c>
      <c r="B92" s="315" t="s">
        <v>181</v>
      </c>
      <c r="C92" s="315"/>
      <c r="D92" s="315"/>
      <c r="E92" s="315"/>
      <c r="F92" s="315"/>
      <c r="G92" s="315"/>
      <c r="H92" s="315"/>
      <c r="I92" s="315"/>
      <c r="J92" s="315"/>
      <c r="K92" s="60">
        <v>15412</v>
      </c>
      <c r="L92" s="60">
        <v>19249</v>
      </c>
      <c r="M92" s="60">
        <v>41838</v>
      </c>
      <c r="N92" s="60">
        <v>17856</v>
      </c>
      <c r="O92" s="60">
        <v>10943</v>
      </c>
      <c r="P92" s="60">
        <v>16021</v>
      </c>
      <c r="Q92" s="60">
        <v>16806</v>
      </c>
      <c r="R92" s="60">
        <v>9877</v>
      </c>
      <c r="S92" s="60">
        <v>11017</v>
      </c>
      <c r="T92" s="60">
        <v>14874</v>
      </c>
      <c r="U92" s="60">
        <v>6441</v>
      </c>
      <c r="V92" s="60">
        <v>40874</v>
      </c>
      <c r="W92" s="60">
        <v>9984</v>
      </c>
      <c r="X92" s="59"/>
      <c r="Y92" s="59"/>
      <c r="Z92" s="49">
        <f t="shared" si="21"/>
        <v>231192</v>
      </c>
      <c r="AA92" s="23"/>
      <c r="AC92" s="17" t="s">
        <v>59</v>
      </c>
      <c r="AD92" s="1" t="s">
        <v>141</v>
      </c>
    </row>
    <row r="93" spans="1:30" ht="33" customHeight="1">
      <c r="A93" s="15" t="s">
        <v>182</v>
      </c>
      <c r="B93" s="315" t="s">
        <v>183</v>
      </c>
      <c r="C93" s="315"/>
      <c r="D93" s="315"/>
      <c r="E93" s="315"/>
      <c r="F93" s="315"/>
      <c r="G93" s="315"/>
      <c r="H93" s="315"/>
      <c r="I93" s="315"/>
      <c r="J93" s="315"/>
      <c r="K93" s="60">
        <v>24765</v>
      </c>
      <c r="L93" s="60">
        <v>13978</v>
      </c>
      <c r="M93" s="60">
        <v>34215</v>
      </c>
      <c r="N93" s="60">
        <v>17250</v>
      </c>
      <c r="O93" s="60">
        <v>12889</v>
      </c>
      <c r="P93" s="60">
        <v>19529</v>
      </c>
      <c r="Q93" s="60">
        <v>19229</v>
      </c>
      <c r="R93" s="60">
        <v>16832</v>
      </c>
      <c r="S93" s="60">
        <v>21949</v>
      </c>
      <c r="T93" s="60">
        <v>16323</v>
      </c>
      <c r="U93" s="60">
        <v>10651</v>
      </c>
      <c r="V93" s="60">
        <v>30908</v>
      </c>
      <c r="W93" s="60">
        <v>11464</v>
      </c>
      <c r="X93" s="59"/>
      <c r="Y93" s="59"/>
      <c r="Z93" s="49">
        <f t="shared" si="21"/>
        <v>249982</v>
      </c>
      <c r="AA93" s="23"/>
      <c r="AC93" s="17" t="s">
        <v>59</v>
      </c>
      <c r="AD93" s="1" t="s">
        <v>141</v>
      </c>
    </row>
    <row r="94" spans="1:30" ht="33" customHeight="1">
      <c r="A94" s="15" t="s">
        <v>184</v>
      </c>
      <c r="B94" s="315" t="s">
        <v>185</v>
      </c>
      <c r="C94" s="315"/>
      <c r="D94" s="315"/>
      <c r="E94" s="315"/>
      <c r="F94" s="315"/>
      <c r="G94" s="315"/>
      <c r="H94" s="315"/>
      <c r="I94" s="315"/>
      <c r="J94" s="315"/>
      <c r="K94" s="60">
        <v>6100</v>
      </c>
      <c r="L94" s="60">
        <v>6234</v>
      </c>
      <c r="M94" s="60">
        <v>8793</v>
      </c>
      <c r="N94" s="60">
        <v>5851</v>
      </c>
      <c r="O94" s="60">
        <v>2944</v>
      </c>
      <c r="P94" s="60">
        <v>2756</v>
      </c>
      <c r="Q94" s="60">
        <v>4877</v>
      </c>
      <c r="R94" s="60">
        <v>4757</v>
      </c>
      <c r="S94" s="60">
        <v>4157</v>
      </c>
      <c r="T94" s="60">
        <v>5884</v>
      </c>
      <c r="U94" s="60">
        <v>1723</v>
      </c>
      <c r="V94" s="60">
        <v>19494</v>
      </c>
      <c r="W94" s="60">
        <v>5146</v>
      </c>
      <c r="X94" s="59"/>
      <c r="Y94" s="59"/>
      <c r="Z94" s="49">
        <f t="shared" si="21"/>
        <v>78716</v>
      </c>
      <c r="AA94" s="23"/>
      <c r="AC94" s="17" t="s">
        <v>59</v>
      </c>
      <c r="AD94" s="1" t="s">
        <v>141</v>
      </c>
    </row>
    <row r="95" spans="1:30" ht="33" customHeight="1">
      <c r="A95" s="15" t="s">
        <v>186</v>
      </c>
      <c r="B95" s="315" t="s">
        <v>187</v>
      </c>
      <c r="C95" s="315"/>
      <c r="D95" s="315"/>
      <c r="E95" s="315"/>
      <c r="F95" s="315"/>
      <c r="G95" s="315"/>
      <c r="H95" s="315"/>
      <c r="I95" s="315"/>
      <c r="J95" s="315"/>
      <c r="K95" s="60">
        <v>6113</v>
      </c>
      <c r="L95" s="60">
        <v>5060</v>
      </c>
      <c r="M95" s="60">
        <v>3316</v>
      </c>
      <c r="N95" s="60">
        <v>1382</v>
      </c>
      <c r="O95" s="60">
        <v>664</v>
      </c>
      <c r="P95" s="60">
        <v>1696</v>
      </c>
      <c r="Q95" s="60">
        <v>1070</v>
      </c>
      <c r="R95" s="60">
        <v>741</v>
      </c>
      <c r="S95" s="60">
        <v>1360</v>
      </c>
      <c r="T95" s="60">
        <v>33531</v>
      </c>
      <c r="U95" s="60">
        <v>447</v>
      </c>
      <c r="V95" s="60">
        <v>2806</v>
      </c>
      <c r="W95" s="60">
        <v>1449</v>
      </c>
      <c r="X95" s="59"/>
      <c r="Y95" s="59"/>
      <c r="Z95" s="49">
        <f t="shared" si="21"/>
        <v>59635</v>
      </c>
      <c r="AA95" s="23"/>
      <c r="AC95" s="17" t="s">
        <v>59</v>
      </c>
      <c r="AD95" s="1" t="s">
        <v>141</v>
      </c>
    </row>
    <row r="96" spans="1:30" ht="33" customHeight="1">
      <c r="A96" s="15" t="s">
        <v>188</v>
      </c>
      <c r="B96" s="315" t="s">
        <v>189</v>
      </c>
      <c r="C96" s="315"/>
      <c r="D96" s="315"/>
      <c r="E96" s="315"/>
      <c r="F96" s="315"/>
      <c r="G96" s="315"/>
      <c r="H96" s="315"/>
      <c r="I96" s="315"/>
      <c r="J96" s="315"/>
      <c r="K96" s="60">
        <v>5410</v>
      </c>
      <c r="L96" s="60">
        <v>5425</v>
      </c>
      <c r="M96" s="60">
        <v>10584</v>
      </c>
      <c r="N96" s="60">
        <v>5524</v>
      </c>
      <c r="O96" s="60">
        <v>2841</v>
      </c>
      <c r="P96" s="60">
        <v>2224</v>
      </c>
      <c r="Q96" s="60">
        <v>4404</v>
      </c>
      <c r="R96" s="60">
        <v>1864</v>
      </c>
      <c r="S96" s="60">
        <v>3085</v>
      </c>
      <c r="T96" s="60">
        <v>5514</v>
      </c>
      <c r="U96" s="60">
        <v>1678</v>
      </c>
      <c r="V96" s="60">
        <v>20293</v>
      </c>
      <c r="W96" s="60">
        <v>7023</v>
      </c>
      <c r="X96" s="59"/>
      <c r="Y96" s="59"/>
      <c r="Z96" s="49">
        <f t="shared" si="21"/>
        <v>75869</v>
      </c>
      <c r="AA96" s="23"/>
      <c r="AC96" s="17" t="s">
        <v>59</v>
      </c>
      <c r="AD96" s="1" t="s">
        <v>141</v>
      </c>
    </row>
    <row r="97" spans="1:34" ht="33" customHeight="1">
      <c r="A97" s="15" t="s">
        <v>190</v>
      </c>
      <c r="B97" s="315" t="s">
        <v>191</v>
      </c>
      <c r="C97" s="315"/>
      <c r="D97" s="315"/>
      <c r="E97" s="315"/>
      <c r="F97" s="315"/>
      <c r="G97" s="315"/>
      <c r="H97" s="315"/>
      <c r="I97" s="315"/>
      <c r="J97" s="315"/>
      <c r="K97" s="60">
        <v>2349</v>
      </c>
      <c r="L97" s="60">
        <v>3777</v>
      </c>
      <c r="M97" s="60">
        <v>4321</v>
      </c>
      <c r="N97" s="60">
        <v>2136</v>
      </c>
      <c r="O97" s="60">
        <v>739</v>
      </c>
      <c r="P97" s="60">
        <v>1054</v>
      </c>
      <c r="Q97" s="60">
        <v>1933</v>
      </c>
      <c r="R97" s="60">
        <v>793</v>
      </c>
      <c r="S97" s="60">
        <v>1599</v>
      </c>
      <c r="T97" s="60">
        <v>2281</v>
      </c>
      <c r="U97" s="60">
        <v>803</v>
      </c>
      <c r="V97" s="60">
        <v>3756</v>
      </c>
      <c r="W97" s="60">
        <v>1442</v>
      </c>
      <c r="X97" s="59"/>
      <c r="Y97" s="59"/>
      <c r="Z97" s="49">
        <f t="shared" si="21"/>
        <v>26983</v>
      </c>
      <c r="AA97" s="23"/>
      <c r="AC97" s="17" t="s">
        <v>59</v>
      </c>
      <c r="AD97" s="1" t="s">
        <v>141</v>
      </c>
    </row>
    <row r="98" spans="1:34" ht="33" customHeight="1">
      <c r="A98" s="15" t="s">
        <v>192</v>
      </c>
      <c r="B98" s="315" t="s">
        <v>193</v>
      </c>
      <c r="C98" s="315"/>
      <c r="D98" s="315"/>
      <c r="E98" s="315"/>
      <c r="F98" s="315"/>
      <c r="G98" s="315"/>
      <c r="H98" s="315"/>
      <c r="I98" s="315"/>
      <c r="J98" s="315"/>
      <c r="K98" s="60">
        <v>1955</v>
      </c>
      <c r="L98" s="60">
        <v>2599</v>
      </c>
      <c r="M98" s="60">
        <v>4326</v>
      </c>
      <c r="N98" s="60">
        <v>2884</v>
      </c>
      <c r="O98" s="60">
        <v>838</v>
      </c>
      <c r="P98" s="60">
        <v>1035</v>
      </c>
      <c r="Q98" s="60">
        <v>2115</v>
      </c>
      <c r="R98" s="60">
        <v>33988</v>
      </c>
      <c r="S98" s="60">
        <v>2855</v>
      </c>
      <c r="T98" s="60">
        <v>2379</v>
      </c>
      <c r="U98" s="60">
        <v>3060</v>
      </c>
      <c r="V98" s="60">
        <v>5082</v>
      </c>
      <c r="W98" s="60">
        <v>2264</v>
      </c>
      <c r="X98" s="59"/>
      <c r="Y98" s="59"/>
      <c r="Z98" s="49">
        <f t="shared" si="21"/>
        <v>65380</v>
      </c>
      <c r="AA98" s="23"/>
      <c r="AC98" s="17" t="s">
        <v>59</v>
      </c>
      <c r="AD98" s="1" t="s">
        <v>141</v>
      </c>
    </row>
    <row r="99" spans="1:34" ht="33" customHeight="1">
      <c r="A99" s="15" t="s">
        <v>194</v>
      </c>
      <c r="B99" s="315" t="s">
        <v>195</v>
      </c>
      <c r="C99" s="315"/>
      <c r="D99" s="315"/>
      <c r="E99" s="315"/>
      <c r="F99" s="315"/>
      <c r="G99" s="315"/>
      <c r="H99" s="315"/>
      <c r="I99" s="315"/>
      <c r="J99" s="315"/>
      <c r="K99" s="60">
        <v>2426</v>
      </c>
      <c r="L99" s="60">
        <v>2462</v>
      </c>
      <c r="M99" s="60">
        <v>2941</v>
      </c>
      <c r="N99" s="60">
        <v>3077</v>
      </c>
      <c r="O99" s="60">
        <v>790</v>
      </c>
      <c r="P99" s="60">
        <v>757</v>
      </c>
      <c r="Q99" s="60">
        <v>1630</v>
      </c>
      <c r="R99" s="60">
        <v>1108</v>
      </c>
      <c r="S99" s="60">
        <v>1602</v>
      </c>
      <c r="T99" s="60">
        <v>2572</v>
      </c>
      <c r="U99" s="60">
        <v>610</v>
      </c>
      <c r="V99" s="60">
        <v>4357</v>
      </c>
      <c r="W99" s="60">
        <v>1861</v>
      </c>
      <c r="X99" s="59"/>
      <c r="Y99" s="59"/>
      <c r="Z99" s="49">
        <f t="shared" si="21"/>
        <v>26193</v>
      </c>
      <c r="AA99" s="23"/>
      <c r="AC99" s="17" t="s">
        <v>59</v>
      </c>
      <c r="AD99" s="1" t="s">
        <v>141</v>
      </c>
    </row>
    <row r="100" spans="1:34" ht="33" customHeight="1">
      <c r="A100" s="15" t="s">
        <v>196</v>
      </c>
      <c r="B100" s="315" t="s">
        <v>197</v>
      </c>
      <c r="C100" s="315"/>
      <c r="D100" s="315"/>
      <c r="E100" s="315"/>
      <c r="F100" s="315"/>
      <c r="G100" s="315"/>
      <c r="H100" s="315"/>
      <c r="I100" s="315"/>
      <c r="J100" s="315"/>
      <c r="K100" s="60">
        <v>1719</v>
      </c>
      <c r="L100" s="60">
        <v>1990</v>
      </c>
      <c r="M100" s="60">
        <v>2101</v>
      </c>
      <c r="N100" s="60">
        <v>968</v>
      </c>
      <c r="O100" s="60">
        <v>612</v>
      </c>
      <c r="P100" s="60">
        <v>329</v>
      </c>
      <c r="Q100" s="60">
        <v>736</v>
      </c>
      <c r="R100" s="60">
        <v>251</v>
      </c>
      <c r="S100" s="60">
        <v>1179</v>
      </c>
      <c r="T100" s="60">
        <v>1613</v>
      </c>
      <c r="U100" s="60">
        <v>395</v>
      </c>
      <c r="V100" s="60">
        <v>2399</v>
      </c>
      <c r="W100" s="60">
        <v>6027</v>
      </c>
      <c r="X100" s="59"/>
      <c r="Y100" s="59"/>
      <c r="Z100" s="49">
        <f t="shared" si="21"/>
        <v>20319</v>
      </c>
      <c r="AA100" s="23"/>
      <c r="AC100" s="17" t="s">
        <v>59</v>
      </c>
      <c r="AD100" s="1" t="s">
        <v>141</v>
      </c>
    </row>
    <row r="101" spans="1:34" ht="32.25" customHeight="1">
      <c r="A101" s="57"/>
      <c r="B101" s="320"/>
      <c r="C101" s="315"/>
      <c r="D101" s="315"/>
      <c r="E101" s="315"/>
      <c r="F101" s="315"/>
      <c r="G101" s="315"/>
      <c r="H101" s="315"/>
      <c r="I101" s="315"/>
      <c r="J101" s="315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23"/>
      <c r="AC101" s="17" t="s">
        <v>59</v>
      </c>
      <c r="AD101" s="1" t="s">
        <v>141</v>
      </c>
    </row>
    <row r="102" spans="1:34" ht="32.25" customHeight="1">
      <c r="A102" s="57"/>
      <c r="B102" s="320"/>
      <c r="C102" s="315"/>
      <c r="D102" s="315"/>
      <c r="E102" s="315"/>
      <c r="F102" s="315"/>
      <c r="G102" s="315"/>
      <c r="H102" s="315"/>
      <c r="I102" s="315"/>
      <c r="J102" s="315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23"/>
      <c r="AC102" s="17" t="s">
        <v>59</v>
      </c>
      <c r="AD102" s="1" t="s">
        <v>141</v>
      </c>
    </row>
    <row r="103" spans="1:34" ht="32.25" customHeight="1">
      <c r="A103" s="57"/>
      <c r="B103" s="320"/>
      <c r="C103" s="315"/>
      <c r="D103" s="315"/>
      <c r="E103" s="315"/>
      <c r="F103" s="315"/>
      <c r="G103" s="315"/>
      <c r="H103" s="315"/>
      <c r="I103" s="315"/>
      <c r="J103" s="315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23"/>
      <c r="AC103" s="17" t="s">
        <v>59</v>
      </c>
      <c r="AD103" s="1" t="s">
        <v>141</v>
      </c>
    </row>
    <row r="104" spans="1:34" ht="15.75" customHeight="1">
      <c r="A104" s="6"/>
      <c r="AA104" s="16" t="s">
        <v>58</v>
      </c>
      <c r="AC104"/>
    </row>
    <row r="105" spans="1:34" ht="16.5" customHeight="1">
      <c r="A105" s="6"/>
      <c r="B105" s="240" t="s">
        <v>116</v>
      </c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37" t="s">
        <v>35</v>
      </c>
      <c r="Q105" s="238"/>
      <c r="R105" s="238"/>
      <c r="S105" s="238"/>
      <c r="T105" s="238"/>
      <c r="U105" s="238"/>
      <c r="V105" s="238"/>
      <c r="W105" s="238"/>
      <c r="X105" s="238"/>
      <c r="Y105" s="239"/>
      <c r="AC105"/>
    </row>
    <row r="106" spans="1:34" ht="22.5" customHeight="1">
      <c r="A106" s="20"/>
      <c r="B106" s="270" t="s">
        <v>134</v>
      </c>
      <c r="C106" s="271"/>
      <c r="D106" s="272"/>
      <c r="E106" s="270" t="s">
        <v>135</v>
      </c>
      <c r="F106" s="271"/>
      <c r="G106" s="272"/>
      <c r="H106" s="270" t="s">
        <v>136</v>
      </c>
      <c r="I106" s="271"/>
      <c r="J106" s="272"/>
      <c r="K106" s="276" t="s">
        <v>137</v>
      </c>
      <c r="L106" s="277"/>
      <c r="M106" s="235" t="s">
        <v>138</v>
      </c>
      <c r="N106" s="235" t="s">
        <v>139</v>
      </c>
      <c r="O106" s="235" t="s">
        <v>140</v>
      </c>
      <c r="P106" s="161" t="s">
        <v>214</v>
      </c>
      <c r="Q106" s="162" t="s">
        <v>215</v>
      </c>
      <c r="R106" s="163" t="s">
        <v>216</v>
      </c>
      <c r="S106" s="164" t="s">
        <v>217</v>
      </c>
      <c r="T106" s="165" t="s">
        <v>218</v>
      </c>
      <c r="U106" s="166" t="s">
        <v>219</v>
      </c>
      <c r="V106" s="167" t="s">
        <v>220</v>
      </c>
      <c r="W106" s="168" t="s">
        <v>221</v>
      </c>
      <c r="X106" s="169" t="s">
        <v>222</v>
      </c>
      <c r="Y106" s="170" t="s">
        <v>270</v>
      </c>
      <c r="AC106"/>
    </row>
    <row r="107" spans="1:34" ht="22.5" customHeight="1">
      <c r="A107" s="20"/>
      <c r="B107" s="273"/>
      <c r="C107" s="274"/>
      <c r="D107" s="275"/>
      <c r="E107" s="273"/>
      <c r="F107" s="274"/>
      <c r="G107" s="275"/>
      <c r="H107" s="273"/>
      <c r="I107" s="274"/>
      <c r="J107" s="275"/>
      <c r="K107" s="278"/>
      <c r="L107" s="279"/>
      <c r="M107" s="236"/>
      <c r="N107" s="236"/>
      <c r="O107" s="236"/>
      <c r="P107" s="171" t="s">
        <v>224</v>
      </c>
      <c r="Q107" s="172" t="s">
        <v>225</v>
      </c>
      <c r="R107" s="173" t="s">
        <v>226</v>
      </c>
      <c r="S107" s="174" t="s">
        <v>227</v>
      </c>
      <c r="T107" s="175" t="s">
        <v>228</v>
      </c>
      <c r="U107" s="176" t="s">
        <v>229</v>
      </c>
      <c r="V107" s="177" t="s">
        <v>230</v>
      </c>
      <c r="W107" s="178" t="s">
        <v>231</v>
      </c>
      <c r="X107" s="179" t="s">
        <v>232</v>
      </c>
      <c r="Y107" s="180" t="s">
        <v>271</v>
      </c>
      <c r="AC107"/>
    </row>
    <row r="108" spans="1:34" ht="22.5" customHeight="1">
      <c r="A108" s="20"/>
      <c r="B108" s="257" t="s">
        <v>234</v>
      </c>
      <c r="C108" s="258"/>
      <c r="D108" s="259"/>
      <c r="E108" s="257" t="s">
        <v>234</v>
      </c>
      <c r="F108" s="258"/>
      <c r="G108" s="259"/>
      <c r="H108" s="257" t="s">
        <v>234</v>
      </c>
      <c r="I108" s="258"/>
      <c r="J108" s="259"/>
      <c r="K108" s="264" t="s">
        <v>234</v>
      </c>
      <c r="L108" s="265"/>
      <c r="M108" s="253" t="s">
        <v>234</v>
      </c>
      <c r="N108" s="253" t="s">
        <v>234</v>
      </c>
      <c r="O108" s="253" t="s">
        <v>234</v>
      </c>
      <c r="P108" s="181" t="s">
        <v>235</v>
      </c>
      <c r="Q108" s="182" t="s">
        <v>236</v>
      </c>
      <c r="R108" s="183" t="s">
        <v>237</v>
      </c>
      <c r="S108" s="184" t="s">
        <v>238</v>
      </c>
      <c r="T108" s="185" t="s">
        <v>239</v>
      </c>
      <c r="U108" s="186" t="s">
        <v>240</v>
      </c>
      <c r="V108" s="187" t="s">
        <v>241</v>
      </c>
      <c r="W108" s="188" t="s">
        <v>242</v>
      </c>
      <c r="X108" s="189" t="s">
        <v>243</v>
      </c>
      <c r="Y108" s="190" t="s">
        <v>275</v>
      </c>
      <c r="AC108"/>
    </row>
    <row r="109" spans="1:34" ht="22.5" customHeight="1">
      <c r="A109" s="20"/>
      <c r="B109" s="260"/>
      <c r="C109" s="258"/>
      <c r="D109" s="259"/>
      <c r="E109" s="260"/>
      <c r="F109" s="258"/>
      <c r="G109" s="259"/>
      <c r="H109" s="260"/>
      <c r="I109" s="258"/>
      <c r="J109" s="259"/>
      <c r="K109" s="266"/>
      <c r="L109" s="265"/>
      <c r="M109" s="254"/>
      <c r="N109" s="254"/>
      <c r="O109" s="254"/>
      <c r="P109" s="191" t="s">
        <v>245</v>
      </c>
      <c r="Q109" s="192" t="s">
        <v>246</v>
      </c>
      <c r="R109" s="193" t="s">
        <v>247</v>
      </c>
      <c r="S109" s="194" t="s">
        <v>248</v>
      </c>
      <c r="T109" s="195" t="s">
        <v>249</v>
      </c>
      <c r="U109" s="196" t="s">
        <v>250</v>
      </c>
      <c r="V109" s="197" t="s">
        <v>251</v>
      </c>
      <c r="W109" s="198" t="s">
        <v>252</v>
      </c>
      <c r="X109" s="199" t="s">
        <v>253</v>
      </c>
      <c r="Y109" s="200" t="s">
        <v>274</v>
      </c>
      <c r="AC109"/>
    </row>
    <row r="110" spans="1:34" ht="22.5" customHeight="1">
      <c r="A110" s="20"/>
      <c r="B110" s="261"/>
      <c r="C110" s="262"/>
      <c r="D110" s="263"/>
      <c r="E110" s="261"/>
      <c r="F110" s="262"/>
      <c r="G110" s="263"/>
      <c r="H110" s="261"/>
      <c r="I110" s="262"/>
      <c r="J110" s="263"/>
      <c r="K110" s="267"/>
      <c r="L110" s="268"/>
      <c r="M110" s="255"/>
      <c r="N110" s="255"/>
      <c r="O110" s="255"/>
      <c r="P110" s="201" t="s">
        <v>255</v>
      </c>
      <c r="Q110" s="202" t="s">
        <v>256</v>
      </c>
      <c r="R110" s="203" t="s">
        <v>257</v>
      </c>
      <c r="S110" s="204" t="s">
        <v>258</v>
      </c>
      <c r="T110" s="205" t="s">
        <v>259</v>
      </c>
      <c r="U110" s="206" t="s">
        <v>260</v>
      </c>
      <c r="V110" s="207" t="s">
        <v>261</v>
      </c>
      <c r="W110" s="208" t="s">
        <v>262</v>
      </c>
      <c r="X110" s="209" t="s">
        <v>263</v>
      </c>
      <c r="Y110" s="210" t="s">
        <v>268</v>
      </c>
      <c r="AC110"/>
    </row>
    <row r="111" spans="1:34" ht="15" customHeight="1">
      <c r="AC111"/>
      <c r="AF111" s="16"/>
    </row>
    <row r="112" spans="1:34" ht="16.5" customHeight="1">
      <c r="A112"/>
      <c r="J112" s="242"/>
      <c r="K112" s="242"/>
      <c r="L112" s="242"/>
      <c r="M112" s="242"/>
      <c r="N112" s="242"/>
      <c r="O112" s="242"/>
      <c r="P112" s="242"/>
      <c r="Q112" s="242"/>
      <c r="R112" s="242"/>
      <c r="S112" s="242"/>
      <c r="T112" s="242"/>
      <c r="U112" s="242"/>
      <c r="V112" s="242"/>
      <c r="W112" s="242"/>
      <c r="X112" s="2"/>
      <c r="Y112" s="3"/>
      <c r="Z112" s="3"/>
      <c r="AA112" s="4"/>
      <c r="AC112"/>
      <c r="AD112" t="s">
        <v>205</v>
      </c>
      <c r="AH112" s="58" t="s">
        <v>212</v>
      </c>
    </row>
    <row r="113" spans="1:34" ht="22.5" customHeight="1">
      <c r="A113" s="5"/>
      <c r="B113" s="6"/>
      <c r="C113" s="6"/>
      <c r="D113" s="6"/>
      <c r="E113" s="6"/>
      <c r="F113" s="6"/>
      <c r="G113" s="6"/>
      <c r="H113" s="6"/>
      <c r="I113" s="286" t="s">
        <v>73</v>
      </c>
      <c r="J113" s="286"/>
      <c r="K113" s="286"/>
      <c r="L113" s="286"/>
      <c r="M113" s="286" t="s">
        <v>198</v>
      </c>
      <c r="N113" s="286"/>
      <c r="O113" s="286"/>
      <c r="P113" s="286"/>
      <c r="Q113" s="286"/>
      <c r="R113" s="286"/>
      <c r="S113" s="286"/>
      <c r="T113" s="286"/>
      <c r="U113" s="286"/>
      <c r="V113" s="286"/>
      <c r="W113" s="7"/>
      <c r="X113" s="8"/>
      <c r="Y113" s="283" t="s">
        <v>72</v>
      </c>
      <c r="Z113" s="283"/>
      <c r="AC113"/>
      <c r="AH113" s="58" t="s">
        <v>211</v>
      </c>
    </row>
    <row r="114" spans="1:34" ht="22.5" customHeight="1">
      <c r="A114" s="5"/>
      <c r="B114" s="6"/>
      <c r="C114" s="6"/>
      <c r="D114" s="6"/>
      <c r="E114" s="6"/>
      <c r="F114" s="6"/>
      <c r="G114" s="6"/>
      <c r="H114" s="6"/>
      <c r="W114" s="7"/>
      <c r="X114" s="8"/>
      <c r="Y114" s="283"/>
      <c r="Z114" s="283"/>
      <c r="AC114"/>
    </row>
    <row r="115" spans="1:34" ht="22.5" customHeight="1">
      <c r="A115" s="5"/>
      <c r="B115" s="6"/>
      <c r="C115" s="6"/>
      <c r="D115" s="6"/>
      <c r="E115" s="6"/>
      <c r="F115" s="6"/>
      <c r="G115" s="6"/>
      <c r="H115" s="6"/>
      <c r="I115" s="6"/>
      <c r="J115" s="242"/>
      <c r="K115" s="242"/>
      <c r="L115" s="242"/>
      <c r="M115" s="242"/>
      <c r="N115" s="7"/>
      <c r="O115" s="7"/>
      <c r="P115" s="7"/>
      <c r="Q115" s="7"/>
      <c r="R115" s="242"/>
      <c r="S115" s="242"/>
      <c r="T115" s="242"/>
      <c r="U115" s="242"/>
      <c r="V115" s="7"/>
      <c r="W115" s="7"/>
      <c r="Y115" s="285" t="s">
        <v>205</v>
      </c>
      <c r="Z115" s="285"/>
      <c r="AC115"/>
    </row>
    <row r="116" spans="1:34" ht="22.5" customHeight="1">
      <c r="A116" s="5"/>
      <c r="B116" s="6"/>
      <c r="C116" s="6"/>
      <c r="D116" s="6"/>
      <c r="E116" s="6"/>
      <c r="F116" s="6"/>
      <c r="G116" s="6"/>
      <c r="H116" s="6"/>
      <c r="I116" s="6"/>
      <c r="J116" s="242"/>
      <c r="K116" s="242"/>
      <c r="L116" s="242"/>
      <c r="M116" s="242"/>
      <c r="N116" s="3"/>
      <c r="O116" s="3"/>
      <c r="P116" s="3"/>
      <c r="Q116" s="3"/>
      <c r="R116" s="3"/>
      <c r="S116" s="3"/>
      <c r="T116" s="3"/>
      <c r="U116" s="3"/>
      <c r="V116" s="3"/>
      <c r="W116" s="287"/>
      <c r="X116" s="287"/>
      <c r="Y116" s="287"/>
      <c r="Z116" s="287"/>
      <c r="AC116"/>
    </row>
    <row r="117" spans="1:34" ht="22.5" customHeight="1">
      <c r="A117" s="5"/>
      <c r="B117" s="6"/>
      <c r="C117" s="6"/>
      <c r="D117" s="6"/>
      <c r="E117" s="6"/>
      <c r="F117" s="6"/>
      <c r="G117" s="6"/>
      <c r="H117" s="6"/>
      <c r="I117" s="6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287"/>
      <c r="X117" s="287"/>
      <c r="Y117" s="287"/>
      <c r="Z117" s="287"/>
      <c r="AC117"/>
    </row>
    <row r="118" spans="1:34" ht="22.5" customHeight="1">
      <c r="A118" s="5"/>
      <c r="B118" s="6"/>
      <c r="C118" s="6"/>
      <c r="D118" s="6"/>
      <c r="E118" s="6"/>
      <c r="F118" s="6"/>
      <c r="G118" s="6"/>
      <c r="H118" s="6"/>
      <c r="I118" s="6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311" t="s">
        <v>206</v>
      </c>
      <c r="X118" s="311"/>
      <c r="Y118" s="311"/>
      <c r="Z118" s="311"/>
      <c r="AC118"/>
    </row>
    <row r="119" spans="1:34" ht="24.95" customHeight="1">
      <c r="A119" s="10" t="s">
        <v>1</v>
      </c>
      <c r="B119" s="312" t="s">
        <v>2</v>
      </c>
      <c r="C119" s="312"/>
      <c r="D119" s="312"/>
      <c r="E119" s="312"/>
      <c r="F119" s="312"/>
      <c r="G119" s="312"/>
      <c r="H119" s="312"/>
      <c r="I119" s="312"/>
      <c r="J119" s="312"/>
      <c r="K119" s="312" t="s">
        <v>3</v>
      </c>
      <c r="L119" s="312"/>
      <c r="M119" s="312"/>
      <c r="N119" s="312"/>
      <c r="O119" s="312"/>
      <c r="P119" s="312"/>
      <c r="Q119" s="312"/>
      <c r="R119" s="312"/>
      <c r="S119" s="312"/>
      <c r="T119" s="312"/>
      <c r="U119" s="312"/>
      <c r="V119" s="312"/>
      <c r="W119" s="312"/>
      <c r="X119" s="312"/>
      <c r="Y119" s="312"/>
      <c r="Z119" s="312"/>
      <c r="AC119"/>
    </row>
    <row r="120" spans="1:34" ht="48" customHeight="1">
      <c r="A120" s="10" t="s">
        <v>49</v>
      </c>
      <c r="B120" s="310" t="s">
        <v>50</v>
      </c>
      <c r="C120" s="310"/>
      <c r="D120" s="310"/>
      <c r="E120" s="310"/>
      <c r="F120" s="310"/>
      <c r="G120" s="310"/>
      <c r="H120" s="310"/>
      <c r="I120" s="310"/>
      <c r="J120" s="310"/>
      <c r="K120" s="11" t="s">
        <v>144</v>
      </c>
      <c r="L120" s="11" t="s">
        <v>146</v>
      </c>
      <c r="M120" s="11" t="s">
        <v>148</v>
      </c>
      <c r="N120" s="11" t="s">
        <v>150</v>
      </c>
      <c r="O120" s="11" t="s">
        <v>152</v>
      </c>
      <c r="P120" s="11" t="s">
        <v>154</v>
      </c>
      <c r="Q120" s="11" t="s">
        <v>156</v>
      </c>
      <c r="R120" s="11" t="s">
        <v>158</v>
      </c>
      <c r="S120" s="11" t="s">
        <v>160</v>
      </c>
      <c r="T120" s="11" t="s">
        <v>162</v>
      </c>
      <c r="U120" s="11" t="s">
        <v>164</v>
      </c>
      <c r="V120" s="11" t="s">
        <v>166</v>
      </c>
      <c r="W120" s="11" t="s">
        <v>168</v>
      </c>
      <c r="X120" s="59"/>
      <c r="Y120" s="59"/>
      <c r="Z120" s="10" t="s">
        <v>169</v>
      </c>
      <c r="AC120"/>
      <c r="AD120" t="s">
        <v>142</v>
      </c>
    </row>
    <row r="121" spans="1:34" ht="12.75" customHeight="1">
      <c r="A121" s="12" t="s">
        <v>5</v>
      </c>
      <c r="B121" s="313" t="s">
        <v>6</v>
      </c>
      <c r="C121" s="313"/>
      <c r="D121" s="313"/>
      <c r="E121" s="313"/>
      <c r="F121" s="313"/>
      <c r="G121" s="313"/>
      <c r="H121" s="313"/>
      <c r="I121" s="313"/>
      <c r="J121" s="313"/>
      <c r="K121" s="13" t="s">
        <v>7</v>
      </c>
      <c r="L121" s="13" t="s">
        <v>8</v>
      </c>
      <c r="M121" s="13" t="s">
        <v>9</v>
      </c>
      <c r="N121" s="13" t="s">
        <v>10</v>
      </c>
      <c r="O121" s="13" t="s">
        <v>11</v>
      </c>
      <c r="P121" s="13" t="s">
        <v>12</v>
      </c>
      <c r="Q121" s="13" t="s">
        <v>13</v>
      </c>
      <c r="R121" s="13" t="s">
        <v>14</v>
      </c>
      <c r="S121" s="13" t="s">
        <v>15</v>
      </c>
      <c r="T121" s="13" t="s">
        <v>16</v>
      </c>
      <c r="U121" s="13" t="s">
        <v>17</v>
      </c>
      <c r="V121" s="13" t="s">
        <v>18</v>
      </c>
      <c r="W121" s="13" t="s">
        <v>19</v>
      </c>
      <c r="X121" s="13" t="s">
        <v>20</v>
      </c>
      <c r="Y121" s="13" t="s">
        <v>21</v>
      </c>
      <c r="Z121" s="13" t="s">
        <v>22</v>
      </c>
      <c r="AC121"/>
      <c r="AD121" s="25"/>
    </row>
    <row r="122" spans="1:34" ht="30" customHeight="1">
      <c r="A122" s="15" t="s">
        <v>23</v>
      </c>
      <c r="B122" s="321" t="s">
        <v>209</v>
      </c>
      <c r="C122" s="322"/>
      <c r="D122" s="322"/>
      <c r="E122" s="322"/>
      <c r="F122" s="322"/>
      <c r="G122" s="322"/>
      <c r="H122" s="322"/>
      <c r="I122" s="322"/>
      <c r="J122" s="323"/>
      <c r="K122" s="51">
        <f t="shared" ref="K122:W122" si="22">K87+K88+K89+K90+K91+K92+K93+K94+K95+K96+K97+K98+K99+K100+K101+K102+K103</f>
        <v>150027</v>
      </c>
      <c r="L122" s="51">
        <f t="shared" si="22"/>
        <v>149417</v>
      </c>
      <c r="M122" s="51">
        <f t="shared" si="22"/>
        <v>267619</v>
      </c>
      <c r="N122" s="51">
        <f t="shared" si="22"/>
        <v>145900</v>
      </c>
      <c r="O122" s="51">
        <f t="shared" si="22"/>
        <v>91002</v>
      </c>
      <c r="P122" s="51">
        <f t="shared" si="22"/>
        <v>108069</v>
      </c>
      <c r="Q122" s="51">
        <f t="shared" si="22"/>
        <v>129810</v>
      </c>
      <c r="R122" s="51">
        <f t="shared" si="22"/>
        <v>110761</v>
      </c>
      <c r="S122" s="51">
        <f t="shared" si="22"/>
        <v>116969</v>
      </c>
      <c r="T122" s="51">
        <f t="shared" si="22"/>
        <v>156741</v>
      </c>
      <c r="U122" s="51">
        <f t="shared" si="22"/>
        <v>59544</v>
      </c>
      <c r="V122" s="51">
        <f t="shared" si="22"/>
        <v>322177</v>
      </c>
      <c r="W122" s="51">
        <f t="shared" si="22"/>
        <v>115128</v>
      </c>
      <c r="X122" s="59"/>
      <c r="Y122" s="59"/>
      <c r="Z122" s="51">
        <f>SUM(K122:Y122)</f>
        <v>1923164</v>
      </c>
      <c r="AA122" s="16"/>
      <c r="AB122" t="s">
        <v>125</v>
      </c>
      <c r="AC122" s="55" t="s">
        <v>132</v>
      </c>
      <c r="AD122" s="16" t="s">
        <v>79</v>
      </c>
    </row>
    <row r="123" spans="1:34" ht="30" customHeight="1">
      <c r="A123" s="15" t="s">
        <v>28</v>
      </c>
      <c r="B123" s="321" t="s">
        <v>51</v>
      </c>
      <c r="C123" s="322"/>
      <c r="D123" s="322"/>
      <c r="E123" s="322"/>
      <c r="F123" s="322"/>
      <c r="G123" s="322"/>
      <c r="H123" s="322"/>
      <c r="I123" s="322"/>
      <c r="J123" s="323"/>
      <c r="K123" s="60">
        <v>50999</v>
      </c>
      <c r="L123" s="60">
        <v>25585</v>
      </c>
      <c r="M123" s="60">
        <v>64641</v>
      </c>
      <c r="N123" s="60">
        <v>38263</v>
      </c>
      <c r="O123" s="60">
        <v>30006</v>
      </c>
      <c r="P123" s="60">
        <v>31405</v>
      </c>
      <c r="Q123" s="60">
        <v>33540</v>
      </c>
      <c r="R123" s="60">
        <v>24131</v>
      </c>
      <c r="S123" s="60">
        <v>29903</v>
      </c>
      <c r="T123" s="60">
        <v>31468</v>
      </c>
      <c r="U123" s="60">
        <v>20413</v>
      </c>
      <c r="V123" s="60">
        <v>48020</v>
      </c>
      <c r="W123" s="60">
        <v>18931</v>
      </c>
      <c r="X123" s="59"/>
      <c r="Y123" s="59"/>
      <c r="Z123" s="49">
        <f>SUM(K123:Y123)</f>
        <v>447305</v>
      </c>
      <c r="AA123" s="16"/>
      <c r="AC123" s="55" t="s">
        <v>59</v>
      </c>
      <c r="AD123" s="16" t="s">
        <v>80</v>
      </c>
    </row>
    <row r="124" spans="1:34" ht="30" customHeight="1">
      <c r="A124" s="15" t="s">
        <v>52</v>
      </c>
      <c r="B124" s="321" t="s">
        <v>210</v>
      </c>
      <c r="C124" s="322"/>
      <c r="D124" s="322"/>
      <c r="E124" s="322"/>
      <c r="F124" s="322"/>
      <c r="G124" s="322"/>
      <c r="H124" s="322"/>
      <c r="I124" s="322"/>
      <c r="J124" s="323"/>
      <c r="K124" s="51">
        <f t="shared" ref="K124:W124" si="23">K122+K123</f>
        <v>201026</v>
      </c>
      <c r="L124" s="51">
        <f t="shared" si="23"/>
        <v>175002</v>
      </c>
      <c r="M124" s="51">
        <f t="shared" si="23"/>
        <v>332260</v>
      </c>
      <c r="N124" s="51">
        <f t="shared" si="23"/>
        <v>184163</v>
      </c>
      <c r="O124" s="51">
        <f t="shared" si="23"/>
        <v>121008</v>
      </c>
      <c r="P124" s="51">
        <f t="shared" si="23"/>
        <v>139474</v>
      </c>
      <c r="Q124" s="51">
        <f t="shared" si="23"/>
        <v>163350</v>
      </c>
      <c r="R124" s="51">
        <f t="shared" si="23"/>
        <v>134892</v>
      </c>
      <c r="S124" s="51">
        <f t="shared" si="23"/>
        <v>146872</v>
      </c>
      <c r="T124" s="51">
        <f t="shared" si="23"/>
        <v>188209</v>
      </c>
      <c r="U124" s="51">
        <f t="shared" si="23"/>
        <v>79957</v>
      </c>
      <c r="V124" s="51">
        <f t="shared" si="23"/>
        <v>370197</v>
      </c>
      <c r="W124" s="51">
        <f t="shared" si="23"/>
        <v>134059</v>
      </c>
      <c r="X124" s="59"/>
      <c r="Y124" s="59"/>
      <c r="Z124" s="51">
        <f>SUM(K124:Y124)</f>
        <v>2370469</v>
      </c>
      <c r="AA124" s="16"/>
      <c r="AB124" s="18" t="s">
        <v>120</v>
      </c>
      <c r="AC124" s="55" t="s">
        <v>133</v>
      </c>
      <c r="AD124" s="16" t="s">
        <v>81</v>
      </c>
    </row>
    <row r="125" spans="1:34" ht="15" customHeight="1">
      <c r="AA125" s="1" t="s">
        <v>58</v>
      </c>
      <c r="AC125"/>
    </row>
    <row r="126" spans="1:34" ht="15" customHeight="1">
      <c r="A126" s="19"/>
      <c r="J126" s="47"/>
      <c r="K126" s="48" t="s">
        <v>119</v>
      </c>
      <c r="L126" s="324"/>
      <c r="M126" s="325"/>
      <c r="N126" s="325"/>
      <c r="O126" s="53" t="s">
        <v>53</v>
      </c>
      <c r="P126" s="211"/>
      <c r="Q126" s="212"/>
      <c r="R126" s="54" t="s">
        <v>54</v>
      </c>
      <c r="S126" s="213">
        <v>0</v>
      </c>
      <c r="T126" s="214">
        <v>4</v>
      </c>
      <c r="U126" s="54" t="s">
        <v>55</v>
      </c>
      <c r="V126" s="215">
        <v>2</v>
      </c>
      <c r="W126" s="216">
        <v>0</v>
      </c>
      <c r="X126" s="217">
        <v>1</v>
      </c>
      <c r="Y126" s="218">
        <v>9</v>
      </c>
      <c r="AC126" s="2"/>
    </row>
    <row r="127" spans="1:34" ht="15.75" customHeight="1">
      <c r="AC127"/>
    </row>
    <row r="128" spans="1:34" ht="16.5" customHeight="1">
      <c r="C128" s="237" t="s">
        <v>116</v>
      </c>
      <c r="D128" s="238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8"/>
      <c r="P128" s="238"/>
      <c r="Q128" s="238"/>
      <c r="R128" s="238"/>
      <c r="S128" s="238"/>
      <c r="T128" s="238"/>
      <c r="U128" s="238"/>
      <c r="V128" s="238"/>
      <c r="W128" s="238"/>
      <c r="X128" s="238"/>
      <c r="Y128" s="239"/>
      <c r="AC128"/>
    </row>
    <row r="129" spans="1:32" ht="33.75" customHeight="1">
      <c r="A129" s="20"/>
      <c r="B129" s="21"/>
      <c r="C129" s="326" t="s">
        <v>30</v>
      </c>
      <c r="D129" s="326"/>
      <c r="E129" s="326"/>
      <c r="F129" s="326"/>
      <c r="G129" s="326" t="s">
        <v>31</v>
      </c>
      <c r="H129" s="326"/>
      <c r="I129" s="326"/>
      <c r="J129" s="326"/>
      <c r="K129" s="326" t="s">
        <v>32</v>
      </c>
      <c r="L129" s="326"/>
      <c r="M129" s="326"/>
      <c r="N129" s="326" t="s">
        <v>33</v>
      </c>
      <c r="O129" s="326"/>
      <c r="P129" s="326"/>
      <c r="Q129" s="326" t="s">
        <v>34</v>
      </c>
      <c r="R129" s="326"/>
      <c r="S129" s="326"/>
      <c r="T129" s="326" t="s">
        <v>70</v>
      </c>
      <c r="U129" s="326"/>
      <c r="V129" s="326"/>
      <c r="W129" s="326" t="s">
        <v>71</v>
      </c>
      <c r="X129" s="326"/>
      <c r="Y129" s="326"/>
      <c r="AC129"/>
    </row>
    <row r="130" spans="1:32" ht="33.75" customHeight="1">
      <c r="A130" s="20"/>
      <c r="B130" s="21"/>
      <c r="C130" s="327" t="s">
        <v>234</v>
      </c>
      <c r="D130" s="328"/>
      <c r="E130" s="328"/>
      <c r="F130" s="328"/>
      <c r="G130" s="327" t="s">
        <v>234</v>
      </c>
      <c r="H130" s="328"/>
      <c r="I130" s="328"/>
      <c r="J130" s="328"/>
      <c r="K130" s="327" t="s">
        <v>234</v>
      </c>
      <c r="L130" s="328"/>
      <c r="M130" s="328"/>
      <c r="N130" s="327" t="s">
        <v>234</v>
      </c>
      <c r="O130" s="328"/>
      <c r="P130" s="328"/>
      <c r="Q130" s="327" t="s">
        <v>234</v>
      </c>
      <c r="R130" s="328"/>
      <c r="S130" s="328"/>
      <c r="T130" s="327" t="s">
        <v>234</v>
      </c>
      <c r="U130" s="328"/>
      <c r="V130" s="328"/>
      <c r="W130" s="327" t="s">
        <v>234</v>
      </c>
      <c r="X130" s="328"/>
      <c r="Y130" s="328"/>
      <c r="AC130"/>
    </row>
    <row r="131" spans="1:32" ht="13.5" customHeight="1">
      <c r="A131" s="20"/>
      <c r="B131" s="21"/>
      <c r="C131" s="329" t="s">
        <v>121</v>
      </c>
      <c r="D131" s="329"/>
      <c r="E131" s="329"/>
      <c r="F131" s="329"/>
      <c r="G131" s="329" t="s">
        <v>121</v>
      </c>
      <c r="H131" s="329"/>
      <c r="I131" s="329"/>
      <c r="J131" s="329"/>
      <c r="K131" s="329" t="s">
        <v>121</v>
      </c>
      <c r="L131" s="329"/>
      <c r="M131" s="329"/>
      <c r="N131" s="329" t="s">
        <v>121</v>
      </c>
      <c r="O131" s="329"/>
      <c r="P131" s="329"/>
      <c r="Q131" s="329" t="s">
        <v>121</v>
      </c>
      <c r="R131" s="329"/>
      <c r="S131" s="329"/>
      <c r="T131" s="329" t="s">
        <v>121</v>
      </c>
      <c r="U131" s="329"/>
      <c r="V131" s="329"/>
      <c r="W131" s="329" t="s">
        <v>121</v>
      </c>
      <c r="X131" s="329"/>
      <c r="Y131" s="329"/>
      <c r="AC131"/>
    </row>
    <row r="132" spans="1:32" ht="16.5" customHeight="1">
      <c r="A132" s="20"/>
      <c r="B132" s="21"/>
      <c r="C132" s="237" t="s">
        <v>35</v>
      </c>
      <c r="D132" s="238"/>
      <c r="E132" s="238"/>
      <c r="F132" s="238"/>
      <c r="G132" s="238"/>
      <c r="H132" s="238"/>
      <c r="I132" s="238"/>
      <c r="J132" s="238"/>
      <c r="K132" s="238"/>
      <c r="L132" s="238"/>
      <c r="M132" s="238"/>
      <c r="N132" s="238"/>
      <c r="O132" s="238"/>
      <c r="P132" s="238"/>
      <c r="Q132" s="238"/>
      <c r="R132" s="238"/>
      <c r="S132" s="238"/>
      <c r="T132" s="238"/>
      <c r="U132" s="238"/>
      <c r="V132" s="238"/>
      <c r="W132" s="238"/>
      <c r="X132" s="238"/>
      <c r="Y132" s="239"/>
      <c r="AC132"/>
    </row>
    <row r="133" spans="1:32" ht="33" customHeight="1">
      <c r="A133" s="20"/>
      <c r="B133" s="21"/>
      <c r="C133" s="330" t="s">
        <v>214</v>
      </c>
      <c r="D133" s="331"/>
      <c r="E133" s="331"/>
      <c r="F133" s="332"/>
      <c r="G133" s="330" t="s">
        <v>215</v>
      </c>
      <c r="H133" s="331"/>
      <c r="I133" s="332"/>
      <c r="J133" s="330" t="s">
        <v>216</v>
      </c>
      <c r="K133" s="332"/>
      <c r="L133" s="330" t="s">
        <v>217</v>
      </c>
      <c r="M133" s="332"/>
      <c r="N133" s="330" t="s">
        <v>218</v>
      </c>
      <c r="O133" s="332"/>
      <c r="P133" s="330" t="s">
        <v>219</v>
      </c>
      <c r="Q133" s="332"/>
      <c r="R133" s="330" t="s">
        <v>220</v>
      </c>
      <c r="S133" s="332"/>
      <c r="T133" s="330" t="s">
        <v>221</v>
      </c>
      <c r="U133" s="332"/>
      <c r="V133" s="330" t="s">
        <v>222</v>
      </c>
      <c r="W133" s="332"/>
      <c r="X133" s="330" t="s">
        <v>223</v>
      </c>
      <c r="Y133" s="332"/>
      <c r="AC133"/>
    </row>
    <row r="134" spans="1:32" ht="13.5" customHeight="1">
      <c r="A134" s="20"/>
      <c r="B134" s="21"/>
      <c r="C134" s="333" t="s">
        <v>121</v>
      </c>
      <c r="D134" s="335"/>
      <c r="E134" s="335"/>
      <c r="F134" s="334"/>
      <c r="G134" s="333" t="s">
        <v>121</v>
      </c>
      <c r="H134" s="335"/>
      <c r="I134" s="334"/>
      <c r="J134" s="333" t="s">
        <v>121</v>
      </c>
      <c r="K134" s="334"/>
      <c r="L134" s="333" t="s">
        <v>121</v>
      </c>
      <c r="M134" s="334"/>
      <c r="N134" s="333" t="s">
        <v>121</v>
      </c>
      <c r="O134" s="334"/>
      <c r="P134" s="333" t="s">
        <v>121</v>
      </c>
      <c r="Q134" s="334"/>
      <c r="R134" s="333" t="s">
        <v>121</v>
      </c>
      <c r="S134" s="334"/>
      <c r="T134" s="333" t="s">
        <v>121</v>
      </c>
      <c r="U134" s="334"/>
      <c r="V134" s="333" t="s">
        <v>121</v>
      </c>
      <c r="W134" s="334"/>
      <c r="X134" s="333" t="s">
        <v>121</v>
      </c>
      <c r="Y134" s="334"/>
      <c r="AC134"/>
    </row>
    <row r="135" spans="1:32" ht="33" customHeight="1">
      <c r="C135" s="336" t="s">
        <v>224</v>
      </c>
      <c r="D135" s="337"/>
      <c r="E135" s="337"/>
      <c r="F135" s="337"/>
      <c r="G135" s="336" t="s">
        <v>225</v>
      </c>
      <c r="H135" s="337"/>
      <c r="I135" s="337"/>
      <c r="J135" s="336" t="s">
        <v>226</v>
      </c>
      <c r="K135" s="337"/>
      <c r="L135" s="336" t="s">
        <v>227</v>
      </c>
      <c r="M135" s="337"/>
      <c r="N135" s="336" t="s">
        <v>228</v>
      </c>
      <c r="O135" s="337"/>
      <c r="P135" s="336" t="s">
        <v>229</v>
      </c>
      <c r="Q135" s="337"/>
      <c r="R135" s="336" t="s">
        <v>230</v>
      </c>
      <c r="S135" s="337"/>
      <c r="T135" s="336" t="s">
        <v>231</v>
      </c>
      <c r="U135" s="337"/>
      <c r="V135" s="336" t="s">
        <v>232</v>
      </c>
      <c r="W135" s="337"/>
      <c r="X135" s="336" t="s">
        <v>233</v>
      </c>
      <c r="Y135" s="337"/>
      <c r="AC135"/>
    </row>
    <row r="136" spans="1:32" ht="15.75" customHeight="1">
      <c r="C136" s="338" t="s">
        <v>121</v>
      </c>
      <c r="D136" s="338"/>
      <c r="E136" s="338"/>
      <c r="F136" s="338"/>
      <c r="G136" s="338" t="s">
        <v>121</v>
      </c>
      <c r="H136" s="338"/>
      <c r="I136" s="338"/>
      <c r="J136" s="338" t="s">
        <v>121</v>
      </c>
      <c r="K136" s="338"/>
      <c r="L136" s="338" t="s">
        <v>121</v>
      </c>
      <c r="M136" s="338"/>
      <c r="N136" s="338" t="s">
        <v>121</v>
      </c>
      <c r="O136" s="338"/>
      <c r="P136" s="338" t="s">
        <v>121</v>
      </c>
      <c r="Q136" s="338"/>
      <c r="R136" s="338" t="s">
        <v>121</v>
      </c>
      <c r="S136" s="338"/>
      <c r="T136" s="338" t="s">
        <v>121</v>
      </c>
      <c r="U136" s="338"/>
      <c r="V136" s="338" t="s">
        <v>121</v>
      </c>
      <c r="W136" s="338"/>
      <c r="X136" s="338" t="s">
        <v>121</v>
      </c>
      <c r="Y136" s="338"/>
      <c r="AC136"/>
    </row>
    <row r="137" spans="1:32" ht="33" customHeight="1">
      <c r="C137" s="341" t="s">
        <v>235</v>
      </c>
      <c r="D137" s="342"/>
      <c r="E137" s="342"/>
      <c r="F137" s="342"/>
      <c r="G137" s="341" t="s">
        <v>236</v>
      </c>
      <c r="H137" s="342"/>
      <c r="I137" s="342"/>
      <c r="J137" s="339" t="s">
        <v>237</v>
      </c>
      <c r="K137" s="340"/>
      <c r="L137" s="339" t="s">
        <v>238</v>
      </c>
      <c r="M137" s="340"/>
      <c r="N137" s="341" t="s">
        <v>239</v>
      </c>
      <c r="O137" s="342"/>
      <c r="P137" s="339" t="s">
        <v>240</v>
      </c>
      <c r="Q137" s="340"/>
      <c r="R137" s="339" t="s">
        <v>241</v>
      </c>
      <c r="S137" s="340"/>
      <c r="T137" s="341" t="s">
        <v>242</v>
      </c>
      <c r="U137" s="342"/>
      <c r="V137" s="339" t="s">
        <v>243</v>
      </c>
      <c r="W137" s="340"/>
      <c r="X137" s="339" t="s">
        <v>244</v>
      </c>
      <c r="Y137" s="340"/>
      <c r="AC137"/>
    </row>
    <row r="138" spans="1:32" ht="15.75" customHeight="1">
      <c r="C138" s="338" t="s">
        <v>121</v>
      </c>
      <c r="D138" s="338"/>
      <c r="E138" s="338"/>
      <c r="F138" s="338"/>
      <c r="G138" s="338" t="s">
        <v>121</v>
      </c>
      <c r="H138" s="338"/>
      <c r="I138" s="338"/>
      <c r="J138" s="338" t="s">
        <v>121</v>
      </c>
      <c r="K138" s="338"/>
      <c r="L138" s="338" t="s">
        <v>121</v>
      </c>
      <c r="M138" s="338"/>
      <c r="N138" s="338" t="s">
        <v>121</v>
      </c>
      <c r="O138" s="338"/>
      <c r="P138" s="338" t="s">
        <v>121</v>
      </c>
      <c r="Q138" s="338"/>
      <c r="R138" s="338" t="s">
        <v>121</v>
      </c>
      <c r="S138" s="338"/>
      <c r="T138" s="338" t="s">
        <v>121</v>
      </c>
      <c r="U138" s="338"/>
      <c r="V138" s="338" t="s">
        <v>121</v>
      </c>
      <c r="W138" s="338"/>
      <c r="X138" s="338" t="s">
        <v>121</v>
      </c>
      <c r="Y138" s="338"/>
      <c r="AC138"/>
    </row>
    <row r="139" spans="1:32" ht="33" customHeight="1">
      <c r="C139" s="343" t="s">
        <v>245</v>
      </c>
      <c r="D139" s="344"/>
      <c r="E139" s="344"/>
      <c r="F139" s="344"/>
      <c r="G139" s="343" t="s">
        <v>246</v>
      </c>
      <c r="H139" s="344"/>
      <c r="I139" s="344"/>
      <c r="J139" s="336" t="s">
        <v>247</v>
      </c>
      <c r="K139" s="337"/>
      <c r="L139" s="343" t="s">
        <v>248</v>
      </c>
      <c r="M139" s="344"/>
      <c r="N139" s="343" t="s">
        <v>249</v>
      </c>
      <c r="O139" s="344"/>
      <c r="P139" s="343" t="s">
        <v>250</v>
      </c>
      <c r="Q139" s="344"/>
      <c r="R139" s="336" t="s">
        <v>251</v>
      </c>
      <c r="S139" s="337"/>
      <c r="T139" s="343" t="s">
        <v>252</v>
      </c>
      <c r="U139" s="344"/>
      <c r="V139" s="336" t="s">
        <v>253</v>
      </c>
      <c r="W139" s="337"/>
      <c r="X139" s="336" t="s">
        <v>254</v>
      </c>
      <c r="Y139" s="337"/>
      <c r="AC139"/>
    </row>
    <row r="140" spans="1:32" ht="15.75" customHeight="1">
      <c r="C140" s="338" t="s">
        <v>121</v>
      </c>
      <c r="D140" s="338"/>
      <c r="E140" s="338"/>
      <c r="F140" s="338"/>
      <c r="G140" s="338" t="s">
        <v>121</v>
      </c>
      <c r="H140" s="338"/>
      <c r="I140" s="338"/>
      <c r="J140" s="338" t="s">
        <v>121</v>
      </c>
      <c r="K140" s="338"/>
      <c r="L140" s="338" t="s">
        <v>121</v>
      </c>
      <c r="M140" s="338"/>
      <c r="N140" s="338" t="s">
        <v>121</v>
      </c>
      <c r="O140" s="338"/>
      <c r="P140" s="338" t="s">
        <v>121</v>
      </c>
      <c r="Q140" s="338"/>
      <c r="R140" s="338" t="s">
        <v>121</v>
      </c>
      <c r="S140" s="338"/>
      <c r="T140" s="338" t="s">
        <v>121</v>
      </c>
      <c r="U140" s="338"/>
      <c r="V140" s="338" t="s">
        <v>121</v>
      </c>
      <c r="W140" s="338"/>
      <c r="X140" s="338" t="s">
        <v>121</v>
      </c>
      <c r="Y140" s="338"/>
      <c r="AC140"/>
    </row>
    <row r="141" spans="1:32" ht="33" customHeight="1">
      <c r="C141" s="341" t="s">
        <v>255</v>
      </c>
      <c r="D141" s="342"/>
      <c r="E141" s="342"/>
      <c r="F141" s="342"/>
      <c r="G141" s="341" t="s">
        <v>256</v>
      </c>
      <c r="H141" s="342"/>
      <c r="I141" s="342"/>
      <c r="J141" s="339" t="s">
        <v>257</v>
      </c>
      <c r="K141" s="340"/>
      <c r="L141" s="339" t="s">
        <v>258</v>
      </c>
      <c r="M141" s="340"/>
      <c r="N141" s="341" t="s">
        <v>259</v>
      </c>
      <c r="O141" s="342"/>
      <c r="P141" s="339" t="s">
        <v>260</v>
      </c>
      <c r="Q141" s="340"/>
      <c r="R141" s="339" t="s">
        <v>261</v>
      </c>
      <c r="S141" s="340"/>
      <c r="T141" s="341" t="s">
        <v>262</v>
      </c>
      <c r="U141" s="342"/>
      <c r="V141" s="339" t="s">
        <v>263</v>
      </c>
      <c r="W141" s="340"/>
      <c r="X141" s="339" t="s">
        <v>264</v>
      </c>
      <c r="Y141" s="340"/>
      <c r="AC141"/>
    </row>
    <row r="142" spans="1:32" ht="15.75" customHeight="1">
      <c r="C142" s="338" t="s">
        <v>121</v>
      </c>
      <c r="D142" s="338"/>
      <c r="E142" s="338"/>
      <c r="F142" s="338"/>
      <c r="G142" s="338" t="s">
        <v>121</v>
      </c>
      <c r="H142" s="338"/>
      <c r="I142" s="338"/>
      <c r="J142" s="338" t="s">
        <v>121</v>
      </c>
      <c r="K142" s="338"/>
      <c r="L142" s="338" t="s">
        <v>121</v>
      </c>
      <c r="M142" s="338"/>
      <c r="N142" s="338" t="s">
        <v>121</v>
      </c>
      <c r="O142" s="338"/>
      <c r="P142" s="338" t="s">
        <v>121</v>
      </c>
      <c r="Q142" s="338"/>
      <c r="R142" s="338" t="s">
        <v>121</v>
      </c>
      <c r="S142" s="338"/>
      <c r="T142" s="338" t="s">
        <v>121</v>
      </c>
      <c r="U142" s="338"/>
      <c r="V142" s="338" t="s">
        <v>121</v>
      </c>
      <c r="W142" s="338"/>
      <c r="X142" s="338" t="s">
        <v>121</v>
      </c>
      <c r="Y142" s="338"/>
      <c r="AC142"/>
    </row>
    <row r="143" spans="1:32" ht="15" customHeight="1">
      <c r="AC143"/>
      <c r="AF143" s="16"/>
    </row>
  </sheetData>
  <sheetProtection password="C0A4" sheet="1" objects="1" scenarios="1"/>
  <mergeCells count="286">
    <mergeCell ref="P142:Q142"/>
    <mergeCell ref="R142:S142"/>
    <mergeCell ref="T142:U142"/>
    <mergeCell ref="V142:W142"/>
    <mergeCell ref="X142:Y142"/>
    <mergeCell ref="C142:F142"/>
    <mergeCell ref="G142:I142"/>
    <mergeCell ref="J142:K142"/>
    <mergeCell ref="L142:M142"/>
    <mergeCell ref="N142:O142"/>
    <mergeCell ref="P141:Q141"/>
    <mergeCell ref="R141:S141"/>
    <mergeCell ref="T141:U141"/>
    <mergeCell ref="V141:W141"/>
    <mergeCell ref="X141:Y141"/>
    <mergeCell ref="C141:F141"/>
    <mergeCell ref="G141:I141"/>
    <mergeCell ref="J141:K141"/>
    <mergeCell ref="L141:M141"/>
    <mergeCell ref="N141:O141"/>
    <mergeCell ref="P140:Q140"/>
    <mergeCell ref="R140:S140"/>
    <mergeCell ref="T140:U140"/>
    <mergeCell ref="V140:W140"/>
    <mergeCell ref="X140:Y140"/>
    <mergeCell ref="C140:F140"/>
    <mergeCell ref="G140:I140"/>
    <mergeCell ref="J140:K140"/>
    <mergeCell ref="L140:M140"/>
    <mergeCell ref="N140:O140"/>
    <mergeCell ref="P139:Q139"/>
    <mergeCell ref="R139:S139"/>
    <mergeCell ref="T139:U139"/>
    <mergeCell ref="V139:W139"/>
    <mergeCell ref="X139:Y139"/>
    <mergeCell ref="C139:F139"/>
    <mergeCell ref="G139:I139"/>
    <mergeCell ref="J139:K139"/>
    <mergeCell ref="L139:M139"/>
    <mergeCell ref="N139:O139"/>
    <mergeCell ref="P138:Q138"/>
    <mergeCell ref="R138:S138"/>
    <mergeCell ref="T138:U138"/>
    <mergeCell ref="V138:W138"/>
    <mergeCell ref="X138:Y138"/>
    <mergeCell ref="C138:F138"/>
    <mergeCell ref="G138:I138"/>
    <mergeCell ref="J138:K138"/>
    <mergeCell ref="L138:M138"/>
    <mergeCell ref="N138:O138"/>
    <mergeCell ref="P137:Q137"/>
    <mergeCell ref="R137:S137"/>
    <mergeCell ref="T137:U137"/>
    <mergeCell ref="V137:W137"/>
    <mergeCell ref="X137:Y137"/>
    <mergeCell ref="C137:F137"/>
    <mergeCell ref="G137:I137"/>
    <mergeCell ref="J137:K137"/>
    <mergeCell ref="L137:M137"/>
    <mergeCell ref="N137:O137"/>
    <mergeCell ref="P136:Q136"/>
    <mergeCell ref="R136:S136"/>
    <mergeCell ref="T136:U136"/>
    <mergeCell ref="V136:W136"/>
    <mergeCell ref="X136:Y136"/>
    <mergeCell ref="C136:F136"/>
    <mergeCell ref="G136:I136"/>
    <mergeCell ref="J136:K136"/>
    <mergeCell ref="L136:M136"/>
    <mergeCell ref="N136:O136"/>
    <mergeCell ref="P135:Q135"/>
    <mergeCell ref="R135:S135"/>
    <mergeCell ref="T135:U135"/>
    <mergeCell ref="V135:W135"/>
    <mergeCell ref="X135:Y135"/>
    <mergeCell ref="C135:F135"/>
    <mergeCell ref="G135:I135"/>
    <mergeCell ref="J135:K135"/>
    <mergeCell ref="L135:M135"/>
    <mergeCell ref="N135:O135"/>
    <mergeCell ref="P134:Q134"/>
    <mergeCell ref="R134:S134"/>
    <mergeCell ref="T134:U134"/>
    <mergeCell ref="V134:W134"/>
    <mergeCell ref="X134:Y134"/>
    <mergeCell ref="C134:F134"/>
    <mergeCell ref="G134:I134"/>
    <mergeCell ref="J134:K134"/>
    <mergeCell ref="L134:M134"/>
    <mergeCell ref="N134:O134"/>
    <mergeCell ref="T131:V131"/>
    <mergeCell ref="W131:Y131"/>
    <mergeCell ref="C132:Y132"/>
    <mergeCell ref="C133:F133"/>
    <mergeCell ref="G133:I133"/>
    <mergeCell ref="J133:K133"/>
    <mergeCell ref="L133:M133"/>
    <mergeCell ref="N133:O133"/>
    <mergeCell ref="P133:Q133"/>
    <mergeCell ref="R133:S133"/>
    <mergeCell ref="T133:U133"/>
    <mergeCell ref="V133:W133"/>
    <mergeCell ref="X133:Y133"/>
    <mergeCell ref="C131:F131"/>
    <mergeCell ref="G131:J131"/>
    <mergeCell ref="K131:M131"/>
    <mergeCell ref="N131:P131"/>
    <mergeCell ref="Q131:S131"/>
    <mergeCell ref="T129:V129"/>
    <mergeCell ref="W129:Y129"/>
    <mergeCell ref="C130:F130"/>
    <mergeCell ref="G130:J130"/>
    <mergeCell ref="K130:M130"/>
    <mergeCell ref="N130:P130"/>
    <mergeCell ref="Q130:S130"/>
    <mergeCell ref="T130:V130"/>
    <mergeCell ref="W130:Y130"/>
    <mergeCell ref="C129:F129"/>
    <mergeCell ref="G129:J129"/>
    <mergeCell ref="K129:M129"/>
    <mergeCell ref="N129:P129"/>
    <mergeCell ref="Q129:S129"/>
    <mergeCell ref="B122:J122"/>
    <mergeCell ref="B123:J123"/>
    <mergeCell ref="B124:J124"/>
    <mergeCell ref="L126:N126"/>
    <mergeCell ref="C128:Y128"/>
    <mergeCell ref="W118:Z118"/>
    <mergeCell ref="B119:J119"/>
    <mergeCell ref="K119:Z119"/>
    <mergeCell ref="B120:J120"/>
    <mergeCell ref="B121:J121"/>
    <mergeCell ref="Y113:Z114"/>
    <mergeCell ref="J115:M115"/>
    <mergeCell ref="R115:U115"/>
    <mergeCell ref="Y115:Z115"/>
    <mergeCell ref="J116:M116"/>
    <mergeCell ref="W116:Z117"/>
    <mergeCell ref="N108:N110"/>
    <mergeCell ref="O108:O110"/>
    <mergeCell ref="J112:M112"/>
    <mergeCell ref="N112:W112"/>
    <mergeCell ref="I113:L113"/>
    <mergeCell ref="M113:V113"/>
    <mergeCell ref="B108:D110"/>
    <mergeCell ref="E108:G110"/>
    <mergeCell ref="H108:J110"/>
    <mergeCell ref="K108:L110"/>
    <mergeCell ref="M108:M110"/>
    <mergeCell ref="P105:Y105"/>
    <mergeCell ref="B106:D107"/>
    <mergeCell ref="E106:G107"/>
    <mergeCell ref="H106:J107"/>
    <mergeCell ref="K106:L107"/>
    <mergeCell ref="M106:M107"/>
    <mergeCell ref="N106:N107"/>
    <mergeCell ref="O106:O107"/>
    <mergeCell ref="B100:J100"/>
    <mergeCell ref="B101:J101"/>
    <mergeCell ref="B102:J102"/>
    <mergeCell ref="B103:J103"/>
    <mergeCell ref="B105:O105"/>
    <mergeCell ref="B95:J95"/>
    <mergeCell ref="B96:J96"/>
    <mergeCell ref="B97:J97"/>
    <mergeCell ref="B98:J98"/>
    <mergeCell ref="B99:J99"/>
    <mergeCell ref="B90:J90"/>
    <mergeCell ref="B91:J91"/>
    <mergeCell ref="B92:J92"/>
    <mergeCell ref="B93:J93"/>
    <mergeCell ref="B94:J94"/>
    <mergeCell ref="A86:J86"/>
    <mergeCell ref="K86:Z86"/>
    <mergeCell ref="B87:J87"/>
    <mergeCell ref="B88:J88"/>
    <mergeCell ref="B89:J89"/>
    <mergeCell ref="W82:Z82"/>
    <mergeCell ref="B83:J83"/>
    <mergeCell ref="K83:Z83"/>
    <mergeCell ref="B84:J84"/>
    <mergeCell ref="B85:J85"/>
    <mergeCell ref="J79:M79"/>
    <mergeCell ref="R79:U79"/>
    <mergeCell ref="Y79:Z79"/>
    <mergeCell ref="J80:M80"/>
    <mergeCell ref="W80:Z81"/>
    <mergeCell ref="J76:M76"/>
    <mergeCell ref="N76:W76"/>
    <mergeCell ref="I77:L77"/>
    <mergeCell ref="M77:V77"/>
    <mergeCell ref="Y77:Z78"/>
    <mergeCell ref="N70:N71"/>
    <mergeCell ref="O70:O71"/>
    <mergeCell ref="B72:D74"/>
    <mergeCell ref="E72:G74"/>
    <mergeCell ref="H72:J74"/>
    <mergeCell ref="K72:L74"/>
    <mergeCell ref="M72:M74"/>
    <mergeCell ref="N72:N74"/>
    <mergeCell ref="O72:O74"/>
    <mergeCell ref="B70:D71"/>
    <mergeCell ref="E70:G71"/>
    <mergeCell ref="H70:J71"/>
    <mergeCell ref="K70:L71"/>
    <mergeCell ref="M70:M71"/>
    <mergeCell ref="N68:Q68"/>
    <mergeCell ref="R68:U68"/>
    <mergeCell ref="V68:Y68"/>
    <mergeCell ref="B69:O69"/>
    <mergeCell ref="P69:Y69"/>
    <mergeCell ref="B64:J64"/>
    <mergeCell ref="B65:J65"/>
    <mergeCell ref="B66:J66"/>
    <mergeCell ref="B67:J67"/>
    <mergeCell ref="C68:I68"/>
    <mergeCell ref="J68:M68"/>
    <mergeCell ref="A57:A59"/>
    <mergeCell ref="B57:I59"/>
    <mergeCell ref="A60:A62"/>
    <mergeCell ref="B60:I62"/>
    <mergeCell ref="B63:Z63"/>
    <mergeCell ref="W53:Z53"/>
    <mergeCell ref="B54:J54"/>
    <mergeCell ref="K54:Z54"/>
    <mergeCell ref="B55:J55"/>
    <mergeCell ref="B56:J56"/>
    <mergeCell ref="J50:M50"/>
    <mergeCell ref="R50:U50"/>
    <mergeCell ref="Y50:Z50"/>
    <mergeCell ref="J51:M51"/>
    <mergeCell ref="W51:Z52"/>
    <mergeCell ref="J47:M47"/>
    <mergeCell ref="N47:W47"/>
    <mergeCell ref="I48:L48"/>
    <mergeCell ref="M48:V48"/>
    <mergeCell ref="Y48:Z49"/>
    <mergeCell ref="A14:A16"/>
    <mergeCell ref="B14:I16"/>
    <mergeCell ref="A36:A38"/>
    <mergeCell ref="B36:I38"/>
    <mergeCell ref="A30:A32"/>
    <mergeCell ref="B30:I32"/>
    <mergeCell ref="A17:A19"/>
    <mergeCell ref="B17:I19"/>
    <mergeCell ref="A33:A35"/>
    <mergeCell ref="B33:I35"/>
    <mergeCell ref="A27:A29"/>
    <mergeCell ref="B27:I29"/>
    <mergeCell ref="A23:A25"/>
    <mergeCell ref="B26:Z26"/>
    <mergeCell ref="A20:A22"/>
    <mergeCell ref="B23:I25"/>
    <mergeCell ref="N43:N45"/>
    <mergeCell ref="O43:O45"/>
    <mergeCell ref="D1:X1"/>
    <mergeCell ref="D2:X2"/>
    <mergeCell ref="I8:L8"/>
    <mergeCell ref="B43:D45"/>
    <mergeCell ref="E43:G45"/>
    <mergeCell ref="H43:J45"/>
    <mergeCell ref="K43:L45"/>
    <mergeCell ref="M43:M45"/>
    <mergeCell ref="W7:Z7"/>
    <mergeCell ref="B41:D42"/>
    <mergeCell ref="E41:G42"/>
    <mergeCell ref="H41:J42"/>
    <mergeCell ref="K41:L42"/>
    <mergeCell ref="B13:Z13"/>
    <mergeCell ref="Y2:Z3"/>
    <mergeCell ref="D3:X3"/>
    <mergeCell ref="D4:X4"/>
    <mergeCell ref="Y4:Z4"/>
    <mergeCell ref="I6:L6"/>
    <mergeCell ref="W5:Z6"/>
    <mergeCell ref="M41:M42"/>
    <mergeCell ref="N41:N42"/>
    <mergeCell ref="O41:O42"/>
    <mergeCell ref="P40:Y40"/>
    <mergeCell ref="B40:O40"/>
    <mergeCell ref="B20:I22"/>
    <mergeCell ref="M8:V8"/>
    <mergeCell ref="B9:J9"/>
    <mergeCell ref="K9:Z9"/>
    <mergeCell ref="B11:J11"/>
    <mergeCell ref="B12:J12"/>
  </mergeCells>
  <conditionalFormatting sqref="L126:N126">
    <cfRule type="expression" dxfId="102" priority="84">
      <formula>ISBLANK(INDIRECT(ADDRESS(ROW(), COLUMN())))</formula>
    </cfRule>
  </conditionalFormatting>
  <conditionalFormatting sqref="P126:Q126 S126:T126 V126:Y126">
    <cfRule type="cellIs" dxfId="101" priority="85" operator="lessThan">
      <formula>0</formula>
    </cfRule>
  </conditionalFormatting>
  <conditionalFormatting sqref="P126:Q126 S126:T126 V126:Y126">
    <cfRule type="cellIs" dxfId="100" priority="86" operator="greaterThan">
      <formula>9</formula>
    </cfRule>
  </conditionalFormatting>
  <conditionalFormatting sqref="P126:Q126 S126:T126 V126:Y126">
    <cfRule type="expression" dxfId="99" priority="87">
      <formula>ISBLANK(INDIRECT(ADDRESS(ROW(), COLUMN())))</formula>
    </cfRule>
  </conditionalFormatting>
  <conditionalFormatting sqref="P126:Q126 S126:T126 V126:Y126">
    <cfRule type="expression" dxfId="98" priority="88">
      <formula>ISTEXT(INDIRECT(ADDRESS(ROW(), COLUMN())))</formula>
    </cfRule>
  </conditionalFormatting>
  <conditionalFormatting sqref="X14:Y15 X17:Y18 X20:Y21 X27:Y28 X30:Y31 X33:Y34 X57:Y58 X60:Y61 X64:Y66 L101:Y103 X123:Y123 X87:Y100">
    <cfRule type="expression" dxfId="97" priority="89">
      <formula>CELL("Protect",INDIRECT(ADDRESS(ROW(), COLUMN())))</formula>
    </cfRule>
  </conditionalFormatting>
  <conditionalFormatting sqref="X14:Y15 X17:Y18 X20:Y21 X27:Y28 X30:Y31 X33:Y34 X57:Y58 X60:Y61 X64:Y66 K101:Y103 X123:Y123 X87:Y100">
    <cfRule type="cellIs" dxfId="96" priority="90" operator="equal">
      <formula>"   "</formula>
    </cfRule>
    <cfRule type="expression" dxfId="95" priority="91">
      <formula>ISBLANK(INDIRECT(ADDRESS(ROW(), COLUMN())))</formula>
    </cfRule>
  </conditionalFormatting>
  <conditionalFormatting sqref="X14:Y15 X17:Y18 X20:Y21 X27:Y28 X30:Y31 X33:Y34 X57:Y58 X60:Y61 X64:Y66 K101:Y103 X123:Y123 X87:Y100">
    <cfRule type="cellIs" dxfId="94" priority="92" operator="equal">
      <formula>"   "</formula>
    </cfRule>
    <cfRule type="cellIs" dxfId="93" priority="93" operator="lessThan">
      <formula>0</formula>
    </cfRule>
    <cfRule type="expression" dxfId="92" priority="94">
      <formula>ISTEXT(INDIRECT(ADDRESS(ROW(), COLUMN())))</formula>
    </cfRule>
  </conditionalFormatting>
  <conditionalFormatting sqref="K29:Y29 X27:Y28 K32:Y32 X30:Y31 K35:Y38 X33:Y34">
    <cfRule type="cellIs" dxfId="91" priority="95" operator="greaterThan">
      <formula>K14</formula>
    </cfRule>
  </conditionalFormatting>
  <conditionalFormatting sqref="K59:Y59 X57:Y58">
    <cfRule type="cellIs" dxfId="90" priority="96" operator="greaterThan">
      <formula>K23</formula>
    </cfRule>
  </conditionalFormatting>
  <conditionalFormatting sqref="K62:Y62 X60:Y61">
    <cfRule type="cellIs" dxfId="89" priority="97" operator="greaterThan">
      <formula>K36</formula>
    </cfRule>
  </conditionalFormatting>
  <conditionalFormatting sqref="K38:Y38">
    <cfRule type="expression" dxfId="88" priority="98">
      <formula>IF(K67&gt;0,INDIRECT(ADDRESS(ROW(), COLUMN()))&lt;&gt;K67,0)</formula>
    </cfRule>
    <cfRule type="expression" dxfId="87" priority="99">
      <formula>IF(K124&gt;0,INDIRECT(ADDRESS(ROW(), COLUMN()))&lt;&gt;K124,0)</formula>
    </cfRule>
  </conditionalFormatting>
  <conditionalFormatting sqref="K67:Y67">
    <cfRule type="expression" dxfId="86" priority="100">
      <formula>IF(K124&gt;0,INDIRECT(ADDRESS(ROW(), COLUMN()))&lt;&gt;K124,0)</formula>
    </cfRule>
    <cfRule type="cellIs" dxfId="85" priority="101" operator="notEqual">
      <formula>K38</formula>
    </cfRule>
  </conditionalFormatting>
  <conditionalFormatting sqref="K124:Y124">
    <cfRule type="cellIs" dxfId="84" priority="102" operator="notEqual">
      <formula>K38</formula>
    </cfRule>
    <cfRule type="cellIs" dxfId="83" priority="103" operator="notEqual">
      <formula>K67</formula>
    </cfRule>
  </conditionalFormatting>
  <conditionalFormatting sqref="L14:W15">
    <cfRule type="expression" dxfId="82" priority="78">
      <formula>CELL("Protect",INDIRECT(ADDRESS(ROW(), COLUMN())))</formula>
    </cfRule>
  </conditionalFormatting>
  <conditionalFormatting sqref="K14:W15">
    <cfRule type="cellIs" dxfId="81" priority="79" operator="equal">
      <formula>"   "</formula>
    </cfRule>
    <cfRule type="expression" dxfId="80" priority="80">
      <formula>ISBLANK(INDIRECT(ADDRESS(ROW(), COLUMN())))</formula>
    </cfRule>
  </conditionalFormatting>
  <conditionalFormatting sqref="K14:W15">
    <cfRule type="cellIs" dxfId="79" priority="81" operator="equal">
      <formula>"   "</formula>
    </cfRule>
    <cfRule type="cellIs" dxfId="78" priority="82" operator="lessThan">
      <formula>0</formula>
    </cfRule>
    <cfRule type="expression" dxfId="77" priority="83">
      <formula>ISTEXT(INDIRECT(ADDRESS(ROW(), COLUMN())))</formula>
    </cfRule>
  </conditionalFormatting>
  <conditionalFormatting sqref="L17:L18 N17:W18">
    <cfRule type="expression" dxfId="76" priority="72">
      <formula>CELL("Protect",INDIRECT(ADDRESS(ROW(), COLUMN())))</formula>
    </cfRule>
  </conditionalFormatting>
  <conditionalFormatting sqref="K17:L18 N17:W18">
    <cfRule type="cellIs" dxfId="75" priority="73" operator="equal">
      <formula>"   "</formula>
    </cfRule>
    <cfRule type="expression" dxfId="74" priority="74">
      <formula>ISBLANK(INDIRECT(ADDRESS(ROW(), COLUMN())))</formula>
    </cfRule>
  </conditionalFormatting>
  <conditionalFormatting sqref="K17:L18 N17:W18">
    <cfRule type="cellIs" dxfId="73" priority="75" operator="equal">
      <formula>"   "</formula>
    </cfRule>
    <cfRule type="cellIs" dxfId="72" priority="76" operator="lessThan">
      <formula>0</formula>
    </cfRule>
    <cfRule type="expression" dxfId="71" priority="77">
      <formula>ISTEXT(INDIRECT(ADDRESS(ROW(), COLUMN())))</formula>
    </cfRule>
  </conditionalFormatting>
  <conditionalFormatting sqref="M17:M18">
    <cfRule type="expression" dxfId="70" priority="66">
      <formula>CELL("Protect",INDIRECT(ADDRESS(ROW(), COLUMN())))</formula>
    </cfRule>
  </conditionalFormatting>
  <conditionalFormatting sqref="M17:M18">
    <cfRule type="cellIs" dxfId="69" priority="67" operator="equal">
      <formula>"   "</formula>
    </cfRule>
    <cfRule type="expression" dxfId="68" priority="68">
      <formula>ISBLANK(INDIRECT(ADDRESS(ROW(), COLUMN())))</formula>
    </cfRule>
  </conditionalFormatting>
  <conditionalFormatting sqref="M17:M18">
    <cfRule type="cellIs" dxfId="67" priority="69" operator="equal">
      <formula>"   "</formula>
    </cfRule>
    <cfRule type="cellIs" dxfId="66" priority="70" operator="lessThan">
      <formula>0</formula>
    </cfRule>
    <cfRule type="expression" dxfId="65" priority="71">
      <formula>ISTEXT(INDIRECT(ADDRESS(ROW(), COLUMN())))</formula>
    </cfRule>
  </conditionalFormatting>
  <conditionalFormatting sqref="L20:L21 N20:W21">
    <cfRule type="expression" dxfId="64" priority="60">
      <formula>CELL("Protect",INDIRECT(ADDRESS(ROW(), COLUMN())))</formula>
    </cfRule>
  </conditionalFormatting>
  <conditionalFormatting sqref="K20:L21 N20:W21">
    <cfRule type="cellIs" dxfId="63" priority="61" operator="equal">
      <formula>"   "</formula>
    </cfRule>
    <cfRule type="expression" dxfId="62" priority="62">
      <formula>ISBLANK(INDIRECT(ADDRESS(ROW(), COLUMN())))</formula>
    </cfRule>
  </conditionalFormatting>
  <conditionalFormatting sqref="K20:L21 N20:W21">
    <cfRule type="cellIs" dxfId="61" priority="63" operator="equal">
      <formula>"   "</formula>
    </cfRule>
    <cfRule type="cellIs" dxfId="60" priority="64" operator="lessThan">
      <formula>0</formula>
    </cfRule>
    <cfRule type="expression" dxfId="59" priority="65">
      <formula>ISTEXT(INDIRECT(ADDRESS(ROW(), COLUMN())))</formula>
    </cfRule>
  </conditionalFormatting>
  <conditionalFormatting sqref="M20:M21">
    <cfRule type="expression" dxfId="58" priority="54">
      <formula>CELL("Protect",INDIRECT(ADDRESS(ROW(), COLUMN())))</formula>
    </cfRule>
  </conditionalFormatting>
  <conditionalFormatting sqref="M20:M21">
    <cfRule type="cellIs" dxfId="57" priority="55" operator="equal">
      <formula>"   "</formula>
    </cfRule>
    <cfRule type="expression" dxfId="56" priority="56">
      <formula>ISBLANK(INDIRECT(ADDRESS(ROW(), COLUMN())))</formula>
    </cfRule>
  </conditionalFormatting>
  <conditionalFormatting sqref="M20:M21">
    <cfRule type="cellIs" dxfId="55" priority="57" operator="equal">
      <formula>"   "</formula>
    </cfRule>
    <cfRule type="cellIs" dxfId="54" priority="58" operator="lessThan">
      <formula>0</formula>
    </cfRule>
    <cfRule type="expression" dxfId="53" priority="59">
      <formula>ISTEXT(INDIRECT(ADDRESS(ROW(), COLUMN())))</formula>
    </cfRule>
  </conditionalFormatting>
  <conditionalFormatting sqref="L27:W28">
    <cfRule type="expression" dxfId="52" priority="47">
      <formula>CELL("Protect",INDIRECT(ADDRESS(ROW(), COLUMN())))</formula>
    </cfRule>
  </conditionalFormatting>
  <conditionalFormatting sqref="K27:W28">
    <cfRule type="cellIs" dxfId="51" priority="48" operator="equal">
      <formula>"   "</formula>
    </cfRule>
    <cfRule type="expression" dxfId="50" priority="49">
      <formula>ISBLANK(INDIRECT(ADDRESS(ROW(), COLUMN())))</formula>
    </cfRule>
  </conditionalFormatting>
  <conditionalFormatting sqref="K27:W28">
    <cfRule type="cellIs" dxfId="49" priority="50" operator="equal">
      <formula>"   "</formula>
    </cfRule>
    <cfRule type="cellIs" dxfId="48" priority="51" operator="lessThan">
      <formula>0</formula>
    </cfRule>
    <cfRule type="expression" dxfId="47" priority="52">
      <formula>ISTEXT(INDIRECT(ADDRESS(ROW(), COLUMN())))</formula>
    </cfRule>
  </conditionalFormatting>
  <conditionalFormatting sqref="K27:W28">
    <cfRule type="cellIs" dxfId="46" priority="53" operator="greaterThan">
      <formula>K14</formula>
    </cfRule>
  </conditionalFormatting>
  <conditionalFormatting sqref="L30:W31">
    <cfRule type="expression" dxfId="45" priority="40">
      <formula>CELL("Protect",INDIRECT(ADDRESS(ROW(), COLUMN())))</formula>
    </cfRule>
  </conditionalFormatting>
  <conditionalFormatting sqref="K30:W31">
    <cfRule type="cellIs" dxfId="44" priority="41" operator="equal">
      <formula>"   "</formula>
    </cfRule>
    <cfRule type="expression" dxfId="43" priority="42">
      <formula>ISBLANK(INDIRECT(ADDRESS(ROW(), COLUMN())))</formula>
    </cfRule>
  </conditionalFormatting>
  <conditionalFormatting sqref="K30:W31">
    <cfRule type="cellIs" dxfId="42" priority="43" operator="equal">
      <formula>"   "</formula>
    </cfRule>
    <cfRule type="cellIs" dxfId="41" priority="44" operator="lessThan">
      <formula>0</formula>
    </cfRule>
    <cfRule type="expression" dxfId="40" priority="45">
      <formula>ISTEXT(INDIRECT(ADDRESS(ROW(), COLUMN())))</formula>
    </cfRule>
  </conditionalFormatting>
  <conditionalFormatting sqref="K30:W31">
    <cfRule type="cellIs" dxfId="39" priority="46" operator="greaterThan">
      <formula>K17</formula>
    </cfRule>
  </conditionalFormatting>
  <conditionalFormatting sqref="L33:W34">
    <cfRule type="expression" dxfId="38" priority="33">
      <formula>CELL("Protect",INDIRECT(ADDRESS(ROW(), COLUMN())))</formula>
    </cfRule>
  </conditionalFormatting>
  <conditionalFormatting sqref="K33:W34">
    <cfRule type="cellIs" dxfId="37" priority="34" operator="equal">
      <formula>"   "</formula>
    </cfRule>
    <cfRule type="expression" dxfId="36" priority="35">
      <formula>ISBLANK(INDIRECT(ADDRESS(ROW(), COLUMN())))</formula>
    </cfRule>
  </conditionalFormatting>
  <conditionalFormatting sqref="K33:W34">
    <cfRule type="cellIs" dxfId="35" priority="36" operator="equal">
      <formula>"   "</formula>
    </cfRule>
    <cfRule type="cellIs" dxfId="34" priority="37" operator="lessThan">
      <formula>0</formula>
    </cfRule>
    <cfRule type="expression" dxfId="33" priority="38">
      <formula>ISTEXT(INDIRECT(ADDRESS(ROW(), COLUMN())))</formula>
    </cfRule>
  </conditionalFormatting>
  <conditionalFormatting sqref="K33:W34">
    <cfRule type="cellIs" dxfId="32" priority="39" operator="greaterThan">
      <formula>K20</formula>
    </cfRule>
  </conditionalFormatting>
  <conditionalFormatting sqref="L57:W58">
    <cfRule type="expression" dxfId="31" priority="26">
      <formula>CELL("Protect",INDIRECT(ADDRESS(ROW(), COLUMN())))</formula>
    </cfRule>
  </conditionalFormatting>
  <conditionalFormatting sqref="K57:W58">
    <cfRule type="cellIs" dxfId="30" priority="27" operator="equal">
      <formula>"   "</formula>
    </cfRule>
    <cfRule type="expression" dxfId="29" priority="28">
      <formula>ISBLANK(INDIRECT(ADDRESS(ROW(), COLUMN())))</formula>
    </cfRule>
  </conditionalFormatting>
  <conditionalFormatting sqref="K57:W58">
    <cfRule type="cellIs" dxfId="28" priority="29" operator="equal">
      <formula>"   "</formula>
    </cfRule>
    <cfRule type="cellIs" dxfId="27" priority="30" operator="lessThan">
      <formula>0</formula>
    </cfRule>
    <cfRule type="expression" dxfId="26" priority="31">
      <formula>ISTEXT(INDIRECT(ADDRESS(ROW(), COLUMN())))</formula>
    </cfRule>
  </conditionalFormatting>
  <conditionalFormatting sqref="K57:W58">
    <cfRule type="cellIs" dxfId="25" priority="32" operator="greaterThan">
      <formula>K23</formula>
    </cfRule>
  </conditionalFormatting>
  <conditionalFormatting sqref="L60:W61">
    <cfRule type="expression" dxfId="24" priority="19">
      <formula>CELL("Protect",INDIRECT(ADDRESS(ROW(), COLUMN())))</formula>
    </cfRule>
  </conditionalFormatting>
  <conditionalFormatting sqref="K60:W61">
    <cfRule type="cellIs" dxfId="23" priority="20" operator="equal">
      <formula>"   "</formula>
    </cfRule>
    <cfRule type="expression" dxfId="22" priority="21">
      <formula>ISBLANK(INDIRECT(ADDRESS(ROW(), COLUMN())))</formula>
    </cfRule>
  </conditionalFormatting>
  <conditionalFormatting sqref="K60:W61">
    <cfRule type="cellIs" dxfId="21" priority="22" operator="equal">
      <formula>"   "</formula>
    </cfRule>
    <cfRule type="cellIs" dxfId="20" priority="23" operator="lessThan">
      <formula>0</formula>
    </cfRule>
    <cfRule type="expression" dxfId="19" priority="24">
      <formula>ISTEXT(INDIRECT(ADDRESS(ROW(), COLUMN())))</formula>
    </cfRule>
  </conditionalFormatting>
  <conditionalFormatting sqref="K60:W61">
    <cfRule type="cellIs" dxfId="18" priority="25" operator="greaterThan">
      <formula>K36</formula>
    </cfRule>
  </conditionalFormatting>
  <conditionalFormatting sqref="L64:W66">
    <cfRule type="expression" dxfId="17" priority="13">
      <formula>CELL("Protect",INDIRECT(ADDRESS(ROW(), COLUMN())))</formula>
    </cfRule>
  </conditionalFormatting>
  <conditionalFormatting sqref="K64:W66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64:W66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87:W100">
    <cfRule type="expression" dxfId="11" priority="7">
      <formula>CELL("Protect",INDIRECT(ADDRESS(ROW(), COLUMN())))</formula>
    </cfRule>
  </conditionalFormatting>
  <conditionalFormatting sqref="K87:W100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87:W100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123:W123">
    <cfRule type="expression" dxfId="5" priority="1">
      <formula>CELL("Protect",INDIRECT(ADDRESS(ROW(), COLUMN())))</formula>
    </cfRule>
  </conditionalFormatting>
  <conditionalFormatting sqref="K123:W123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123:W123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4_1" display="&lt;BERIKUTNYA&gt;"/>
    <hyperlink ref="AH76" location="range_2_1" display="&lt;SEBELUMNYA&gt;"/>
    <hyperlink ref="AH113" location="range_4_1" display="&lt;BERIKUTNYA&gt;"/>
    <hyperlink ref="AH112" location="range_3_1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7" orientation="landscape" r:id="rId1"/>
  <rowBreaks count="3" manualBreakCount="3">
    <brk id="46" max="16383" man="1"/>
    <brk id="75" max="16383" man="1"/>
    <brk id="111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</vt:lpstr>
      <vt:lpstr>Form!Print_Area</vt:lpstr>
      <vt:lpstr>range_1_1</vt:lpstr>
      <vt:lpstr>range_2_1</vt:lpstr>
      <vt:lpstr>range_3_1_1</vt:lpstr>
      <vt:lpstr>range_4_1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MODEL_DD1_DPD_61965_KALIMANTAN_SELATAN_DAPIL_KALIMANTAN_SELATAN.xlsx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2019-05-08T06:05:59Z</dcterms:created>
  <dcterms:modified xsi:type="dcterms:W3CDTF">2019-05-12T08:37:11Z</dcterms:modified>
</cp:coreProperties>
</file>