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Banten\"/>
    </mc:Choice>
  </mc:AlternateContent>
  <xr:revisionPtr revIDLastSave="0" documentId="13_ncr:1_{246E1584-B57C-400A-AEC6-6C06460B3A3F}" xr6:coauthVersionLast="43" xr6:coauthVersionMax="43" xr10:uidLastSave="{00000000-0000-0000-0000-000000000000}"/>
  <bookViews>
    <workbookView xWindow="1515" yWindow="1515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L390" i="4"/>
  <c r="K390" i="4"/>
  <c r="Z390" i="4" s="1"/>
  <c r="Z381" i="4"/>
  <c r="Z380" i="4"/>
  <c r="Z379" i="4"/>
  <c r="L378" i="4"/>
  <c r="K378" i="4"/>
  <c r="Z378" i="4" s="1"/>
  <c r="Z372" i="4"/>
  <c r="Z371" i="4"/>
  <c r="Z370" i="4"/>
  <c r="Z369" i="4"/>
  <c r="Z368" i="4"/>
  <c r="Z367" i="4"/>
  <c r="L350" i="4"/>
  <c r="K350" i="4"/>
  <c r="Z345" i="4"/>
  <c r="Z344" i="4"/>
  <c r="Z343" i="4"/>
  <c r="Z342" i="4"/>
  <c r="Z341" i="4"/>
  <c r="Z340" i="4"/>
  <c r="Z339" i="4"/>
  <c r="L338" i="4"/>
  <c r="K338" i="4"/>
  <c r="Z333" i="4"/>
  <c r="Z332" i="4"/>
  <c r="Z331" i="4"/>
  <c r="Z330" i="4"/>
  <c r="Z329" i="4"/>
  <c r="Z328" i="4"/>
  <c r="Z327" i="4"/>
  <c r="L310" i="4"/>
  <c r="K310" i="4"/>
  <c r="Z305" i="4"/>
  <c r="Z304" i="4"/>
  <c r="Z303" i="4"/>
  <c r="Z302" i="4"/>
  <c r="Z301" i="4"/>
  <c r="Z300" i="4"/>
  <c r="Z299" i="4"/>
  <c r="L298" i="4"/>
  <c r="K298" i="4"/>
  <c r="Z298" i="4" s="1"/>
  <c r="Z293" i="4"/>
  <c r="Z292" i="4"/>
  <c r="Z291" i="4"/>
  <c r="Z290" i="4"/>
  <c r="Z289" i="4"/>
  <c r="Z288" i="4"/>
  <c r="Z287" i="4"/>
  <c r="L270" i="4"/>
  <c r="K270" i="4"/>
  <c r="Z265" i="4"/>
  <c r="Z264" i="4"/>
  <c r="Z263" i="4"/>
  <c r="Z262" i="4"/>
  <c r="Z261" i="4"/>
  <c r="Z260" i="4"/>
  <c r="Z259" i="4"/>
  <c r="L258" i="4"/>
  <c r="K258" i="4"/>
  <c r="Z252" i="4"/>
  <c r="Z251" i="4"/>
  <c r="Z250" i="4"/>
  <c r="Z249" i="4"/>
  <c r="Z248" i="4"/>
  <c r="Z247" i="4"/>
  <c r="L230" i="4"/>
  <c r="K230" i="4"/>
  <c r="Z225" i="4"/>
  <c r="Z224" i="4"/>
  <c r="Z223" i="4"/>
  <c r="Z222" i="4"/>
  <c r="Z221" i="4"/>
  <c r="Z220" i="4"/>
  <c r="Z219" i="4"/>
  <c r="L218" i="4"/>
  <c r="K218" i="4"/>
  <c r="Z218" i="4" s="1"/>
  <c r="Z213" i="4"/>
  <c r="Z212" i="4"/>
  <c r="Z211" i="4"/>
  <c r="Z210" i="4"/>
  <c r="Z209" i="4"/>
  <c r="Z208" i="4"/>
  <c r="Z207" i="4"/>
  <c r="L190" i="4"/>
  <c r="K190" i="4"/>
  <c r="Z190" i="4" s="1"/>
  <c r="Z179" i="4"/>
  <c r="L178" i="4"/>
  <c r="K178" i="4"/>
  <c r="Z178" i="4" s="1"/>
  <c r="Z173" i="4"/>
  <c r="Z172" i="4"/>
  <c r="Z171" i="4"/>
  <c r="Z170" i="4"/>
  <c r="Z169" i="4"/>
  <c r="Z168" i="4"/>
  <c r="Z167" i="4"/>
  <c r="L150" i="4"/>
  <c r="Z150" i="4" s="1"/>
  <c r="K150" i="4"/>
  <c r="Z145" i="4"/>
  <c r="Z144" i="4"/>
  <c r="Z143" i="4"/>
  <c r="Z142" i="4"/>
  <c r="Z141" i="4"/>
  <c r="Z140" i="4"/>
  <c r="Z139" i="4"/>
  <c r="L138" i="4"/>
  <c r="K138" i="4"/>
  <c r="Z138" i="4" s="1"/>
  <c r="Z133" i="4"/>
  <c r="Z132" i="4"/>
  <c r="Z131" i="4"/>
  <c r="Z130" i="4"/>
  <c r="Z129" i="4"/>
  <c r="Z128" i="4"/>
  <c r="Z127" i="4"/>
  <c r="L110" i="4"/>
  <c r="K110" i="4"/>
  <c r="Z110" i="4" s="1"/>
  <c r="Z105" i="4"/>
  <c r="Z104" i="4"/>
  <c r="Z103" i="4"/>
  <c r="Z102" i="4"/>
  <c r="Z101" i="4"/>
  <c r="Z100" i="4"/>
  <c r="Z99" i="4"/>
  <c r="L98" i="4"/>
  <c r="K98" i="4"/>
  <c r="Z93" i="4"/>
  <c r="Z92" i="4"/>
  <c r="Z91" i="4"/>
  <c r="Z90" i="4"/>
  <c r="Z89" i="4"/>
  <c r="Z88" i="4"/>
  <c r="Z87" i="4"/>
  <c r="L67" i="4"/>
  <c r="K67" i="4"/>
  <c r="Z67" i="4" s="1"/>
  <c r="Z66" i="4"/>
  <c r="Z65" i="4"/>
  <c r="Z64" i="4"/>
  <c r="L62" i="4"/>
  <c r="K62" i="4"/>
  <c r="Z62" i="4" s="1"/>
  <c r="Z61" i="4"/>
  <c r="Z60" i="4"/>
  <c r="L59" i="4"/>
  <c r="Z59" i="4" s="1"/>
  <c r="K59" i="4"/>
  <c r="Z58" i="4"/>
  <c r="Z57" i="4"/>
  <c r="L37" i="4"/>
  <c r="K37" i="4"/>
  <c r="L36" i="4"/>
  <c r="K36" i="4"/>
  <c r="L35" i="4"/>
  <c r="K35" i="4"/>
  <c r="Z35" i="4" s="1"/>
  <c r="Z34" i="4"/>
  <c r="Z33" i="4"/>
  <c r="L32" i="4"/>
  <c r="K32" i="4"/>
  <c r="Z32" i="4" s="1"/>
  <c r="Z31" i="4"/>
  <c r="Z30" i="4"/>
  <c r="L29" i="4"/>
  <c r="K29" i="4"/>
  <c r="K38" i="4" s="1"/>
  <c r="Z28" i="4"/>
  <c r="Z27" i="4"/>
  <c r="Z36" i="4" s="1"/>
  <c r="L24" i="4"/>
  <c r="K24" i="4"/>
  <c r="L23" i="4"/>
  <c r="K23" i="4"/>
  <c r="L22" i="4"/>
  <c r="K22" i="4"/>
  <c r="Z22" i="4" s="1"/>
  <c r="Z21" i="4"/>
  <c r="Z20" i="4"/>
  <c r="L19" i="4"/>
  <c r="K19" i="4"/>
  <c r="Z19" i="4" s="1"/>
  <c r="Z18" i="4"/>
  <c r="Z17" i="4"/>
  <c r="L16" i="4"/>
  <c r="K16" i="4"/>
  <c r="K25" i="4" s="1"/>
  <c r="Z15" i="4"/>
  <c r="Z14" i="4"/>
  <c r="Z350" i="4" l="1"/>
  <c r="Z338" i="4"/>
  <c r="Z310" i="4"/>
  <c r="Z270" i="4"/>
  <c r="Z258" i="4"/>
  <c r="Z230" i="4"/>
  <c r="L406" i="4"/>
  <c r="L408" i="4" s="1"/>
  <c r="Z98" i="4"/>
  <c r="L38" i="4"/>
  <c r="Z37" i="4"/>
  <c r="L25" i="4"/>
  <c r="Z23" i="4"/>
  <c r="Z24" i="4"/>
  <c r="K406" i="4"/>
  <c r="Z16" i="4"/>
  <c r="Z25" i="4" s="1"/>
  <c r="Z29" i="4"/>
  <c r="Z38" i="4" s="1"/>
  <c r="Z406" i="4" l="1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<sst xmlns="http://schemas.openxmlformats.org/spreadsheetml/2006/main" count="1623" uniqueCount="353">
  <si>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</si>
  <si>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</si>
  <si>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</si>
  <si>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</si>
  <si>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</si>
  <si>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</si>
  <si>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</si>
  <si>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</si>
  <si>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</si>
  <si>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</si>
  <si>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</si>
  <si>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</si>
  <si>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</si>
  <si>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</si>
  <si>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</si>
  <si>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</si>
  <si>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</si>
  <si>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</si>
  <si>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</si>
  <si>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</si>
  <si>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</si>
  <si>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</si>
  <si>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</si>
  <si>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</si>
  <si>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</si>
  <si>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</si>
  <si>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</si>
  <si>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</si>
  <si>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</si>
  <si>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</si>
  <si>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</si>
  <si>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</si>
  <si>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</si>
  <si>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</si>
  <si>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</si>
  <si>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</si>
  <si>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</si>
  <si>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</si>
  <si>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</si>
  <si>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</si>
  <si>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</si>
  <si>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</si>
  <si>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</si>
  <si>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</si>
  <si>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</si>
  <si>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</si>
  <si>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</si>
  <si>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</si>
  <si>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</si>
  <si>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</si>
  <si>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</si>
  <si>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</si>
  <si>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</si>
  <si>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</si>
  <si>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</si>
  <si>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</si>
  <si>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</si>
  <si>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</si>
  <si>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</si>
  <si>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</si>
  <si>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</si>
  <si>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</si>
  <si>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</si>
  <si>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</si>
  <si>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</si>
  <si>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</si>
  <si>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</si>
  <si>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</si>
  <si>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</si>
  <si>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</si>
  <si>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</si>
  <si>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</si>
  <si>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</si>
  <si>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</si>
  <si>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</si>
  <si>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</si>
  <si>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</si>
  <si>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</si>
  <si>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</si>
  <si>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</si>
  <si>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</si>
  <si>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</si>
  <si>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</si>
  <si>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</si>
  <si>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</si>
  <si>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</si>
  <si>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</si>
  <si>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</si>
  <si>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</si>
  <si>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</si>
  <si>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</si>
  <si>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</si>
  <si>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</si>
  <si>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</si>
  <si>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</si>
  <si>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</si>
  <si>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</si>
  <si>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</si>
  <si>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</si>
  <si>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</si>
  <si>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</si>
  <si>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</si>
  <si>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</si>
  <si>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</si>
  <si>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</si>
  <si>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</si>
  <si>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</si>
  <si>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</si>
  <si>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</si>
  <si>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</si>
  <si>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</si>
  <si>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</si>
  <si>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</si>
  <si>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</si>
  <si>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</si>
  <si>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</si>
  <si>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</si>
  <si>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</si>
  <si>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</si>
  <si>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</si>
  <si>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</si>
  <si>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</si>
  <si>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</si>
  <si>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</si>
  <si>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</si>
  <si>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</si>
  <si>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</si>
  <si>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</si>
  <si>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</si>
  <si>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</si>
  <si>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</si>
  <si>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</si>
  <si>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</si>
  <si>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</si>
  <si>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</si>
  <si>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</si>
  <si>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</si>
  <si>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</si>
  <si>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</si>
  <si>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</si>
  <si>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</si>
  <si>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</si>
  <si>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</si>
  <si>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</si>
  <si>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</si>
  <si>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</si>
  <si>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</si>
  <si>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</si>
  <si>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</si>
  <si>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</si>
  <si>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</si>
  <si>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</si>
  <si>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</si>
  <si>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</si>
  <si>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</si>
  <si>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</si>
  <si>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</si>
  <si>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</si>
  <si>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</si>
  <si>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</si>
  <si>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</si>
  <si>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</si>
  <si>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</si>
  <si>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</si>
  <si>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</si>
  <si>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</si>
  <si>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</si>
  <si>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</si>
  <si>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</si>
  <si>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</si>
  <si>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</si>
  <si>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</si>
  <si>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</si>
  <si>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</si>
  <si>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</si>
  <si>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</si>
  <si>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</si>
  <si>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</si>
  <si>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</si>
  <si>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</si>
  <si>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</si>
  <si>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</si>
  <si>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</si>
  <si>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51579</t>
  </si>
  <si>
    <t>PANDEGLANG</t>
  </si>
  <si>
    <t>51913</t>
  </si>
  <si>
    <t>LEBAK</t>
  </si>
  <si>
    <t>JUMLAH AKHIR</t>
  </si>
  <si>
    <t>Partai Kebangkitan Bangsa</t>
  </si>
  <si>
    <t>Ir. H. THONI FATHONI MUKSON</t>
  </si>
  <si>
    <t>DR. MUHAMMAD IMDADUN RAHMAT</t>
  </si>
  <si>
    <t>3</t>
  </si>
  <si>
    <t>IIS APRIYANI</t>
  </si>
  <si>
    <t>4</t>
  </si>
  <si>
    <t>ERMA</t>
  </si>
  <si>
    <t>5</t>
  </si>
  <si>
    <t>WAHYU WIDIYA SURYANI NING WALUYO</t>
  </si>
  <si>
    <t>6</t>
  </si>
  <si>
    <t>GOZALI MUNIR, S.THI</t>
  </si>
  <si>
    <t xml:space="preserve">   </t>
  </si>
  <si>
    <t>Partai Gerakan Indonesia Raya</t>
  </si>
  <si>
    <t>ALI ZAMRONI, S.Sos</t>
  </si>
  <si>
    <t>H. ANDA, SE., MM</t>
  </si>
  <si>
    <t>HJ. LISTA HURUSTIATI, S.H., M.H</t>
  </si>
  <si>
    <t>H. SYAHRUDDIN, SH., MH</t>
  </si>
  <si>
    <t>SORAYA</t>
  </si>
  <si>
    <t>JAKA SETIAWAN, ST. M.Si</t>
  </si>
  <si>
    <t>Partai Demokrasi Indonesia Perjuangan</t>
  </si>
  <si>
    <t>MOCHAMAD HASBI ASYIDIKI JAYABAYA, S.H.</t>
  </si>
  <si>
    <t>TIA RAHMANIA, M.Psi Psikolog</t>
  </si>
  <si>
    <t>R. ARIYADI PADMANEGARA</t>
  </si>
  <si>
    <t>MUHADI TUKIJO</t>
  </si>
  <si>
    <t>YUYI ROHMATUNISA, S.Pd</t>
  </si>
  <si>
    <t>SANDY CHUSAN JACINTA MANUHUTU, M.P.</t>
  </si>
  <si>
    <t>Partai Golongan Karya</t>
  </si>
  <si>
    <t>HJ. ADDE ROSI KHOERUNNISA, S.Sos, . M.SI</t>
  </si>
  <si>
    <t>H. DADAN MUCHAMMAD R., S.E</t>
  </si>
  <si>
    <t>SUKMAWATI SULTAN, A.Md</t>
  </si>
  <si>
    <t>GOUSTA FERIZA, S.H., M.H</t>
  </si>
  <si>
    <t>A. DADAN SURYANA, S.Sos</t>
  </si>
  <si>
    <t>SHANTY ALDA NATHALIA, S.H</t>
  </si>
  <si>
    <t>Partai Nasdem</t>
  </si>
  <si>
    <t>RIZKA AMALIA R NATAKUSUMAH, BA.Sociology</t>
  </si>
  <si>
    <t>ADE WAHYU MULKI</t>
  </si>
  <si>
    <t>YUDHISTIRA FIRMANSYAH, SH</t>
  </si>
  <si>
    <t>MERRY MEILINDA</t>
  </si>
  <si>
    <t>ASEP AWALUDIN, SE</t>
  </si>
  <si>
    <t>TUSNU ROCHMAT, SH</t>
  </si>
  <si>
    <t>Partai Gerakan Perubahan Indonesia</t>
  </si>
  <si>
    <t>7</t>
  </si>
  <si>
    <t>Partai Berkarya</t>
  </si>
  <si>
    <t>H. ANHAR, SE</t>
  </si>
  <si>
    <t>H. E. SYAMSUL BACHRI ARSUDIN</t>
  </si>
  <si>
    <t>Dr. ELIYA, MARS</t>
  </si>
  <si>
    <t>TUBAGUS JIB MUHIBBUDIN, SH, MM, MBA</t>
  </si>
  <si>
    <t>Dra. RUSDIANA BARDIAN, MM</t>
  </si>
  <si>
    <t>ILHAM AM., SH</t>
  </si>
  <si>
    <t>8</t>
  </si>
  <si>
    <t>Partai Keadilan Sejahtera</t>
  </si>
  <si>
    <t>DR. H. R. ACHMAD DIMYATI NATAKUSUMAH, S.H., M.H., M.SI.</t>
  </si>
  <si>
    <t>KH. AHMAD SADELI KARIM, Lc</t>
  </si>
  <si>
    <t>NISA AL AZIZAH, BBA (Hons)</t>
  </si>
  <si>
    <t>Ir. SYAMSU HILAL, MP</t>
  </si>
  <si>
    <t>TRI KUSUMASARI, S.S.</t>
  </si>
  <si>
    <t>H. SANUJI PENTAMARTA, S.IP.</t>
  </si>
  <si>
    <t>9</t>
  </si>
  <si>
    <t>Partai Persatuan Indonesia</t>
  </si>
  <si>
    <t>BENI PRAMULA</t>
  </si>
  <si>
    <t>Drs. AAP APTADI</t>
  </si>
  <si>
    <t>MEIKE RACHEL WANGKE, SS., M.SI</t>
  </si>
  <si>
    <t>STIEN MARIA SCHOUTEN, S.E</t>
  </si>
  <si>
    <t>BASUKI HADISUKARTA, SH</t>
  </si>
  <si>
    <t>10</t>
  </si>
  <si>
    <t>Partai Persatuan Pembangunan</t>
  </si>
  <si>
    <t>H. HARRY PURDIANTO, S.IP, M.SC</t>
  </si>
  <si>
    <t>H. IIP MIFTAHUL CHOIRY, S.PdI</t>
  </si>
  <si>
    <t>GITA LAKSITA, S.Pd</t>
  </si>
  <si>
    <t>H. ABDUL HALIM, SH, MM</t>
  </si>
  <si>
    <t>EVI NURUL FELAYATI</t>
  </si>
  <si>
    <t>USEP SAEPUDIN, S.HI</t>
  </si>
  <si>
    <t>11</t>
  </si>
  <si>
    <t>Partai Solidaritas Indonesia</t>
  </si>
  <si>
    <t>FIRMAN HAREFA, S.H.</t>
  </si>
  <si>
    <t>Ir. JOHANNES BOYKE APRIADI NUGROHO</t>
  </si>
  <si>
    <t>DEASY SETIAWATI</t>
  </si>
  <si>
    <t>FRANKY TJOKROSAPUTRO</t>
  </si>
  <si>
    <t>IKA MAYLINA SUSAN</t>
  </si>
  <si>
    <t>RISKA PUJI ASTUTI</t>
  </si>
  <si>
    <t>12</t>
  </si>
  <si>
    <t>Partai Amanat Nasional</t>
  </si>
  <si>
    <t>TB DEDY MI'ING GUMELAR</t>
  </si>
  <si>
    <t>IMAM HUSSAIDA, S.T</t>
  </si>
  <si>
    <t>ENENG HUMAEROH, S.Pd.I., MUd</t>
  </si>
  <si>
    <t>ADI WICAKSONO, SE., ME</t>
  </si>
  <si>
    <t>RIKA RAHMAWATI, ST, . MT</t>
  </si>
  <si>
    <t>ADE MUSTAGFIRIN, S.E.sy</t>
  </si>
  <si>
    <t>13</t>
  </si>
  <si>
    <t>Partai Hati Nurani Rakyat</t>
  </si>
  <si>
    <t>Dr. H. ADANG SUPANDI</t>
  </si>
  <si>
    <t>HENGKI IRAWAN</t>
  </si>
  <si>
    <t>WIDAT, SH.</t>
  </si>
  <si>
    <t>FISKA SULISTYAWATI</t>
  </si>
  <si>
    <t>NEWFONE ARTHUR RUMIMPUNU, SH</t>
  </si>
  <si>
    <t>JOKO SANTOSO, S.Sn</t>
  </si>
  <si>
    <t>14</t>
  </si>
  <si>
    <t>Partai Demokrat</t>
  </si>
  <si>
    <t>VIVI SUMANTRI JAYABAYA, S.Sos., MSi</t>
  </si>
  <si>
    <t>RIZKI AULIA RAHMAN NATAKUSUMAH</t>
  </si>
  <si>
    <t>HERMAN FIRDAUS</t>
  </si>
  <si>
    <t>Hj.RATU SITI ROMLAH</t>
  </si>
  <si>
    <t>MUHAMMAD RIYAD</t>
  </si>
  <si>
    <t>KHOIRUL UMAM</t>
  </si>
  <si>
    <t>19</t>
  </si>
  <si>
    <t>Partai Bulan Bintang</t>
  </si>
  <si>
    <t>KH. NAHRUL BADRI, SQ, MA</t>
  </si>
  <si>
    <t>Drs. MAHMUD FAUZY</t>
  </si>
  <si>
    <t>NYIMAS NINING RACHMAN, SH</t>
  </si>
  <si>
    <t>Dra. CHAIRI INAJAH</t>
  </si>
  <si>
    <t>H. BAMBANG ISWAHYANTO, SH</t>
  </si>
  <si>
    <t>20</t>
  </si>
  <si>
    <t>Partai Keadilan dan Persatuan Indonesia</t>
  </si>
  <si>
    <t>Drs. ANSHORI BAITY</t>
  </si>
  <si>
    <t>LIA MARLIANA ANGRAHINI</t>
  </si>
  <si>
    <t>: BANTEN</t>
  </si>
  <si>
    <t>: BANTEN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</si>
  <si>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</si>
  <si>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</si>
  <si>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</si>
  <si>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</si>
  <si>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</si>
  <si>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</si>
  <si>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</si>
  <si>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</si>
  <si>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</si>
  <si>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</si>
  <si>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</si>
  <si>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</si>
  <si>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</si>
  <si>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</si>
  <si>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</si>
  <si>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</si>
  <si>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</si>
  <si>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</si>
  <si>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</si>
  <si>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</si>
  <si>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</si>
  <si>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</si>
  <si>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pdpr,dd,51578,3601</t>
  </si>
  <si>
    <t>f2e736d4cc1a94efac30524b1f2c7076d232c85b1a3705b88b9774ae6405a56f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</si>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</sst>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O401" zoomScaleSheetLayoutView="100" zoomScalePageLayoutView="60" workbookViewId="0">
      <selection activeCell="T410" sqref="T410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334</v>
      </c>
      <c r="Z1" s="1"/>
      <c r="AA1" s="2" t="s">
        <v>327</v>
      </c>
      <c r="AB1" t="s">
        <v>328</v>
      </c>
      <c r="AD1" t="s">
        <v>305</v>
      </c>
      <c r="AH1" s="93" t="s">
        <v>333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332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305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303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304</v>
      </c>
      <c r="N7" s="8"/>
      <c r="O7" s="8"/>
      <c r="P7" s="8"/>
      <c r="Q7" s="8"/>
      <c r="R7" s="8"/>
      <c r="S7" s="8"/>
      <c r="T7" s="8"/>
      <c r="U7" s="8"/>
      <c r="V7" s="8"/>
      <c r="W7" s="249" t="s">
        <v>306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476066</v>
      </c>
      <c r="L14" s="95">
        <v>504798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980864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454695</v>
      </c>
      <c r="L15" s="95">
        <v>482713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937408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930761</v>
      </c>
      <c r="L16" s="68">
        <f t="shared" ref="L16" si="1">SUM(L14:L15)</f>
        <v>987511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1918272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797</v>
      </c>
      <c r="L17" s="95">
        <v>1874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2671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451</v>
      </c>
      <c r="L18" s="95">
        <v>1086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1537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1248</v>
      </c>
      <c r="L19" s="68">
        <f t="shared" ref="L19" si="2">SUM(L17:L18)</f>
        <v>2960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4208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9466</v>
      </c>
      <c r="L20" s="95">
        <v>5463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14929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10164</v>
      </c>
      <c r="L21" s="95">
        <v>5287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15451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19630</v>
      </c>
      <c r="L22" s="68">
        <f t="shared" ref="L22" si="3">SUM(L20:L21)</f>
        <v>10750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30380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486329</v>
      </c>
      <c r="L23" s="68">
        <f t="shared" ref="L23:L25" si="4">L14+L17+L20</f>
        <v>512135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998464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465310</v>
      </c>
      <c r="L24" s="68">
        <f t="shared" si="4"/>
        <v>489086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954396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951639</v>
      </c>
      <c r="L25" s="68">
        <f t="shared" si="4"/>
        <v>1001221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1952860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350702</v>
      </c>
      <c r="L27" s="95">
        <v>376352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727054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357990</v>
      </c>
      <c r="L28" s="95">
        <v>383888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741878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708692</v>
      </c>
      <c r="L29" s="68">
        <f t="shared" ref="L29" si="6">SUM(L27:L28)</f>
        <v>760240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1468932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452</v>
      </c>
      <c r="L30" s="95">
        <v>1097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1549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231</v>
      </c>
      <c r="L31" s="95">
        <v>657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888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683</v>
      </c>
      <c r="L32" s="68">
        <f t="shared" ref="L32" si="7">SUM(L30:L31)</f>
        <v>1754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2437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9466</v>
      </c>
      <c r="L33" s="95">
        <v>5272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14738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10164</v>
      </c>
      <c r="L34" s="95">
        <v>5127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15291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19630</v>
      </c>
      <c r="L35" s="68">
        <f t="shared" ref="L35" si="8">SUM(L33:L34)</f>
        <v>10399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30029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360620</v>
      </c>
      <c r="L36" s="68">
        <f t="shared" ref="L36:L38" si="9">L27+L30+L33</f>
        <v>382721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743341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368385</v>
      </c>
      <c r="L37" s="68">
        <f t="shared" si="9"/>
        <v>389672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758057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729005</v>
      </c>
      <c r="L38" s="68">
        <f t="shared" si="9"/>
        <v>772393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1501398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335</v>
      </c>
      <c r="D42" s="252"/>
      <c r="E42" s="252"/>
      <c r="F42" s="252"/>
      <c r="G42" s="251" t="s">
        <v>335</v>
      </c>
      <c r="H42" s="252"/>
      <c r="I42" s="252"/>
      <c r="J42" s="252"/>
      <c r="K42" s="251" t="s">
        <v>335</v>
      </c>
      <c r="L42" s="252"/>
      <c r="M42" s="252"/>
      <c r="N42" s="251" t="s">
        <v>335</v>
      </c>
      <c r="O42" s="252"/>
      <c r="P42" s="252"/>
      <c r="Q42" s="251" t="s">
        <v>335</v>
      </c>
      <c r="R42" s="252"/>
      <c r="S42" s="252"/>
      <c r="T42" s="251" t="s">
        <v>335</v>
      </c>
      <c r="U42" s="252"/>
      <c r="V42" s="252"/>
      <c r="W42" s="251" t="s">
        <v>335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336</v>
      </c>
      <c r="D44" s="292"/>
      <c r="E44" s="292"/>
      <c r="F44" s="292"/>
      <c r="G44" s="253" t="s">
        <v>337</v>
      </c>
      <c r="H44" s="254"/>
      <c r="I44" s="254"/>
      <c r="J44" s="254"/>
      <c r="K44" s="255" t="s">
        <v>338</v>
      </c>
      <c r="L44" s="256"/>
      <c r="M44" s="256"/>
      <c r="N44" s="253" t="s">
        <v>339</v>
      </c>
      <c r="O44" s="254"/>
      <c r="P44" s="254"/>
      <c r="Q44" s="255" t="s">
        <v>340</v>
      </c>
      <c r="R44" s="256"/>
      <c r="S44" s="256"/>
      <c r="T44" s="253" t="s">
        <v>341</v>
      </c>
      <c r="U44" s="254"/>
      <c r="V44" s="255" t="s">
        <v>342</v>
      </c>
      <c r="W44" s="256"/>
      <c r="X44" s="255" t="s">
        <v>343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344</v>
      </c>
      <c r="D45" s="254"/>
      <c r="E45" s="254"/>
      <c r="F45" s="254"/>
      <c r="G45" s="253" t="s">
        <v>345</v>
      </c>
      <c r="H45" s="254"/>
      <c r="I45" s="254"/>
      <c r="J45" s="254"/>
      <c r="K45" s="255" t="s">
        <v>346</v>
      </c>
      <c r="L45" s="256"/>
      <c r="M45" s="256"/>
      <c r="N45" s="253" t="s">
        <v>347</v>
      </c>
      <c r="O45" s="254"/>
      <c r="P45" s="254"/>
      <c r="Q45" s="255" t="s">
        <v>348</v>
      </c>
      <c r="R45" s="256"/>
      <c r="S45" s="256"/>
      <c r="T45" s="253" t="s">
        <v>349</v>
      </c>
      <c r="U45" s="254"/>
      <c r="V45" s="255" t="s">
        <v>350</v>
      </c>
      <c r="W45" s="256"/>
      <c r="X45" s="255" t="s">
        <v>351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307</v>
      </c>
      <c r="AH47" s="93" t="s">
        <v>333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303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332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304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307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308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503</v>
      </c>
      <c r="L57" s="95">
        <v>851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1354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410</v>
      </c>
      <c r="L58" s="95">
        <v>745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1155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913</v>
      </c>
      <c r="L59" s="68">
        <f>SUM(L57:L58)</f>
        <v>1596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2509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122</v>
      </c>
      <c r="L60" s="95">
        <v>262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384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76</v>
      </c>
      <c r="L61" s="95">
        <v>221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297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198</v>
      </c>
      <c r="L62" s="68">
        <f>SUM(L60:L61)</f>
        <v>483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681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951266</v>
      </c>
      <c r="L64" s="95">
        <v>1008948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1960214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1206</v>
      </c>
      <c r="L65" s="95">
        <v>1154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2360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221055</v>
      </c>
      <c r="L66" s="95">
        <v>235401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456456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729005</v>
      </c>
      <c r="L67" s="233">
        <f>L64-L65-L66</f>
        <v>772393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1501398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335</v>
      </c>
      <c r="D71" s="252"/>
      <c r="E71" s="252"/>
      <c r="F71" s="252"/>
      <c r="G71" s="251" t="s">
        <v>335</v>
      </c>
      <c r="H71" s="252"/>
      <c r="I71" s="252"/>
      <c r="J71" s="252"/>
      <c r="K71" s="251" t="s">
        <v>335</v>
      </c>
      <c r="L71" s="252"/>
      <c r="M71" s="252"/>
      <c r="N71" s="251" t="s">
        <v>335</v>
      </c>
      <c r="O71" s="252"/>
      <c r="P71" s="252"/>
      <c r="Q71" s="251" t="s">
        <v>335</v>
      </c>
      <c r="R71" s="252"/>
      <c r="S71" s="252"/>
      <c r="T71" s="251" t="s">
        <v>335</v>
      </c>
      <c r="U71" s="252"/>
      <c r="V71" s="252"/>
      <c r="W71" s="251" t="s">
        <v>335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336</v>
      </c>
      <c r="D73" s="292"/>
      <c r="E73" s="292"/>
      <c r="F73" s="292"/>
      <c r="G73" s="253" t="s">
        <v>337</v>
      </c>
      <c r="H73" s="254"/>
      <c r="I73" s="254"/>
      <c r="J73" s="254"/>
      <c r="K73" s="255" t="s">
        <v>338</v>
      </c>
      <c r="L73" s="256"/>
      <c r="M73" s="256"/>
      <c r="N73" s="253" t="s">
        <v>339</v>
      </c>
      <c r="O73" s="254"/>
      <c r="P73" s="254"/>
      <c r="Q73" s="255" t="s">
        <v>340</v>
      </c>
      <c r="R73" s="256"/>
      <c r="S73" s="256"/>
      <c r="T73" s="253" t="s">
        <v>341</v>
      </c>
      <c r="U73" s="254"/>
      <c r="V73" s="255" t="s">
        <v>342</v>
      </c>
      <c r="W73" s="256"/>
      <c r="X73" s="255" t="s">
        <v>343</v>
      </c>
      <c r="Y73" s="256"/>
      <c r="AA73" s="36"/>
      <c r="AC73"/>
    </row>
    <row r="74" spans="1:34" ht="41.25" customHeight="1" x14ac:dyDescent="0.25">
      <c r="A74" s="34"/>
      <c r="B74" s="35"/>
      <c r="C74" s="253" t="s">
        <v>344</v>
      </c>
      <c r="D74" s="254"/>
      <c r="E74" s="254"/>
      <c r="F74" s="254"/>
      <c r="G74" s="253" t="s">
        <v>345</v>
      </c>
      <c r="H74" s="254"/>
      <c r="I74" s="254"/>
      <c r="J74" s="254"/>
      <c r="K74" s="255" t="s">
        <v>346</v>
      </c>
      <c r="L74" s="256"/>
      <c r="M74" s="256"/>
      <c r="N74" s="253" t="s">
        <v>347</v>
      </c>
      <c r="O74" s="254"/>
      <c r="P74" s="254"/>
      <c r="Q74" s="255" t="s">
        <v>348</v>
      </c>
      <c r="R74" s="256"/>
      <c r="S74" s="256"/>
      <c r="T74" s="253" t="s">
        <v>349</v>
      </c>
      <c r="U74" s="254"/>
      <c r="V74" s="255" t="s">
        <v>350</v>
      </c>
      <c r="W74" s="256"/>
      <c r="X74" s="255" t="s">
        <v>351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309</v>
      </c>
      <c r="AH76" s="93" t="s">
        <v>333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303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332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304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309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310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188</v>
      </c>
      <c r="D87" s="315"/>
      <c r="E87" s="315"/>
      <c r="F87" s="315"/>
      <c r="G87" s="315"/>
      <c r="H87" s="315"/>
      <c r="I87" s="315"/>
      <c r="J87" s="316"/>
      <c r="K87" s="95">
        <v>21053</v>
      </c>
      <c r="L87" s="95">
        <v>21461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42514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189</v>
      </c>
      <c r="D88" s="317"/>
      <c r="E88" s="317"/>
      <c r="F88" s="317"/>
      <c r="G88" s="317"/>
      <c r="H88" s="317"/>
      <c r="I88" s="317"/>
      <c r="J88" s="317"/>
      <c r="K88" s="95">
        <v>23442</v>
      </c>
      <c r="L88" s="95">
        <v>9114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32556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190</v>
      </c>
      <c r="D89" s="317"/>
      <c r="E89" s="317"/>
      <c r="F89" s="317"/>
      <c r="G89" s="317"/>
      <c r="H89" s="317"/>
      <c r="I89" s="317"/>
      <c r="J89" s="317"/>
      <c r="K89" s="95">
        <v>3233</v>
      </c>
      <c r="L89" s="95">
        <v>7390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10623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191</v>
      </c>
      <c r="C90" s="317" t="s">
        <v>192</v>
      </c>
      <c r="D90" s="317"/>
      <c r="E90" s="317"/>
      <c r="F90" s="317"/>
      <c r="G90" s="317"/>
      <c r="H90" s="317"/>
      <c r="I90" s="317"/>
      <c r="J90" s="317"/>
      <c r="K90" s="95">
        <v>1469</v>
      </c>
      <c r="L90" s="95">
        <v>2020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3489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193</v>
      </c>
      <c r="C91" s="317" t="s">
        <v>194</v>
      </c>
      <c r="D91" s="317"/>
      <c r="E91" s="317"/>
      <c r="F91" s="317"/>
      <c r="G91" s="317"/>
      <c r="H91" s="317"/>
      <c r="I91" s="317"/>
      <c r="J91" s="317"/>
      <c r="K91" s="95">
        <v>1235</v>
      </c>
      <c r="L91" s="95">
        <v>924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2159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195</v>
      </c>
      <c r="C92" s="317" t="s">
        <v>196</v>
      </c>
      <c r="D92" s="317"/>
      <c r="E92" s="317"/>
      <c r="F92" s="317"/>
      <c r="G92" s="317"/>
      <c r="H92" s="317"/>
      <c r="I92" s="317"/>
      <c r="J92" s="317"/>
      <c r="K92" s="95">
        <v>584</v>
      </c>
      <c r="L92" s="95">
        <v>479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1063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197</v>
      </c>
      <c r="C93" s="317" t="s">
        <v>198</v>
      </c>
      <c r="D93" s="317"/>
      <c r="E93" s="317"/>
      <c r="F93" s="317"/>
      <c r="G93" s="317"/>
      <c r="H93" s="317"/>
      <c r="I93" s="317"/>
      <c r="J93" s="317"/>
      <c r="K93" s="95">
        <v>315</v>
      </c>
      <c r="L93" s="95">
        <v>447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762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329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51331</v>
      </c>
      <c r="L98" s="70">
        <f>SUM(L87:L97)</f>
        <v>41835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93166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200</v>
      </c>
      <c r="D99" s="315"/>
      <c r="E99" s="315"/>
      <c r="F99" s="315"/>
      <c r="G99" s="315"/>
      <c r="H99" s="315"/>
      <c r="I99" s="315"/>
      <c r="J99" s="316"/>
      <c r="K99" s="95">
        <v>31819</v>
      </c>
      <c r="L99" s="95">
        <v>49043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80862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201</v>
      </c>
      <c r="D100" s="317"/>
      <c r="E100" s="317"/>
      <c r="F100" s="317"/>
      <c r="G100" s="317"/>
      <c r="H100" s="317"/>
      <c r="I100" s="317"/>
      <c r="J100" s="317"/>
      <c r="K100" s="95">
        <v>21466</v>
      </c>
      <c r="L100" s="95">
        <v>35326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56792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202</v>
      </c>
      <c r="D101" s="317"/>
      <c r="E101" s="317"/>
      <c r="F101" s="317"/>
      <c r="G101" s="317"/>
      <c r="H101" s="317"/>
      <c r="I101" s="317"/>
      <c r="J101" s="317"/>
      <c r="K101" s="95">
        <v>12169</v>
      </c>
      <c r="L101" s="95">
        <v>37971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50140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191</v>
      </c>
      <c r="C102" s="317" t="s">
        <v>203</v>
      </c>
      <c r="D102" s="317"/>
      <c r="E102" s="317"/>
      <c r="F102" s="317"/>
      <c r="G102" s="317"/>
      <c r="H102" s="317"/>
      <c r="I102" s="317"/>
      <c r="J102" s="317"/>
      <c r="K102" s="95">
        <v>5720</v>
      </c>
      <c r="L102" s="95">
        <v>11405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17125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193</v>
      </c>
      <c r="C103" s="317" t="s">
        <v>204</v>
      </c>
      <c r="D103" s="317"/>
      <c r="E103" s="317"/>
      <c r="F103" s="317"/>
      <c r="G103" s="317"/>
      <c r="H103" s="317"/>
      <c r="I103" s="317"/>
      <c r="J103" s="317"/>
      <c r="K103" s="95">
        <v>10031</v>
      </c>
      <c r="L103" s="95">
        <v>6137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16168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195</v>
      </c>
      <c r="C104" s="317" t="s">
        <v>205</v>
      </c>
      <c r="D104" s="317"/>
      <c r="E104" s="317"/>
      <c r="F104" s="317"/>
      <c r="G104" s="317"/>
      <c r="H104" s="317"/>
      <c r="I104" s="317"/>
      <c r="J104" s="317"/>
      <c r="K104" s="95">
        <v>1183</v>
      </c>
      <c r="L104" s="95">
        <v>1343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2526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197</v>
      </c>
      <c r="C105" s="317" t="s">
        <v>206</v>
      </c>
      <c r="D105" s="317"/>
      <c r="E105" s="317"/>
      <c r="F105" s="317"/>
      <c r="G105" s="317"/>
      <c r="H105" s="317"/>
      <c r="I105" s="317"/>
      <c r="J105" s="317"/>
      <c r="K105" s="95">
        <v>566</v>
      </c>
      <c r="L105" s="95">
        <v>900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1466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329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82954</v>
      </c>
      <c r="L110" s="70">
        <f>SUM(L99:L109)</f>
        <v>142125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225079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336</v>
      </c>
      <c r="C113" s="321"/>
      <c r="D113" s="322"/>
      <c r="E113" s="320" t="s">
        <v>337</v>
      </c>
      <c r="F113" s="321"/>
      <c r="G113" s="322"/>
      <c r="H113" s="320" t="s">
        <v>338</v>
      </c>
      <c r="I113" s="321"/>
      <c r="J113" s="322"/>
      <c r="K113" s="326" t="s">
        <v>339</v>
      </c>
      <c r="L113" s="328" t="s">
        <v>340</v>
      </c>
      <c r="M113" s="328" t="s">
        <v>341</v>
      </c>
      <c r="N113" s="330" t="s">
        <v>342</v>
      </c>
      <c r="O113" s="96" t="s">
        <v>336</v>
      </c>
      <c r="P113" s="97" t="s">
        <v>337</v>
      </c>
      <c r="Q113" s="98" t="s">
        <v>338</v>
      </c>
      <c r="R113" s="99" t="s">
        <v>339</v>
      </c>
      <c r="S113" s="62"/>
      <c r="T113" s="100" t="s">
        <v>340</v>
      </c>
      <c r="U113" s="62"/>
      <c r="V113" s="101" t="s">
        <v>341</v>
      </c>
      <c r="W113" s="62"/>
      <c r="X113" s="102" t="s">
        <v>342</v>
      </c>
      <c r="Y113" s="103" t="s">
        <v>343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344</v>
      </c>
      <c r="P114" s="105" t="s">
        <v>345</v>
      </c>
      <c r="Q114" s="106" t="s">
        <v>346</v>
      </c>
      <c r="R114" s="107" t="s">
        <v>347</v>
      </c>
      <c r="S114" s="63"/>
      <c r="T114" s="108" t="s">
        <v>348</v>
      </c>
      <c r="U114" s="63"/>
      <c r="V114" s="109" t="s">
        <v>349</v>
      </c>
      <c r="W114" s="63"/>
      <c r="X114" s="110" t="s">
        <v>350</v>
      </c>
      <c r="Y114" s="111" t="s">
        <v>351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311</v>
      </c>
      <c r="AH116" s="93" t="s">
        <v>333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303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332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304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311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312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191</v>
      </c>
      <c r="C127" s="315" t="s">
        <v>207</v>
      </c>
      <c r="D127" s="315"/>
      <c r="E127" s="315"/>
      <c r="F127" s="315"/>
      <c r="G127" s="315"/>
      <c r="H127" s="315"/>
      <c r="I127" s="315"/>
      <c r="J127" s="316"/>
      <c r="K127" s="95">
        <v>20640</v>
      </c>
      <c r="L127" s="95">
        <v>29592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50232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208</v>
      </c>
      <c r="D128" s="317"/>
      <c r="E128" s="317"/>
      <c r="F128" s="317"/>
      <c r="G128" s="317"/>
      <c r="H128" s="317"/>
      <c r="I128" s="317"/>
      <c r="J128" s="317"/>
      <c r="K128" s="95">
        <v>9703</v>
      </c>
      <c r="L128" s="95">
        <v>30478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40181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209</v>
      </c>
      <c r="D129" s="317"/>
      <c r="E129" s="317"/>
      <c r="F129" s="317"/>
      <c r="G129" s="317"/>
      <c r="H129" s="317"/>
      <c r="I129" s="317"/>
      <c r="J129" s="317"/>
      <c r="K129" s="95">
        <v>15890</v>
      </c>
      <c r="L129" s="95">
        <v>14151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30041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191</v>
      </c>
      <c r="C130" s="317" t="s">
        <v>210</v>
      </c>
      <c r="D130" s="317"/>
      <c r="E130" s="317"/>
      <c r="F130" s="317"/>
      <c r="G130" s="317"/>
      <c r="H130" s="317"/>
      <c r="I130" s="317"/>
      <c r="J130" s="317"/>
      <c r="K130" s="95">
        <v>3677</v>
      </c>
      <c r="L130" s="95">
        <v>4125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7802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193</v>
      </c>
      <c r="C131" s="317" t="s">
        <v>211</v>
      </c>
      <c r="D131" s="317"/>
      <c r="E131" s="317"/>
      <c r="F131" s="317"/>
      <c r="G131" s="317"/>
      <c r="H131" s="317"/>
      <c r="I131" s="317"/>
      <c r="J131" s="317"/>
      <c r="K131" s="95">
        <v>5570</v>
      </c>
      <c r="L131" s="95">
        <v>3837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9407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195</v>
      </c>
      <c r="C132" s="317" t="s">
        <v>212</v>
      </c>
      <c r="D132" s="317"/>
      <c r="E132" s="317"/>
      <c r="F132" s="317"/>
      <c r="G132" s="317"/>
      <c r="H132" s="317"/>
      <c r="I132" s="317"/>
      <c r="J132" s="317"/>
      <c r="K132" s="95">
        <v>864</v>
      </c>
      <c r="L132" s="95">
        <v>1106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1970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197</v>
      </c>
      <c r="C133" s="317" t="s">
        <v>213</v>
      </c>
      <c r="D133" s="317"/>
      <c r="E133" s="317"/>
      <c r="F133" s="317"/>
      <c r="G133" s="317"/>
      <c r="H133" s="317"/>
      <c r="I133" s="317"/>
      <c r="J133" s="317"/>
      <c r="K133" s="95">
        <v>599</v>
      </c>
      <c r="L133" s="95">
        <v>1515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2114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329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56943</v>
      </c>
      <c r="L138" s="70">
        <f>SUM(L127:L137)</f>
        <v>84804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15">SUM(K138:Y138)</f>
        <v>141747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193</v>
      </c>
      <c r="C139" s="315" t="s">
        <v>214</v>
      </c>
      <c r="D139" s="315"/>
      <c r="E139" s="315"/>
      <c r="F139" s="315"/>
      <c r="G139" s="315"/>
      <c r="H139" s="315"/>
      <c r="I139" s="315"/>
      <c r="J139" s="316"/>
      <c r="K139" s="95">
        <v>20778</v>
      </c>
      <c r="L139" s="95">
        <v>21508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42286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215</v>
      </c>
      <c r="D140" s="317"/>
      <c r="E140" s="317"/>
      <c r="F140" s="317"/>
      <c r="G140" s="317"/>
      <c r="H140" s="317"/>
      <c r="I140" s="317"/>
      <c r="J140" s="317"/>
      <c r="K140" s="95">
        <v>32071</v>
      </c>
      <c r="L140" s="95">
        <v>40570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72641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216</v>
      </c>
      <c r="D141" s="317"/>
      <c r="E141" s="317"/>
      <c r="F141" s="317"/>
      <c r="G141" s="317"/>
      <c r="H141" s="317"/>
      <c r="I141" s="317"/>
      <c r="J141" s="317"/>
      <c r="K141" s="95">
        <v>6260</v>
      </c>
      <c r="L141" s="95">
        <v>4627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10887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191</v>
      </c>
      <c r="C142" s="317" t="s">
        <v>217</v>
      </c>
      <c r="D142" s="317"/>
      <c r="E142" s="317"/>
      <c r="F142" s="317"/>
      <c r="G142" s="317"/>
      <c r="H142" s="317"/>
      <c r="I142" s="317"/>
      <c r="J142" s="317"/>
      <c r="K142" s="95">
        <v>4006</v>
      </c>
      <c r="L142" s="95">
        <v>3395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7401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193</v>
      </c>
      <c r="C143" s="317" t="s">
        <v>218</v>
      </c>
      <c r="D143" s="317"/>
      <c r="E143" s="317"/>
      <c r="F143" s="317"/>
      <c r="G143" s="317"/>
      <c r="H143" s="317"/>
      <c r="I143" s="317"/>
      <c r="J143" s="317"/>
      <c r="K143" s="95">
        <v>2349</v>
      </c>
      <c r="L143" s="95">
        <v>2178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4527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195</v>
      </c>
      <c r="C144" s="317" t="s">
        <v>219</v>
      </c>
      <c r="D144" s="317"/>
      <c r="E144" s="317"/>
      <c r="F144" s="317"/>
      <c r="G144" s="317"/>
      <c r="H144" s="317"/>
      <c r="I144" s="317"/>
      <c r="J144" s="317"/>
      <c r="K144" s="95">
        <v>2798</v>
      </c>
      <c r="L144" s="95">
        <v>1227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4025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197</v>
      </c>
      <c r="C145" s="317" t="s">
        <v>220</v>
      </c>
      <c r="D145" s="317"/>
      <c r="E145" s="317"/>
      <c r="F145" s="317"/>
      <c r="G145" s="317"/>
      <c r="H145" s="317"/>
      <c r="I145" s="317"/>
      <c r="J145" s="317"/>
      <c r="K145" s="95">
        <v>958</v>
      </c>
      <c r="L145" s="95">
        <v>1469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2427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329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69220</v>
      </c>
      <c r="L150" s="70">
        <f>SUM(L139:L149)</f>
        <v>74974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144194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336</v>
      </c>
      <c r="C153" s="321"/>
      <c r="D153" s="322"/>
      <c r="E153" s="320" t="s">
        <v>337</v>
      </c>
      <c r="F153" s="321"/>
      <c r="G153" s="322"/>
      <c r="H153" s="320" t="s">
        <v>338</v>
      </c>
      <c r="I153" s="321"/>
      <c r="J153" s="322"/>
      <c r="K153" s="326" t="s">
        <v>339</v>
      </c>
      <c r="L153" s="328" t="s">
        <v>340</v>
      </c>
      <c r="M153" s="328" t="s">
        <v>341</v>
      </c>
      <c r="N153" s="330" t="s">
        <v>342</v>
      </c>
      <c r="O153" s="112" t="s">
        <v>336</v>
      </c>
      <c r="P153" s="113" t="s">
        <v>337</v>
      </c>
      <c r="Q153" s="114" t="s">
        <v>338</v>
      </c>
      <c r="R153" s="115" t="s">
        <v>339</v>
      </c>
      <c r="S153" s="62"/>
      <c r="T153" s="116" t="s">
        <v>340</v>
      </c>
      <c r="U153" s="62"/>
      <c r="V153" s="117" t="s">
        <v>341</v>
      </c>
      <c r="W153" s="62"/>
      <c r="X153" s="118" t="s">
        <v>342</v>
      </c>
      <c r="Y153" s="119" t="s">
        <v>343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344</v>
      </c>
      <c r="P154" s="121" t="s">
        <v>345</v>
      </c>
      <c r="Q154" s="122" t="s">
        <v>346</v>
      </c>
      <c r="R154" s="123" t="s">
        <v>347</v>
      </c>
      <c r="S154" s="63"/>
      <c r="T154" s="124" t="s">
        <v>348</v>
      </c>
      <c r="U154" s="63"/>
      <c r="V154" s="125" t="s">
        <v>349</v>
      </c>
      <c r="W154" s="63"/>
      <c r="X154" s="126" t="s">
        <v>350</v>
      </c>
      <c r="Y154" s="127" t="s">
        <v>351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313</v>
      </c>
      <c r="AH156" s="93" t="s">
        <v>333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303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332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304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313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314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195</v>
      </c>
      <c r="C167" s="315" t="s">
        <v>221</v>
      </c>
      <c r="D167" s="315"/>
      <c r="E167" s="315"/>
      <c r="F167" s="315"/>
      <c r="G167" s="315"/>
      <c r="H167" s="315"/>
      <c r="I167" s="315"/>
      <c r="J167" s="316"/>
      <c r="K167" s="95">
        <v>10923</v>
      </c>
      <c r="L167" s="95">
        <v>10510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21433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222</v>
      </c>
      <c r="D168" s="317"/>
      <c r="E168" s="317"/>
      <c r="F168" s="317"/>
      <c r="G168" s="317"/>
      <c r="H168" s="317"/>
      <c r="I168" s="317"/>
      <c r="J168" s="317"/>
      <c r="K168" s="95">
        <v>46105</v>
      </c>
      <c r="L168" s="95">
        <v>4829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50934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223</v>
      </c>
      <c r="D169" s="317"/>
      <c r="E169" s="317"/>
      <c r="F169" s="317"/>
      <c r="G169" s="317"/>
      <c r="H169" s="317"/>
      <c r="I169" s="317"/>
      <c r="J169" s="317"/>
      <c r="K169" s="95">
        <v>2757</v>
      </c>
      <c r="L169" s="95">
        <v>2563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5320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191</v>
      </c>
      <c r="C170" s="317" t="s">
        <v>224</v>
      </c>
      <c r="D170" s="317"/>
      <c r="E170" s="317"/>
      <c r="F170" s="317"/>
      <c r="G170" s="317"/>
      <c r="H170" s="317"/>
      <c r="I170" s="317"/>
      <c r="J170" s="317"/>
      <c r="K170" s="95">
        <v>936</v>
      </c>
      <c r="L170" s="95">
        <v>676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1612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193</v>
      </c>
      <c r="C171" s="317" t="s">
        <v>225</v>
      </c>
      <c r="D171" s="317"/>
      <c r="E171" s="317"/>
      <c r="F171" s="317"/>
      <c r="G171" s="317"/>
      <c r="H171" s="317"/>
      <c r="I171" s="317"/>
      <c r="J171" s="317"/>
      <c r="K171" s="95">
        <v>554</v>
      </c>
      <c r="L171" s="95">
        <v>611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1165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195</v>
      </c>
      <c r="C172" s="317" t="s">
        <v>226</v>
      </c>
      <c r="D172" s="317"/>
      <c r="E172" s="317"/>
      <c r="F172" s="317"/>
      <c r="G172" s="317"/>
      <c r="H172" s="317"/>
      <c r="I172" s="317"/>
      <c r="J172" s="317"/>
      <c r="K172" s="95">
        <v>5817</v>
      </c>
      <c r="L172" s="95">
        <v>11267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17084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197</v>
      </c>
      <c r="C173" s="317" t="s">
        <v>227</v>
      </c>
      <c r="D173" s="317"/>
      <c r="E173" s="317"/>
      <c r="F173" s="317"/>
      <c r="G173" s="317"/>
      <c r="H173" s="317"/>
      <c r="I173" s="317"/>
      <c r="J173" s="317"/>
      <c r="K173" s="95">
        <v>717</v>
      </c>
      <c r="L173" s="95">
        <v>2346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3063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329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67809</v>
      </c>
      <c r="L178" s="70">
        <f>SUM(L167:L177)</f>
        <v>32802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100611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197</v>
      </c>
      <c r="C179" s="315" t="s">
        <v>228</v>
      </c>
      <c r="D179" s="315"/>
      <c r="E179" s="315"/>
      <c r="F179" s="315"/>
      <c r="G179" s="315"/>
      <c r="H179" s="315"/>
      <c r="I179" s="315"/>
      <c r="J179" s="316"/>
      <c r="K179" s="95">
        <v>2494</v>
      </c>
      <c r="L179" s="95">
        <v>4384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6878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82"/>
      <c r="C180" s="318"/>
      <c r="D180" s="317"/>
      <c r="E180" s="317"/>
      <c r="F180" s="317"/>
      <c r="G180" s="317"/>
      <c r="H180" s="317"/>
      <c r="I180" s="317"/>
      <c r="J180" s="317"/>
      <c r="K180" s="82" t="s">
        <v>199</v>
      </c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82"/>
      <c r="C181" s="318"/>
      <c r="D181" s="317"/>
      <c r="E181" s="317"/>
      <c r="F181" s="317"/>
      <c r="G181" s="317"/>
      <c r="H181" s="317"/>
      <c r="I181" s="317"/>
      <c r="J181" s="317"/>
      <c r="K181" s="82" t="s">
        <v>199</v>
      </c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199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199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199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329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2494</v>
      </c>
      <c r="L190" s="70">
        <f>SUM(L179:L189)</f>
        <v>4384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6878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336</v>
      </c>
      <c r="C193" s="321"/>
      <c r="D193" s="322"/>
      <c r="E193" s="320" t="s">
        <v>337</v>
      </c>
      <c r="F193" s="321"/>
      <c r="G193" s="322"/>
      <c r="H193" s="320" t="s">
        <v>338</v>
      </c>
      <c r="I193" s="321"/>
      <c r="J193" s="322"/>
      <c r="K193" s="326" t="s">
        <v>339</v>
      </c>
      <c r="L193" s="328" t="s">
        <v>340</v>
      </c>
      <c r="M193" s="328" t="s">
        <v>341</v>
      </c>
      <c r="N193" s="330" t="s">
        <v>342</v>
      </c>
      <c r="O193" s="128" t="s">
        <v>336</v>
      </c>
      <c r="P193" s="129" t="s">
        <v>337</v>
      </c>
      <c r="Q193" s="130" t="s">
        <v>338</v>
      </c>
      <c r="R193" s="131" t="s">
        <v>339</v>
      </c>
      <c r="S193" s="62"/>
      <c r="T193" s="132" t="s">
        <v>340</v>
      </c>
      <c r="U193" s="62"/>
      <c r="V193" s="133" t="s">
        <v>341</v>
      </c>
      <c r="W193" s="62"/>
      <c r="X193" s="134" t="s">
        <v>342</v>
      </c>
      <c r="Y193" s="135" t="s">
        <v>343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344</v>
      </c>
      <c r="P194" s="137" t="s">
        <v>345</v>
      </c>
      <c r="Q194" s="138" t="s">
        <v>346</v>
      </c>
      <c r="R194" s="139" t="s">
        <v>347</v>
      </c>
      <c r="S194" s="63"/>
      <c r="T194" s="140" t="s">
        <v>348</v>
      </c>
      <c r="U194" s="63"/>
      <c r="V194" s="141" t="s">
        <v>349</v>
      </c>
      <c r="W194" s="63"/>
      <c r="X194" s="142" t="s">
        <v>350</v>
      </c>
      <c r="Y194" s="143" t="s">
        <v>351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315</v>
      </c>
      <c r="AH196" s="93" t="s">
        <v>333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303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332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304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315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316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229</v>
      </c>
      <c r="C207" s="315" t="s">
        <v>230</v>
      </c>
      <c r="D207" s="315"/>
      <c r="E207" s="315"/>
      <c r="F207" s="315"/>
      <c r="G207" s="315"/>
      <c r="H207" s="315"/>
      <c r="I207" s="315"/>
      <c r="J207" s="316"/>
      <c r="K207" s="95">
        <v>6901</v>
      </c>
      <c r="L207" s="95">
        <v>7943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14844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231</v>
      </c>
      <c r="D208" s="317"/>
      <c r="E208" s="317"/>
      <c r="F208" s="317"/>
      <c r="G208" s="317"/>
      <c r="H208" s="317"/>
      <c r="I208" s="317"/>
      <c r="J208" s="317"/>
      <c r="K208" s="95">
        <v>2597</v>
      </c>
      <c r="L208" s="95">
        <v>2157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4754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232</v>
      </c>
      <c r="D209" s="317"/>
      <c r="E209" s="317"/>
      <c r="F209" s="317"/>
      <c r="G209" s="317"/>
      <c r="H209" s="317"/>
      <c r="I209" s="317"/>
      <c r="J209" s="317"/>
      <c r="K209" s="95">
        <v>1536</v>
      </c>
      <c r="L209" s="95">
        <v>2027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3563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191</v>
      </c>
      <c r="C210" s="317" t="s">
        <v>233</v>
      </c>
      <c r="D210" s="317"/>
      <c r="E210" s="317"/>
      <c r="F210" s="317"/>
      <c r="G210" s="317"/>
      <c r="H210" s="317"/>
      <c r="I210" s="317"/>
      <c r="J210" s="317"/>
      <c r="K210" s="95">
        <v>727</v>
      </c>
      <c r="L210" s="95">
        <v>940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1667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193</v>
      </c>
      <c r="C211" s="317" t="s">
        <v>234</v>
      </c>
      <c r="D211" s="317"/>
      <c r="E211" s="317"/>
      <c r="F211" s="317"/>
      <c r="G211" s="317"/>
      <c r="H211" s="317"/>
      <c r="I211" s="317"/>
      <c r="J211" s="317"/>
      <c r="K211" s="95">
        <v>763</v>
      </c>
      <c r="L211" s="95">
        <v>570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1333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195</v>
      </c>
      <c r="C212" s="317" t="s">
        <v>235</v>
      </c>
      <c r="D212" s="317"/>
      <c r="E212" s="317"/>
      <c r="F212" s="317"/>
      <c r="G212" s="317"/>
      <c r="H212" s="317"/>
      <c r="I212" s="317"/>
      <c r="J212" s="317"/>
      <c r="K212" s="95">
        <v>799</v>
      </c>
      <c r="L212" s="95">
        <v>553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1352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197</v>
      </c>
      <c r="C213" s="317" t="s">
        <v>236</v>
      </c>
      <c r="D213" s="317"/>
      <c r="E213" s="317"/>
      <c r="F213" s="317"/>
      <c r="G213" s="317"/>
      <c r="H213" s="317"/>
      <c r="I213" s="317"/>
      <c r="J213" s="317"/>
      <c r="K213" s="95">
        <v>359</v>
      </c>
      <c r="L213" s="95">
        <v>384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743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329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13682</v>
      </c>
      <c r="L218" s="70">
        <f>SUM(L207:L217)</f>
        <v>14574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28256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237</v>
      </c>
      <c r="C219" s="315" t="s">
        <v>238</v>
      </c>
      <c r="D219" s="315"/>
      <c r="E219" s="315"/>
      <c r="F219" s="315"/>
      <c r="G219" s="315"/>
      <c r="H219" s="315"/>
      <c r="I219" s="315"/>
      <c r="J219" s="316"/>
      <c r="K219" s="95">
        <v>18803</v>
      </c>
      <c r="L219" s="95">
        <v>16925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35728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239</v>
      </c>
      <c r="D220" s="317"/>
      <c r="E220" s="317"/>
      <c r="F220" s="317"/>
      <c r="G220" s="317"/>
      <c r="H220" s="317"/>
      <c r="I220" s="317"/>
      <c r="J220" s="317"/>
      <c r="K220" s="95">
        <v>53187</v>
      </c>
      <c r="L220" s="95">
        <v>13963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67150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240</v>
      </c>
      <c r="D221" s="317"/>
      <c r="E221" s="317"/>
      <c r="F221" s="317"/>
      <c r="G221" s="317"/>
      <c r="H221" s="317"/>
      <c r="I221" s="317"/>
      <c r="J221" s="317"/>
      <c r="K221" s="95">
        <v>16556</v>
      </c>
      <c r="L221" s="95">
        <v>7826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24382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191</v>
      </c>
      <c r="C222" s="317" t="s">
        <v>241</v>
      </c>
      <c r="D222" s="317"/>
      <c r="E222" s="317"/>
      <c r="F222" s="317"/>
      <c r="G222" s="317"/>
      <c r="H222" s="317"/>
      <c r="I222" s="317"/>
      <c r="J222" s="317"/>
      <c r="K222" s="95">
        <v>1781</v>
      </c>
      <c r="L222" s="95">
        <v>1917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3698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193</v>
      </c>
      <c r="C223" s="317" t="s">
        <v>242</v>
      </c>
      <c r="D223" s="317"/>
      <c r="E223" s="317"/>
      <c r="F223" s="317"/>
      <c r="G223" s="317"/>
      <c r="H223" s="317"/>
      <c r="I223" s="317"/>
      <c r="J223" s="317"/>
      <c r="K223" s="95">
        <v>1002</v>
      </c>
      <c r="L223" s="95">
        <v>1324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2326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195</v>
      </c>
      <c r="C224" s="317" t="s">
        <v>243</v>
      </c>
      <c r="D224" s="317"/>
      <c r="E224" s="317"/>
      <c r="F224" s="317"/>
      <c r="G224" s="317"/>
      <c r="H224" s="317"/>
      <c r="I224" s="317"/>
      <c r="J224" s="317"/>
      <c r="K224" s="95">
        <v>745</v>
      </c>
      <c r="L224" s="95">
        <v>912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1657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197</v>
      </c>
      <c r="C225" s="317" t="s">
        <v>244</v>
      </c>
      <c r="D225" s="317"/>
      <c r="E225" s="317"/>
      <c r="F225" s="317"/>
      <c r="G225" s="317"/>
      <c r="H225" s="317"/>
      <c r="I225" s="317"/>
      <c r="J225" s="317"/>
      <c r="K225" s="95">
        <v>2582</v>
      </c>
      <c r="L225" s="95">
        <v>14123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16705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329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94656</v>
      </c>
      <c r="L230" s="70">
        <f>SUM(L219:L229)</f>
        <v>56990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151646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336</v>
      </c>
      <c r="C233" s="321"/>
      <c r="D233" s="322"/>
      <c r="E233" s="320" t="s">
        <v>337</v>
      </c>
      <c r="F233" s="321"/>
      <c r="G233" s="322"/>
      <c r="H233" s="320" t="s">
        <v>338</v>
      </c>
      <c r="I233" s="321"/>
      <c r="J233" s="322"/>
      <c r="K233" s="326" t="s">
        <v>339</v>
      </c>
      <c r="L233" s="328" t="s">
        <v>340</v>
      </c>
      <c r="M233" s="328" t="s">
        <v>341</v>
      </c>
      <c r="N233" s="330" t="s">
        <v>342</v>
      </c>
      <c r="O233" s="144" t="s">
        <v>336</v>
      </c>
      <c r="P233" s="145" t="s">
        <v>337</v>
      </c>
      <c r="Q233" s="146" t="s">
        <v>338</v>
      </c>
      <c r="R233" s="147" t="s">
        <v>339</v>
      </c>
      <c r="S233" s="62"/>
      <c r="T233" s="148" t="s">
        <v>340</v>
      </c>
      <c r="U233" s="62"/>
      <c r="V233" s="149" t="s">
        <v>341</v>
      </c>
      <c r="W233" s="62"/>
      <c r="X233" s="150" t="s">
        <v>342</v>
      </c>
      <c r="Y233" s="151" t="s">
        <v>343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344</v>
      </c>
      <c r="P234" s="153" t="s">
        <v>345</v>
      </c>
      <c r="Q234" s="154" t="s">
        <v>346</v>
      </c>
      <c r="R234" s="155" t="s">
        <v>347</v>
      </c>
      <c r="S234" s="63"/>
      <c r="T234" s="156" t="s">
        <v>348</v>
      </c>
      <c r="U234" s="63"/>
      <c r="V234" s="157" t="s">
        <v>349</v>
      </c>
      <c r="W234" s="63"/>
      <c r="X234" s="158" t="s">
        <v>350</v>
      </c>
      <c r="Y234" s="159" t="s">
        <v>351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317</v>
      </c>
      <c r="AH236" s="93" t="s">
        <v>333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303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332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304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317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318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245</v>
      </c>
      <c r="C247" s="315" t="s">
        <v>246</v>
      </c>
      <c r="D247" s="315"/>
      <c r="E247" s="315"/>
      <c r="F247" s="315"/>
      <c r="G247" s="315"/>
      <c r="H247" s="315"/>
      <c r="I247" s="315"/>
      <c r="J247" s="316"/>
      <c r="K247" s="95">
        <v>7394</v>
      </c>
      <c r="L247" s="95">
        <v>7867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2" si="19">SUM(K247:Y247)</f>
        <v>15261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247</v>
      </c>
      <c r="D248" s="317"/>
      <c r="E248" s="317"/>
      <c r="F248" s="317"/>
      <c r="G248" s="317"/>
      <c r="H248" s="317"/>
      <c r="I248" s="317"/>
      <c r="J248" s="317"/>
      <c r="K248" s="95">
        <v>15920</v>
      </c>
      <c r="L248" s="95">
        <v>7078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22998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248</v>
      </c>
      <c r="D249" s="317"/>
      <c r="E249" s="317"/>
      <c r="F249" s="317"/>
      <c r="G249" s="317"/>
      <c r="H249" s="317"/>
      <c r="I249" s="317"/>
      <c r="J249" s="317"/>
      <c r="K249" s="95">
        <v>13519</v>
      </c>
      <c r="L249" s="95">
        <v>13134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26653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191</v>
      </c>
      <c r="C250" s="317" t="s">
        <v>249</v>
      </c>
      <c r="D250" s="317"/>
      <c r="E250" s="317"/>
      <c r="F250" s="317"/>
      <c r="G250" s="317"/>
      <c r="H250" s="317"/>
      <c r="I250" s="317"/>
      <c r="J250" s="317"/>
      <c r="K250" s="95">
        <v>779</v>
      </c>
      <c r="L250" s="95">
        <v>603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1382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193</v>
      </c>
      <c r="C251" s="317" t="s">
        <v>250</v>
      </c>
      <c r="D251" s="317"/>
      <c r="E251" s="317"/>
      <c r="F251" s="317"/>
      <c r="G251" s="317"/>
      <c r="H251" s="317"/>
      <c r="I251" s="317"/>
      <c r="J251" s="317"/>
      <c r="K251" s="95">
        <v>228</v>
      </c>
      <c r="L251" s="95">
        <v>308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536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195</v>
      </c>
      <c r="C252" s="317" t="s">
        <v>251</v>
      </c>
      <c r="D252" s="317"/>
      <c r="E252" s="317"/>
      <c r="F252" s="317"/>
      <c r="G252" s="317"/>
      <c r="H252" s="317"/>
      <c r="I252" s="317"/>
      <c r="J252" s="317"/>
      <c r="K252" s="95">
        <v>486</v>
      </c>
      <c r="L252" s="95">
        <v>844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1330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199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329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38326</v>
      </c>
      <c r="L258" s="70">
        <f>SUM(L247:L257)</f>
        <v>29834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68160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252</v>
      </c>
      <c r="C259" s="315" t="s">
        <v>253</v>
      </c>
      <c r="D259" s="315"/>
      <c r="E259" s="315"/>
      <c r="F259" s="315"/>
      <c r="G259" s="315"/>
      <c r="H259" s="315"/>
      <c r="I259" s="315"/>
      <c r="J259" s="316"/>
      <c r="K259" s="95">
        <v>11517</v>
      </c>
      <c r="L259" s="95">
        <v>15977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27494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254</v>
      </c>
      <c r="D260" s="317"/>
      <c r="E260" s="317"/>
      <c r="F260" s="317"/>
      <c r="G260" s="317"/>
      <c r="H260" s="317"/>
      <c r="I260" s="317"/>
      <c r="J260" s="317"/>
      <c r="K260" s="95">
        <v>6068</v>
      </c>
      <c r="L260" s="95">
        <v>8582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14650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255</v>
      </c>
      <c r="D261" s="317"/>
      <c r="E261" s="317"/>
      <c r="F261" s="317"/>
      <c r="G261" s="317"/>
      <c r="H261" s="317"/>
      <c r="I261" s="317"/>
      <c r="J261" s="317"/>
      <c r="K261" s="95">
        <v>18708</v>
      </c>
      <c r="L261" s="95">
        <v>31285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49993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191</v>
      </c>
      <c r="C262" s="317" t="s">
        <v>256</v>
      </c>
      <c r="D262" s="317"/>
      <c r="E262" s="317"/>
      <c r="F262" s="317"/>
      <c r="G262" s="317"/>
      <c r="H262" s="317"/>
      <c r="I262" s="317"/>
      <c r="J262" s="317"/>
      <c r="K262" s="95">
        <v>1180</v>
      </c>
      <c r="L262" s="95">
        <v>1749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2929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193</v>
      </c>
      <c r="C263" s="317" t="s">
        <v>257</v>
      </c>
      <c r="D263" s="317"/>
      <c r="E263" s="317"/>
      <c r="F263" s="317"/>
      <c r="G263" s="317"/>
      <c r="H263" s="317"/>
      <c r="I263" s="317"/>
      <c r="J263" s="317"/>
      <c r="K263" s="95">
        <v>5124</v>
      </c>
      <c r="L263" s="95">
        <v>7075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12199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195</v>
      </c>
      <c r="C264" s="317" t="s">
        <v>258</v>
      </c>
      <c r="D264" s="317"/>
      <c r="E264" s="317"/>
      <c r="F264" s="317"/>
      <c r="G264" s="317"/>
      <c r="H264" s="317"/>
      <c r="I264" s="317"/>
      <c r="J264" s="317"/>
      <c r="K264" s="95">
        <v>889</v>
      </c>
      <c r="L264" s="95">
        <v>590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1479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197</v>
      </c>
      <c r="C265" s="317" t="s">
        <v>259</v>
      </c>
      <c r="D265" s="317"/>
      <c r="E265" s="317"/>
      <c r="F265" s="317"/>
      <c r="G265" s="317"/>
      <c r="H265" s="317"/>
      <c r="I265" s="317"/>
      <c r="J265" s="317"/>
      <c r="K265" s="95">
        <v>1080</v>
      </c>
      <c r="L265" s="95">
        <v>999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2079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329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44566</v>
      </c>
      <c r="L270" s="70">
        <f>SUM(L259:L269)</f>
        <v>66257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110823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336</v>
      </c>
      <c r="C273" s="321"/>
      <c r="D273" s="322"/>
      <c r="E273" s="320" t="s">
        <v>337</v>
      </c>
      <c r="F273" s="321"/>
      <c r="G273" s="322"/>
      <c r="H273" s="320" t="s">
        <v>338</v>
      </c>
      <c r="I273" s="321"/>
      <c r="J273" s="322"/>
      <c r="K273" s="326" t="s">
        <v>339</v>
      </c>
      <c r="L273" s="328" t="s">
        <v>340</v>
      </c>
      <c r="M273" s="328" t="s">
        <v>341</v>
      </c>
      <c r="N273" s="330" t="s">
        <v>342</v>
      </c>
      <c r="O273" s="160" t="s">
        <v>336</v>
      </c>
      <c r="P273" s="161" t="s">
        <v>337</v>
      </c>
      <c r="Q273" s="162" t="s">
        <v>338</v>
      </c>
      <c r="R273" s="163" t="s">
        <v>339</v>
      </c>
      <c r="S273" s="62"/>
      <c r="T273" s="164" t="s">
        <v>340</v>
      </c>
      <c r="U273" s="62"/>
      <c r="V273" s="165" t="s">
        <v>341</v>
      </c>
      <c r="W273" s="62"/>
      <c r="X273" s="166" t="s">
        <v>342</v>
      </c>
      <c r="Y273" s="167" t="s">
        <v>343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344</v>
      </c>
      <c r="P274" s="169" t="s">
        <v>345</v>
      </c>
      <c r="Q274" s="170" t="s">
        <v>346</v>
      </c>
      <c r="R274" s="171" t="s">
        <v>347</v>
      </c>
      <c r="S274" s="63"/>
      <c r="T274" s="172" t="s">
        <v>348</v>
      </c>
      <c r="U274" s="63"/>
      <c r="V274" s="173" t="s">
        <v>349</v>
      </c>
      <c r="W274" s="63"/>
      <c r="X274" s="174" t="s">
        <v>350</v>
      </c>
      <c r="Y274" s="175" t="s">
        <v>351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319</v>
      </c>
      <c r="AH276" s="93" t="s">
        <v>333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303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332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304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319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320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260</v>
      </c>
      <c r="C287" s="315" t="s">
        <v>261</v>
      </c>
      <c r="D287" s="315"/>
      <c r="E287" s="315"/>
      <c r="F287" s="315"/>
      <c r="G287" s="315"/>
      <c r="H287" s="315"/>
      <c r="I287" s="315"/>
      <c r="J287" s="316"/>
      <c r="K287" s="95">
        <v>1086</v>
      </c>
      <c r="L287" s="95">
        <v>2107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1">SUM(K287:Y287)</f>
        <v>3193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262</v>
      </c>
      <c r="D288" s="317"/>
      <c r="E288" s="317"/>
      <c r="F288" s="317"/>
      <c r="G288" s="317"/>
      <c r="H288" s="317"/>
      <c r="I288" s="317"/>
      <c r="J288" s="317"/>
      <c r="K288" s="95">
        <v>690</v>
      </c>
      <c r="L288" s="95">
        <v>701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1391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263</v>
      </c>
      <c r="D289" s="317"/>
      <c r="E289" s="317"/>
      <c r="F289" s="317"/>
      <c r="G289" s="317"/>
      <c r="H289" s="317"/>
      <c r="I289" s="317"/>
      <c r="J289" s="317"/>
      <c r="K289" s="95">
        <v>389</v>
      </c>
      <c r="L289" s="95">
        <v>494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883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191</v>
      </c>
      <c r="C290" s="317" t="s">
        <v>264</v>
      </c>
      <c r="D290" s="317"/>
      <c r="E290" s="317"/>
      <c r="F290" s="317"/>
      <c r="G290" s="317"/>
      <c r="H290" s="317"/>
      <c r="I290" s="317"/>
      <c r="J290" s="317"/>
      <c r="K290" s="95">
        <v>831</v>
      </c>
      <c r="L290" s="95">
        <v>478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1309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193</v>
      </c>
      <c r="C291" s="317" t="s">
        <v>265</v>
      </c>
      <c r="D291" s="317"/>
      <c r="E291" s="317"/>
      <c r="F291" s="317"/>
      <c r="G291" s="317"/>
      <c r="H291" s="317"/>
      <c r="I291" s="317"/>
      <c r="J291" s="317"/>
      <c r="K291" s="95">
        <v>88</v>
      </c>
      <c r="L291" s="95">
        <v>133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221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195</v>
      </c>
      <c r="C292" s="317" t="s">
        <v>266</v>
      </c>
      <c r="D292" s="317"/>
      <c r="E292" s="317"/>
      <c r="F292" s="317"/>
      <c r="G292" s="317"/>
      <c r="H292" s="317"/>
      <c r="I292" s="317"/>
      <c r="J292" s="317"/>
      <c r="K292" s="95">
        <v>131</v>
      </c>
      <c r="L292" s="95">
        <v>171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302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197</v>
      </c>
      <c r="C293" s="317" t="s">
        <v>267</v>
      </c>
      <c r="D293" s="317"/>
      <c r="E293" s="317"/>
      <c r="F293" s="317"/>
      <c r="G293" s="317"/>
      <c r="H293" s="317"/>
      <c r="I293" s="317"/>
      <c r="J293" s="317"/>
      <c r="K293" s="95">
        <v>352</v>
      </c>
      <c r="L293" s="95">
        <v>156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508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329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3567</v>
      </c>
      <c r="L298" s="70">
        <f>SUM(L287:L297)</f>
        <v>4240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2">SUM(K298:Y298)</f>
        <v>7807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268</v>
      </c>
      <c r="C299" s="315" t="s">
        <v>269</v>
      </c>
      <c r="D299" s="315"/>
      <c r="E299" s="315"/>
      <c r="F299" s="315"/>
      <c r="G299" s="315"/>
      <c r="H299" s="315"/>
      <c r="I299" s="315"/>
      <c r="J299" s="316"/>
      <c r="K299" s="95">
        <v>7974</v>
      </c>
      <c r="L299" s="95">
        <v>5367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13341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270</v>
      </c>
      <c r="D300" s="317"/>
      <c r="E300" s="317"/>
      <c r="F300" s="317"/>
      <c r="G300" s="317"/>
      <c r="H300" s="317"/>
      <c r="I300" s="317"/>
      <c r="J300" s="317"/>
      <c r="K300" s="95">
        <v>15435</v>
      </c>
      <c r="L300" s="95">
        <v>8776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24211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271</v>
      </c>
      <c r="D301" s="317"/>
      <c r="E301" s="317"/>
      <c r="F301" s="317"/>
      <c r="G301" s="317"/>
      <c r="H301" s="317"/>
      <c r="I301" s="317"/>
      <c r="J301" s="317"/>
      <c r="K301" s="95">
        <v>1929</v>
      </c>
      <c r="L301" s="95">
        <v>1477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3406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191</v>
      </c>
      <c r="C302" s="317" t="s">
        <v>272</v>
      </c>
      <c r="D302" s="317"/>
      <c r="E302" s="317"/>
      <c r="F302" s="317"/>
      <c r="G302" s="317"/>
      <c r="H302" s="317"/>
      <c r="I302" s="317"/>
      <c r="J302" s="317"/>
      <c r="K302" s="95">
        <v>1307</v>
      </c>
      <c r="L302" s="95">
        <v>875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2182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193</v>
      </c>
      <c r="C303" s="317" t="s">
        <v>273</v>
      </c>
      <c r="D303" s="317"/>
      <c r="E303" s="317"/>
      <c r="F303" s="317"/>
      <c r="G303" s="317"/>
      <c r="H303" s="317"/>
      <c r="I303" s="317"/>
      <c r="J303" s="317"/>
      <c r="K303" s="95">
        <v>932</v>
      </c>
      <c r="L303" s="95">
        <v>310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1242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195</v>
      </c>
      <c r="C304" s="317" t="s">
        <v>274</v>
      </c>
      <c r="D304" s="317"/>
      <c r="E304" s="317"/>
      <c r="F304" s="317"/>
      <c r="G304" s="317"/>
      <c r="H304" s="317"/>
      <c r="I304" s="317"/>
      <c r="J304" s="317"/>
      <c r="K304" s="95">
        <v>901</v>
      </c>
      <c r="L304" s="95">
        <v>318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1219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197</v>
      </c>
      <c r="C305" s="317" t="s">
        <v>275</v>
      </c>
      <c r="D305" s="317"/>
      <c r="E305" s="317"/>
      <c r="F305" s="317"/>
      <c r="G305" s="317"/>
      <c r="H305" s="317"/>
      <c r="I305" s="317"/>
      <c r="J305" s="317"/>
      <c r="K305" s="95">
        <v>562</v>
      </c>
      <c r="L305" s="95">
        <v>270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832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329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29040</v>
      </c>
      <c r="L310" s="70">
        <f>SUM(L299:L309)</f>
        <v>17393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46433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336</v>
      </c>
      <c r="C313" s="321"/>
      <c r="D313" s="322"/>
      <c r="E313" s="320" t="s">
        <v>337</v>
      </c>
      <c r="F313" s="321"/>
      <c r="G313" s="322"/>
      <c r="H313" s="320" t="s">
        <v>338</v>
      </c>
      <c r="I313" s="321"/>
      <c r="J313" s="322"/>
      <c r="K313" s="326" t="s">
        <v>339</v>
      </c>
      <c r="L313" s="328" t="s">
        <v>340</v>
      </c>
      <c r="M313" s="328" t="s">
        <v>341</v>
      </c>
      <c r="N313" s="330" t="s">
        <v>342</v>
      </c>
      <c r="O313" s="176" t="s">
        <v>336</v>
      </c>
      <c r="P313" s="177" t="s">
        <v>337</v>
      </c>
      <c r="Q313" s="178" t="s">
        <v>338</v>
      </c>
      <c r="R313" s="179" t="s">
        <v>339</v>
      </c>
      <c r="S313" s="62"/>
      <c r="T313" s="180" t="s">
        <v>340</v>
      </c>
      <c r="U313" s="62"/>
      <c r="V313" s="181" t="s">
        <v>341</v>
      </c>
      <c r="W313" s="62"/>
      <c r="X313" s="182" t="s">
        <v>342</v>
      </c>
      <c r="Y313" s="183" t="s">
        <v>343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344</v>
      </c>
      <c r="P314" s="185" t="s">
        <v>345</v>
      </c>
      <c r="Q314" s="186" t="s">
        <v>346</v>
      </c>
      <c r="R314" s="187" t="s">
        <v>347</v>
      </c>
      <c r="S314" s="63"/>
      <c r="T314" s="188" t="s">
        <v>348</v>
      </c>
      <c r="U314" s="63"/>
      <c r="V314" s="189" t="s">
        <v>349</v>
      </c>
      <c r="W314" s="63"/>
      <c r="X314" s="190" t="s">
        <v>350</v>
      </c>
      <c r="Y314" s="191" t="s">
        <v>351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321</v>
      </c>
      <c r="AH316" s="93" t="s">
        <v>333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303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332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304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321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322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276</v>
      </c>
      <c r="C327" s="315" t="s">
        <v>277</v>
      </c>
      <c r="D327" s="315"/>
      <c r="E327" s="315"/>
      <c r="F327" s="315"/>
      <c r="G327" s="315"/>
      <c r="H327" s="315"/>
      <c r="I327" s="315"/>
      <c r="J327" s="316"/>
      <c r="K327" s="95">
        <v>2309</v>
      </c>
      <c r="L327" s="95">
        <v>2183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4492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278</v>
      </c>
      <c r="D328" s="317"/>
      <c r="E328" s="317"/>
      <c r="F328" s="317"/>
      <c r="G328" s="317"/>
      <c r="H328" s="317"/>
      <c r="I328" s="317"/>
      <c r="J328" s="317"/>
      <c r="K328" s="95">
        <v>1715</v>
      </c>
      <c r="L328" s="95">
        <v>1493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3208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279</v>
      </c>
      <c r="D329" s="317"/>
      <c r="E329" s="317"/>
      <c r="F329" s="317"/>
      <c r="G329" s="317"/>
      <c r="H329" s="317"/>
      <c r="I329" s="317"/>
      <c r="J329" s="317"/>
      <c r="K329" s="95">
        <v>847</v>
      </c>
      <c r="L329" s="95">
        <v>417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1264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191</v>
      </c>
      <c r="C330" s="317" t="s">
        <v>280</v>
      </c>
      <c r="D330" s="317"/>
      <c r="E330" s="317"/>
      <c r="F330" s="317"/>
      <c r="G330" s="317"/>
      <c r="H330" s="317"/>
      <c r="I330" s="317"/>
      <c r="J330" s="317"/>
      <c r="K330" s="95">
        <v>217</v>
      </c>
      <c r="L330" s="95">
        <v>140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357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193</v>
      </c>
      <c r="C331" s="317" t="s">
        <v>281</v>
      </c>
      <c r="D331" s="317"/>
      <c r="E331" s="317"/>
      <c r="F331" s="317"/>
      <c r="G331" s="317"/>
      <c r="H331" s="317"/>
      <c r="I331" s="317"/>
      <c r="J331" s="317"/>
      <c r="K331" s="95">
        <v>476</v>
      </c>
      <c r="L331" s="95">
        <v>138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614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195</v>
      </c>
      <c r="C332" s="317" t="s">
        <v>282</v>
      </c>
      <c r="D332" s="317"/>
      <c r="E332" s="317"/>
      <c r="F332" s="317"/>
      <c r="G332" s="317"/>
      <c r="H332" s="317"/>
      <c r="I332" s="317"/>
      <c r="J332" s="317"/>
      <c r="K332" s="95">
        <v>243</v>
      </c>
      <c r="L332" s="95">
        <v>127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370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197</v>
      </c>
      <c r="C333" s="317" t="s">
        <v>283</v>
      </c>
      <c r="D333" s="317"/>
      <c r="E333" s="317"/>
      <c r="F333" s="317"/>
      <c r="G333" s="317"/>
      <c r="H333" s="317"/>
      <c r="I333" s="317"/>
      <c r="J333" s="317"/>
      <c r="K333" s="95">
        <v>481</v>
      </c>
      <c r="L333" s="95">
        <v>689</v>
      </c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1170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329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6288</v>
      </c>
      <c r="L338" s="70">
        <f>SUM(L327:L337)</f>
        <v>5187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24">SUM(K338:Y338)</f>
        <v>11475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284</v>
      </c>
      <c r="C339" s="315" t="s">
        <v>285</v>
      </c>
      <c r="D339" s="315"/>
      <c r="E339" s="315"/>
      <c r="F339" s="315"/>
      <c r="G339" s="315"/>
      <c r="H339" s="315"/>
      <c r="I339" s="315"/>
      <c r="J339" s="316"/>
      <c r="K339" s="95">
        <v>14561</v>
      </c>
      <c r="L339" s="95">
        <v>24535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39096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286</v>
      </c>
      <c r="D340" s="317"/>
      <c r="E340" s="317"/>
      <c r="F340" s="317"/>
      <c r="G340" s="317"/>
      <c r="H340" s="317"/>
      <c r="I340" s="317"/>
      <c r="J340" s="317"/>
      <c r="K340" s="95">
        <v>7193</v>
      </c>
      <c r="L340" s="95">
        <v>46253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53446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287</v>
      </c>
      <c r="D341" s="317"/>
      <c r="E341" s="317"/>
      <c r="F341" s="317"/>
      <c r="G341" s="317"/>
      <c r="H341" s="317"/>
      <c r="I341" s="317"/>
      <c r="J341" s="317"/>
      <c r="K341" s="95">
        <v>49215</v>
      </c>
      <c r="L341" s="95">
        <v>6908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56123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191</v>
      </c>
      <c r="C342" s="317" t="s">
        <v>288</v>
      </c>
      <c r="D342" s="317"/>
      <c r="E342" s="317"/>
      <c r="F342" s="317"/>
      <c r="G342" s="317"/>
      <c r="H342" s="317"/>
      <c r="I342" s="317"/>
      <c r="J342" s="317"/>
      <c r="K342" s="95">
        <v>5323</v>
      </c>
      <c r="L342" s="95">
        <v>9987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15310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193</v>
      </c>
      <c r="C343" s="317" t="s">
        <v>289</v>
      </c>
      <c r="D343" s="317"/>
      <c r="E343" s="317"/>
      <c r="F343" s="317"/>
      <c r="G343" s="317"/>
      <c r="H343" s="317"/>
      <c r="I343" s="317"/>
      <c r="J343" s="317"/>
      <c r="K343" s="95">
        <v>2531</v>
      </c>
      <c r="L343" s="95">
        <v>3471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6002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195</v>
      </c>
      <c r="C344" s="317" t="s">
        <v>290</v>
      </c>
      <c r="D344" s="317"/>
      <c r="E344" s="317"/>
      <c r="F344" s="317"/>
      <c r="G344" s="317"/>
      <c r="H344" s="317"/>
      <c r="I344" s="317"/>
      <c r="J344" s="317"/>
      <c r="K344" s="95">
        <v>1241</v>
      </c>
      <c r="L344" s="95">
        <v>2018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3259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197</v>
      </c>
      <c r="C345" s="317" t="s">
        <v>291</v>
      </c>
      <c r="D345" s="317"/>
      <c r="E345" s="317"/>
      <c r="F345" s="317"/>
      <c r="G345" s="317"/>
      <c r="H345" s="317"/>
      <c r="I345" s="317"/>
      <c r="J345" s="317"/>
      <c r="K345" s="95">
        <v>1052</v>
      </c>
      <c r="L345" s="95">
        <v>4028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5080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329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81116</v>
      </c>
      <c r="L350" s="70">
        <f>SUM(L339:L349)</f>
        <v>97200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178316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336</v>
      </c>
      <c r="C353" s="321"/>
      <c r="D353" s="322"/>
      <c r="E353" s="320" t="s">
        <v>337</v>
      </c>
      <c r="F353" s="321"/>
      <c r="G353" s="322"/>
      <c r="H353" s="320" t="s">
        <v>338</v>
      </c>
      <c r="I353" s="321"/>
      <c r="J353" s="322"/>
      <c r="K353" s="326" t="s">
        <v>339</v>
      </c>
      <c r="L353" s="328" t="s">
        <v>340</v>
      </c>
      <c r="M353" s="328" t="s">
        <v>341</v>
      </c>
      <c r="N353" s="330" t="s">
        <v>342</v>
      </c>
      <c r="O353" s="192" t="s">
        <v>336</v>
      </c>
      <c r="P353" s="193" t="s">
        <v>337</v>
      </c>
      <c r="Q353" s="194" t="s">
        <v>338</v>
      </c>
      <c r="R353" s="195" t="s">
        <v>339</v>
      </c>
      <c r="S353" s="62"/>
      <c r="T353" s="196" t="s">
        <v>340</v>
      </c>
      <c r="U353" s="62"/>
      <c r="V353" s="197" t="s">
        <v>341</v>
      </c>
      <c r="W353" s="62"/>
      <c r="X353" s="198" t="s">
        <v>342</v>
      </c>
      <c r="Y353" s="199" t="s">
        <v>343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344</v>
      </c>
      <c r="P354" s="201" t="s">
        <v>345</v>
      </c>
      <c r="Q354" s="202" t="s">
        <v>346</v>
      </c>
      <c r="R354" s="203" t="s">
        <v>347</v>
      </c>
      <c r="S354" s="63"/>
      <c r="T354" s="204" t="s">
        <v>348</v>
      </c>
      <c r="U354" s="63"/>
      <c r="V354" s="205" t="s">
        <v>349</v>
      </c>
      <c r="W354" s="63"/>
      <c r="X354" s="206" t="s">
        <v>350</v>
      </c>
      <c r="Y354" s="207" t="s">
        <v>351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323</v>
      </c>
      <c r="AH356" s="93" t="s">
        <v>333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303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332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304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323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324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292</v>
      </c>
      <c r="C367" s="315" t="s">
        <v>293</v>
      </c>
      <c r="D367" s="315"/>
      <c r="E367" s="315"/>
      <c r="F367" s="315"/>
      <c r="G367" s="315"/>
      <c r="H367" s="315"/>
      <c r="I367" s="315"/>
      <c r="J367" s="316"/>
      <c r="K367" s="95">
        <v>3238</v>
      </c>
      <c r="L367" s="95">
        <v>2014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2" si="25">SUM(K367:Y367)</f>
        <v>5252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294</v>
      </c>
      <c r="D368" s="317"/>
      <c r="E368" s="317"/>
      <c r="F368" s="317"/>
      <c r="G368" s="317"/>
      <c r="H368" s="317"/>
      <c r="I368" s="317"/>
      <c r="J368" s="317"/>
      <c r="K368" s="95">
        <v>2241</v>
      </c>
      <c r="L368" s="95">
        <v>982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3223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295</v>
      </c>
      <c r="D369" s="317"/>
      <c r="E369" s="317"/>
      <c r="F369" s="317"/>
      <c r="G369" s="317"/>
      <c r="H369" s="317"/>
      <c r="I369" s="317"/>
      <c r="J369" s="317"/>
      <c r="K369" s="95">
        <v>785</v>
      </c>
      <c r="L369" s="95">
        <v>472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1257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191</v>
      </c>
      <c r="C370" s="317" t="s">
        <v>296</v>
      </c>
      <c r="D370" s="317"/>
      <c r="E370" s="317"/>
      <c r="F370" s="317"/>
      <c r="G370" s="317"/>
      <c r="H370" s="317"/>
      <c r="I370" s="317"/>
      <c r="J370" s="317"/>
      <c r="K370" s="95">
        <v>210</v>
      </c>
      <c r="L370" s="95">
        <v>135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345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193</v>
      </c>
      <c r="C371" s="317" t="s">
        <v>297</v>
      </c>
      <c r="D371" s="317"/>
      <c r="E371" s="317"/>
      <c r="F371" s="317"/>
      <c r="G371" s="317"/>
      <c r="H371" s="317"/>
      <c r="I371" s="317"/>
      <c r="J371" s="317"/>
      <c r="K371" s="95">
        <v>137</v>
      </c>
      <c r="L371" s="95">
        <v>102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239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195</v>
      </c>
      <c r="C372" s="317" t="s">
        <v>298</v>
      </c>
      <c r="D372" s="317"/>
      <c r="E372" s="317"/>
      <c r="F372" s="317"/>
      <c r="G372" s="317"/>
      <c r="H372" s="317"/>
      <c r="I372" s="317"/>
      <c r="J372" s="317"/>
      <c r="K372" s="95">
        <v>185</v>
      </c>
      <c r="L372" s="95">
        <v>251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436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199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329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6796</v>
      </c>
      <c r="L378" s="70">
        <f>SUM(L367:L377)</f>
        <v>3956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10752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299</v>
      </c>
      <c r="C379" s="315" t="s">
        <v>300</v>
      </c>
      <c r="D379" s="315"/>
      <c r="E379" s="315"/>
      <c r="F379" s="315"/>
      <c r="G379" s="315"/>
      <c r="H379" s="315"/>
      <c r="I379" s="315"/>
      <c r="J379" s="316"/>
      <c r="K379" s="95">
        <v>763</v>
      </c>
      <c r="L379" s="95">
        <v>948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1711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301</v>
      </c>
      <c r="D380" s="317"/>
      <c r="E380" s="317"/>
      <c r="F380" s="317"/>
      <c r="G380" s="317"/>
      <c r="H380" s="317"/>
      <c r="I380" s="317"/>
      <c r="J380" s="317"/>
      <c r="K380" s="95">
        <v>319</v>
      </c>
      <c r="L380" s="95">
        <v>206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525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302</v>
      </c>
      <c r="D381" s="317"/>
      <c r="E381" s="317"/>
      <c r="F381" s="317"/>
      <c r="G381" s="317"/>
      <c r="H381" s="317"/>
      <c r="I381" s="317"/>
      <c r="J381" s="317"/>
      <c r="K381" s="95">
        <v>190</v>
      </c>
      <c r="L381" s="95">
        <v>137</v>
      </c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327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199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199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329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1272</v>
      </c>
      <c r="L390" s="70">
        <f>SUM(L379:L389)</f>
        <v>1291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2563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336</v>
      </c>
      <c r="C393" s="321"/>
      <c r="D393" s="322"/>
      <c r="E393" s="320" t="s">
        <v>337</v>
      </c>
      <c r="F393" s="321"/>
      <c r="G393" s="322"/>
      <c r="H393" s="320" t="s">
        <v>338</v>
      </c>
      <c r="I393" s="321"/>
      <c r="J393" s="322"/>
      <c r="K393" s="326" t="s">
        <v>339</v>
      </c>
      <c r="L393" s="328" t="s">
        <v>340</v>
      </c>
      <c r="M393" s="328" t="s">
        <v>341</v>
      </c>
      <c r="N393" s="330" t="s">
        <v>342</v>
      </c>
      <c r="O393" s="208" t="s">
        <v>336</v>
      </c>
      <c r="P393" s="209" t="s">
        <v>337</v>
      </c>
      <c r="Q393" s="210" t="s">
        <v>338</v>
      </c>
      <c r="R393" s="211" t="s">
        <v>339</v>
      </c>
      <c r="S393" s="62"/>
      <c r="T393" s="212" t="s">
        <v>340</v>
      </c>
      <c r="U393" s="62"/>
      <c r="V393" s="213" t="s">
        <v>341</v>
      </c>
      <c r="W393" s="62"/>
      <c r="X393" s="214" t="s">
        <v>342</v>
      </c>
      <c r="Y393" s="215" t="s">
        <v>343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344</v>
      </c>
      <c r="P394" s="217" t="s">
        <v>345</v>
      </c>
      <c r="Q394" s="218" t="s">
        <v>346</v>
      </c>
      <c r="R394" s="219" t="s">
        <v>347</v>
      </c>
      <c r="S394" s="63"/>
      <c r="T394" s="220" t="s">
        <v>348</v>
      </c>
      <c r="U394" s="63"/>
      <c r="V394" s="221" t="s">
        <v>349</v>
      </c>
      <c r="W394" s="63"/>
      <c r="X394" s="222" t="s">
        <v>350</v>
      </c>
      <c r="Y394" s="223" t="s">
        <v>351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325</v>
      </c>
      <c r="AH396" s="93" t="s">
        <v>333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303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332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304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325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326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330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650060</v>
      </c>
      <c r="L406" s="71">
        <f>L98+L110+L138+L150+L178+L190+L218+L230+L258+L270+L298+L310+L338+L350+L378+L390</f>
        <v>677846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1327906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78945</v>
      </c>
      <c r="L407" s="95">
        <v>94547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173492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331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729005</v>
      </c>
      <c r="L408" s="71">
        <f>L406+L407</f>
        <v>772393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1501398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 t="s">
        <v>352</v>
      </c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335</v>
      </c>
      <c r="D414" s="339"/>
      <c r="E414" s="339"/>
      <c r="F414" s="339"/>
      <c r="G414" s="338" t="s">
        <v>335</v>
      </c>
      <c r="H414" s="339"/>
      <c r="I414" s="339"/>
      <c r="J414" s="339"/>
      <c r="K414" s="338" t="s">
        <v>335</v>
      </c>
      <c r="L414" s="339"/>
      <c r="M414" s="339"/>
      <c r="N414" s="338" t="s">
        <v>335</v>
      </c>
      <c r="O414" s="339"/>
      <c r="P414" s="339"/>
      <c r="Q414" s="338" t="s">
        <v>335</v>
      </c>
      <c r="R414" s="339"/>
      <c r="S414" s="339"/>
      <c r="T414" s="338" t="s">
        <v>335</v>
      </c>
      <c r="U414" s="339"/>
      <c r="V414" s="339"/>
      <c r="W414" s="338" t="s">
        <v>335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335</v>
      </c>
      <c r="D418" s="346"/>
      <c r="E418" s="346"/>
      <c r="F418" s="346"/>
      <c r="G418" s="345" t="s">
        <v>335</v>
      </c>
      <c r="H418" s="346"/>
      <c r="I418" s="346"/>
      <c r="J418" s="346"/>
      <c r="K418" s="347" t="s">
        <v>335</v>
      </c>
      <c r="L418" s="348"/>
      <c r="M418" s="348"/>
      <c r="N418" s="349" t="s">
        <v>335</v>
      </c>
      <c r="O418" s="350"/>
      <c r="P418" s="350"/>
      <c r="Q418" s="347" t="s">
        <v>335</v>
      </c>
      <c r="R418" s="348"/>
      <c r="S418" s="348"/>
      <c r="T418" s="349" t="s">
        <v>335</v>
      </c>
      <c r="U418" s="350"/>
      <c r="V418" s="347" t="s">
        <v>335</v>
      </c>
      <c r="W418" s="348"/>
      <c r="X418" s="347" t="s">
        <v>335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335</v>
      </c>
      <c r="D421" s="346"/>
      <c r="E421" s="346"/>
      <c r="F421" s="346"/>
      <c r="G421" s="345" t="s">
        <v>335</v>
      </c>
      <c r="H421" s="346"/>
      <c r="I421" s="346"/>
      <c r="J421" s="346"/>
      <c r="K421" s="347" t="s">
        <v>335</v>
      </c>
      <c r="L421" s="348"/>
      <c r="M421" s="348"/>
      <c r="N421" s="349" t="s">
        <v>335</v>
      </c>
      <c r="O421" s="350"/>
      <c r="P421" s="350"/>
      <c r="Q421" s="347" t="s">
        <v>335</v>
      </c>
      <c r="R421" s="348"/>
      <c r="S421" s="348"/>
      <c r="T421" s="349" t="s">
        <v>335</v>
      </c>
      <c r="U421" s="350"/>
      <c r="V421" s="347" t="s">
        <v>335</v>
      </c>
      <c r="W421" s="348"/>
      <c r="X421" s="347" t="s">
        <v>335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4:Y97 L106:Y109 L134:Y137 L146:Y149 L174:Y177 L180:Y189 L214:Y217 L226:Y229 L253:Y257 L266:Y269 L294:Y297 L306:Y309 L334:Y337 L346:Y349 L373:Y377 L382:Y389 M407:Y407 M87:Y93 M99:Y105 M127:Y133 M139:Y145 M167:Y173 M179:Y179 M207:Y213 M219:Y225 M247:Y252 M259:Y265 M287:Y293 M299:Y305 M327:Y333 M339:Y345 M367:Y372 M379:Y381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4:Y97 K106:Y109 K134:Y137 K146:Y149 K174:Y177 K180:Y189 K214:Y217 K226:Y229 K253:Y257 K266:Y269 K294:Y297 K306:Y309 K334:Y337 K346:Y349 K373:Y377 K382:Y389 M407:Y407 M87:Y93 M99:Y105 M127:Y133 M139:Y145 M167:Y173 M179:Y179 M207:Y213 M219:Y225 M247:Y252 M259:Y265 M287:Y293 M299:Y305 M327:Y333 M339:Y345 M367:Y372 M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4:Y97 K106:Y109 K134:Y137 K146:Y149 K174:Y177 K180:Y189 K214:Y217 K226:Y229 K253:Y257 K266:Y269 K294:Y297 K306:Y309 K334:Y337 K346:Y349 K373:Y377 K382:Y389 M407:Y407 M87:Y93 M99:Y105 M127:Y133 M139:Y145 M167:Y173 M179:Y179 M207:Y213 M219:Y225 M247:Y252 M259:Y265 M287:Y293 M299:Y305 M327:Y333 M339:Y345 M367:Y372 M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3">
    <cfRule type="expression" dxfId="101" priority="97">
      <formula>CELL("Protect",INDIRECT(ADDRESS(ROW(), COLUMN())))</formula>
    </cfRule>
  </conditionalFormatting>
  <conditionalFormatting sqref="K87:L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5">
    <cfRule type="expression" dxfId="95" priority="91">
      <formula>CELL("Protect",INDIRECT(ADDRESS(ROW(), COLUMN())))</formula>
    </cfRule>
  </conditionalFormatting>
  <conditionalFormatting sqref="K99:L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3">
    <cfRule type="expression" dxfId="89" priority="85">
      <formula>CELL("Protect",INDIRECT(ADDRESS(ROW(), COLUMN())))</formula>
    </cfRule>
  </conditionalFormatting>
  <conditionalFormatting sqref="K127:L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5">
    <cfRule type="expression" dxfId="83" priority="79">
      <formula>CELL("Protect",INDIRECT(ADDRESS(ROW(), COLUMN())))</formula>
    </cfRule>
  </conditionalFormatting>
  <conditionalFormatting sqref="K139:L145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5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3">
    <cfRule type="expression" dxfId="77" priority="73">
      <formula>CELL("Protect",INDIRECT(ADDRESS(ROW(), COLUMN())))</formula>
    </cfRule>
  </conditionalFormatting>
  <conditionalFormatting sqref="K167:L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">
    <cfRule type="expression" dxfId="71" priority="67">
      <formula>CELL("Protect",INDIRECT(ADDRESS(ROW(), COLUMN())))</formula>
    </cfRule>
  </conditionalFormatting>
  <conditionalFormatting sqref="K179:L179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79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3">
    <cfRule type="expression" dxfId="65" priority="61">
      <formula>CELL("Protect",INDIRECT(ADDRESS(ROW(), COLUMN())))</formula>
    </cfRule>
  </conditionalFormatting>
  <conditionalFormatting sqref="K207:L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5">
    <cfRule type="expression" dxfId="59" priority="55">
      <formula>CELL("Protect",INDIRECT(ADDRESS(ROW(), COLUMN())))</formula>
    </cfRule>
  </conditionalFormatting>
  <conditionalFormatting sqref="K219:L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2">
    <cfRule type="expression" dxfId="53" priority="49">
      <formula>CELL("Protect",INDIRECT(ADDRESS(ROW(), COLUMN())))</formula>
    </cfRule>
  </conditionalFormatting>
  <conditionalFormatting sqref="K247:L252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2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5">
    <cfRule type="expression" dxfId="47" priority="43">
      <formula>CELL("Protect",INDIRECT(ADDRESS(ROW(), COLUMN())))</formula>
    </cfRule>
  </conditionalFormatting>
  <conditionalFormatting sqref="K259:L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3">
    <cfRule type="expression" dxfId="41" priority="37">
      <formula>CELL("Protect",INDIRECT(ADDRESS(ROW(), COLUMN())))</formula>
    </cfRule>
  </conditionalFormatting>
  <conditionalFormatting sqref="K287:L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5">
    <cfRule type="expression" dxfId="35" priority="31">
      <formula>CELL("Protect",INDIRECT(ADDRESS(ROW(), COLUMN())))</formula>
    </cfRule>
  </conditionalFormatting>
  <conditionalFormatting sqref="K299:L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5">
    <cfRule type="expression" dxfId="23" priority="19">
      <formula>CELL("Protect",INDIRECT(ADDRESS(ROW(), COLUMN())))</formula>
    </cfRule>
  </conditionalFormatting>
  <conditionalFormatting sqref="K339:L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2">
    <cfRule type="expression" dxfId="17" priority="13">
      <formula>CELL("Protect",INDIRECT(ADDRESS(ROW(), COLUMN())))</formula>
    </cfRule>
  </conditionalFormatting>
  <conditionalFormatting sqref="K367:L372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2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1">
    <cfRule type="expression" dxfId="11" priority="7">
      <formula>CELL("Protect",INDIRECT(ADDRESS(ROW(), COLUMN())))</formula>
    </cfRule>
  </conditionalFormatting>
  <conditionalFormatting sqref="K379:L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MODEL_DD1_DPR_51578_BANTEN_DAPIL_BANTEN_I.xlsx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2019-05-08T06:05:52Z</dcterms:created>
  <dcterms:modified xsi:type="dcterms:W3CDTF">2019-05-13T13:39:42Z</dcterms:modified>
</cp:coreProperties>
</file>