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/>
  <c r="P158"/>
  <c r="P160" s="1"/>
  <c r="O158"/>
  <c r="O160" s="1"/>
  <c r="N158"/>
  <c r="N160" s="1"/>
  <c r="M158"/>
  <c r="M160" s="1"/>
  <c r="L158"/>
  <c r="L160" s="1"/>
  <c r="K158"/>
  <c r="Z135"/>
  <c r="Z134"/>
  <c r="Z133"/>
  <c r="Z132"/>
  <c r="Z131"/>
  <c r="Z130"/>
  <c r="Z129"/>
  <c r="Z128"/>
  <c r="Z127"/>
  <c r="Z126"/>
  <c r="Z125"/>
  <c r="Z124"/>
  <c r="Z123"/>
  <c r="Z103"/>
  <c r="Z102"/>
  <c r="Z101"/>
  <c r="Z100"/>
  <c r="Z99"/>
  <c r="Z98"/>
  <c r="Z97"/>
  <c r="Z96"/>
  <c r="Z95"/>
  <c r="Z94"/>
  <c r="Z93"/>
  <c r="Z92"/>
  <c r="Z91"/>
  <c r="Z90"/>
  <c r="Z89"/>
  <c r="Z88"/>
  <c r="Z87"/>
  <c r="P67"/>
  <c r="O67"/>
  <c r="N67"/>
  <c r="M67"/>
  <c r="L67"/>
  <c r="K67"/>
  <c r="Z66"/>
  <c r="Z65"/>
  <c r="Z64"/>
  <c r="P62"/>
  <c r="O62"/>
  <c r="N62"/>
  <c r="M62"/>
  <c r="Z62" s="1"/>
  <c r="L62"/>
  <c r="K62"/>
  <c r="Z61"/>
  <c r="Z60"/>
  <c r="P59"/>
  <c r="O59"/>
  <c r="N59"/>
  <c r="M59"/>
  <c r="L59"/>
  <c r="K59"/>
  <c r="Z58"/>
  <c r="Z57"/>
  <c r="P37"/>
  <c r="O37"/>
  <c r="N37"/>
  <c r="M37"/>
  <c r="L37"/>
  <c r="K37"/>
  <c r="P36"/>
  <c r="O36"/>
  <c r="N36"/>
  <c r="M36"/>
  <c r="L36"/>
  <c r="K36"/>
  <c r="P35"/>
  <c r="O35"/>
  <c r="N35"/>
  <c r="M35"/>
  <c r="L35"/>
  <c r="K35"/>
  <c r="Z34"/>
  <c r="Z33"/>
  <c r="P32"/>
  <c r="O32"/>
  <c r="N32"/>
  <c r="M32"/>
  <c r="Z32" s="1"/>
  <c r="L32"/>
  <c r="K32"/>
  <c r="Z31"/>
  <c r="Z30"/>
  <c r="P29"/>
  <c r="P38" s="1"/>
  <c r="O29"/>
  <c r="O38" s="1"/>
  <c r="N29"/>
  <c r="N38" s="1"/>
  <c r="M29"/>
  <c r="M38" s="1"/>
  <c r="L29"/>
  <c r="L38" s="1"/>
  <c r="K29"/>
  <c r="Z29" s="1"/>
  <c r="Z28"/>
  <c r="Z37" s="1"/>
  <c r="Z27"/>
  <c r="K25"/>
  <c r="P24"/>
  <c r="O24"/>
  <c r="N24"/>
  <c r="M24"/>
  <c r="L24"/>
  <c r="K24"/>
  <c r="P23"/>
  <c r="O23"/>
  <c r="N23"/>
  <c r="M23"/>
  <c r="L23"/>
  <c r="K23"/>
  <c r="P22"/>
  <c r="O22"/>
  <c r="N22"/>
  <c r="M22"/>
  <c r="L22"/>
  <c r="K22"/>
  <c r="Z21"/>
  <c r="Z20"/>
  <c r="Z19"/>
  <c r="P19"/>
  <c r="O19"/>
  <c r="N19"/>
  <c r="M19"/>
  <c r="L19"/>
  <c r="K19"/>
  <c r="Z18"/>
  <c r="Z17"/>
  <c r="P16"/>
  <c r="O16"/>
  <c r="O25" s="1"/>
  <c r="N16"/>
  <c r="N25" s="1"/>
  <c r="M16"/>
  <c r="M25" s="1"/>
  <c r="L16"/>
  <c r="K16"/>
  <c r="Z15"/>
  <c r="Z14"/>
  <c r="Z158" l="1"/>
  <c r="Z67"/>
  <c r="Z59"/>
  <c r="Z35"/>
  <c r="Z38" s="1"/>
  <c r="Z36"/>
  <c r="K38"/>
  <c r="L25"/>
  <c r="P25"/>
  <c r="Z22"/>
  <c r="Z24"/>
  <c r="Z16"/>
  <c r="Z23"/>
  <c r="K160"/>
  <c r="Z160" s="1"/>
  <c r="Z25" l="1"/>
</calcChain>
</file>

<file path=xl/sharedStrings.xml><?xml version="1.0" encoding="utf-8"?>
<sst xmlns="http://schemas.openxmlformats.org/spreadsheetml/2006/main" count="874" uniqueCount="285">
  <si>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</si>
  <si>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</si>
  <si>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</si>
  <si>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</si>
  <si>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</si>
  <si>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</si>
  <si>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</si>
  <si>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</si>
  <si>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</si>
  <si>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</si>
  <si>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</si>
  <si>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</si>
  <si>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</si>
  <si>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</si>
  <si>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</si>
  <si>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</si>
  <si>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</si>
  <si>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</si>
  <si>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</si>
  <si>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</si>
  <si>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</si>
  <si>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</si>
  <si>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</si>
  <si>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</si>
  <si>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</si>
  <si>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</si>
  <si>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</si>
  <si>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</si>
  <si>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</si>
  <si>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</si>
  <si>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</si>
  <si>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</si>
  <si>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</si>
  <si>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</si>
  <si>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</si>
  <si>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</si>
  <si>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</si>
  <si>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</si>
  <si>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</si>
  <si>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</si>
  <si>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</si>
  <si>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</si>
  <si>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</si>
  <si>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</si>
  <si>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</si>
  <si>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</si>
  <si>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</si>
  <si>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</si>
  <si>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</si>
  <si>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</si>
  <si>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</si>
  <si>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</si>
  <si>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</si>
  <si>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</si>
  <si>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</si>
  <si>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</si>
  <si>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</si>
  <si>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</si>
  <si>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</si>
  <si>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</si>
  <si>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</si>
  <si>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</si>
  <si>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</si>
  <si>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</si>
  <si>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</si>
  <si>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</si>
  <si>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</si>
  <si>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</si>
  <si>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</si>
  <si>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</si>
  <si>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</si>
  <si>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</si>
  <si>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</si>
  <si>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</si>
  <si>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</si>
  <si>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</si>
  <si>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</si>
  <si>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</si>
  <si>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</si>
  <si>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</si>
  <si>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</si>
  <si>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</si>
  <si>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</si>
  <si>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</si>
  <si>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</si>
  <si>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</si>
  <si>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</si>
  <si>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</si>
  <si>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</si>
  <si>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</si>
  <si>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</si>
  <si>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</si>
  <si>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</si>
  <si>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</si>
  <si>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</si>
  <si>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</si>
  <si>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</si>
  <si>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</si>
  <si>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</si>
  <si>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</si>
  <si>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</si>
  <si>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</si>
  <si>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</si>
  <si>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</si>
  <si>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</si>
  <si>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</si>
  <si>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</si>
  <si>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</si>
  <si>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</si>
  <si>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</si>
  <si>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</si>
  <si>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</si>
  <si>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</si>
  <si>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</si>
  <si>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</si>
  <si>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</si>
  <si>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</si>
  <si>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</si>
  <si>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</si>
  <si>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</si>
  <si>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</si>
  <si>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</si>
  <si>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</si>
  <si>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</si>
  <si>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</si>
  <si>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</si>
  <si>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</si>
  <si>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</si>
  <si>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</si>
  <si>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</si>
  <si>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</si>
  <si>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</si>
  <si>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</si>
  <si>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</si>
  <si>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</si>
  <si>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</si>
  <si>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</si>
  <si>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</si>
  <si>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</si>
  <si>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</si>
  <si>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</si>
  <si>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</si>
  <si>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</si>
  <si>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75426</t>
  </si>
  <si>
    <t>PASANGKAYU</t>
  </si>
  <si>
    <t>75502</t>
  </si>
  <si>
    <t>MAMUJU</t>
  </si>
  <si>
    <t>75670</t>
  </si>
  <si>
    <t>MAMASA</t>
  </si>
  <si>
    <t>75863</t>
  </si>
  <si>
    <t>POLEWALI MANDAR</t>
  </si>
  <si>
    <t>76047</t>
  </si>
  <si>
    <t>MAJENE</t>
  </si>
  <si>
    <t>928078</t>
  </si>
  <si>
    <t>MAMUJU TENGAH</t>
  </si>
  <si>
    <t>JUMLAH AKHIR</t>
  </si>
  <si>
    <t>21</t>
  </si>
  <si>
    <t>ABDUL RAHMAN, SH.</t>
  </si>
  <si>
    <t>22</t>
  </si>
  <si>
    <t>AJBAR</t>
  </si>
  <si>
    <t>23</t>
  </si>
  <si>
    <t>H. ALMALIK PABABARI</t>
  </si>
  <si>
    <t>24</t>
  </si>
  <si>
    <t>Dr. ANDI ZASTRAWATI, SE., M.Si.</t>
  </si>
  <si>
    <t>25</t>
  </si>
  <si>
    <t>ANDRI PRAYOGA PUTRA SINGKARRU, M.Sc.</t>
  </si>
  <si>
    <t>26</t>
  </si>
  <si>
    <t>Ir. H. A. SURIANTO B. M, MT.</t>
  </si>
  <si>
    <t>27</t>
  </si>
  <si>
    <t>Drs. HAMZAH SULA</t>
  </si>
  <si>
    <t>28</t>
  </si>
  <si>
    <t>HASNAWI, ST.</t>
  </si>
  <si>
    <t>29</t>
  </si>
  <si>
    <t>HASRAT LUKMAN, S.Pd.</t>
  </si>
  <si>
    <t>30</t>
  </si>
  <si>
    <t>HENRY SIRINA, SH.</t>
  </si>
  <si>
    <t>31</t>
  </si>
  <si>
    <t>ILMAN MURGAN, SH.</t>
  </si>
  <si>
    <t>32</t>
  </si>
  <si>
    <t>INDARSAN ISKANDAR MANDJI, SE.</t>
  </si>
  <si>
    <t>33</t>
  </si>
  <si>
    <t>H. ISKANDAR MUDA BAHARUDDIN LOPA</t>
  </si>
  <si>
    <t>34</t>
  </si>
  <si>
    <t>Drs. H. ISMAIL ZAINUDDIN, M.Pd.</t>
  </si>
  <si>
    <t>35</t>
  </si>
  <si>
    <t>ISRA D PRAMULYA</t>
  </si>
  <si>
    <t>36</t>
  </si>
  <si>
    <t>KASMIN H, SH.</t>
  </si>
  <si>
    <t>37</t>
  </si>
  <si>
    <t>MARTHEN, M.TH.</t>
  </si>
  <si>
    <t>38</t>
  </si>
  <si>
    <t>MAS'UD SHALEH, S.S.</t>
  </si>
  <si>
    <t>39</t>
  </si>
  <si>
    <t>H. MUHAMMAD THAMRIN</t>
  </si>
  <si>
    <t>40</t>
  </si>
  <si>
    <t>MUHAMMAD ZAKIR AKBAR</t>
  </si>
  <si>
    <t>41</t>
  </si>
  <si>
    <t>MUH. AMRIL</t>
  </si>
  <si>
    <t>42</t>
  </si>
  <si>
    <t>NASKAH MAHMUD NABHAN</t>
  </si>
  <si>
    <t>43</t>
  </si>
  <si>
    <t>NERO LEO ADRIANI, S. I Kom.</t>
  </si>
  <si>
    <t>44</t>
  </si>
  <si>
    <t>NURDIN PASOKKORI, S.IP., M.Si.</t>
  </si>
  <si>
    <t>45</t>
  </si>
  <si>
    <t>Drs. PAMPANG BONE, M.Si.</t>
  </si>
  <si>
    <t>46</t>
  </si>
  <si>
    <t>ROSMAWATI</t>
  </si>
  <si>
    <t>47</t>
  </si>
  <si>
    <t>SAIDING</t>
  </si>
  <si>
    <t>48</t>
  </si>
  <si>
    <t>THERESIA TARANG, SH.</t>
  </si>
  <si>
    <t>49</t>
  </si>
  <si>
    <t>YUKI PERMANA, ST.</t>
  </si>
  <si>
    <t>50</t>
  </si>
  <si>
    <t>YUSUF DEPPARINDING, SH.</t>
  </si>
  <si>
    <t>: SULAWESI BARAT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</si>
  <si>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</si>
  <si>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</si>
  <si>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</si>
  <si>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</si>
  <si>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</si>
  <si>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</si>
  <si>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</si>
  <si>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</si>
  <si>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</si>
  <si>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</si>
  <si>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pdpd,dd,75425,76</t>
  </si>
  <si>
    <t>dae6081a1206a7f76a4fae323bc384dbd5255515e222381e04fbf7dc94276061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</si>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</sst>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8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179"/>
  <sheetViews>
    <sheetView showGridLines="0" tabSelected="1" view="pageBreakPreview" zoomScale="90" zoomScaleSheetLayoutView="90" zoomScalePageLayoutView="60" workbookViewId="0">
      <selection activeCell="T162" sqref="T162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381" t="s">
        <v>0</v>
      </c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" t="s">
        <v>233</v>
      </c>
      <c r="Z1" s="3"/>
      <c r="AA1" s="4" t="s">
        <v>227</v>
      </c>
      <c r="AB1" s="35" t="s">
        <v>228</v>
      </c>
      <c r="AC1" s="35"/>
      <c r="AD1" s="35" t="s">
        <v>217</v>
      </c>
      <c r="AE1" s="35"/>
      <c r="AF1" s="35"/>
      <c r="AG1" s="35"/>
      <c r="AH1" s="58" t="s">
        <v>232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>
      <c r="A2" s="3"/>
      <c r="B2" s="36"/>
      <c r="C2" s="3"/>
      <c r="D2" s="381" t="s">
        <v>75</v>
      </c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15" t="s">
        <v>72</v>
      </c>
      <c r="Z2" s="315"/>
      <c r="AA2" s="16"/>
      <c r="AB2" s="37"/>
      <c r="AC2" s="37"/>
      <c r="AD2" s="37"/>
      <c r="AE2" s="37"/>
      <c r="AF2" s="37"/>
      <c r="AG2" s="37"/>
      <c r="AH2" s="58" t="s">
        <v>231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>
      <c r="A3" s="3"/>
      <c r="B3" s="3"/>
      <c r="C3" s="3"/>
      <c r="D3" s="381" t="s">
        <v>56</v>
      </c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15"/>
      <c r="Z3" s="315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>
      <c r="B4" s="36"/>
      <c r="C4" s="36"/>
      <c r="D4" s="386" t="s">
        <v>74</v>
      </c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17" t="s">
        <v>217</v>
      </c>
      <c r="Z4" s="317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18"/>
      <c r="X5" s="318"/>
      <c r="Y5" s="318"/>
      <c r="Z5" s="318"/>
      <c r="AA5" s="16"/>
      <c r="AB5"/>
      <c r="AC5"/>
    </row>
    <row r="6" spans="1:48" ht="22.5" customHeight="1">
      <c r="A6" s="39"/>
      <c r="B6" s="39"/>
      <c r="C6" s="39"/>
      <c r="D6" s="39"/>
      <c r="E6" s="39"/>
      <c r="F6" s="39"/>
      <c r="G6" s="39"/>
      <c r="H6" s="39"/>
      <c r="I6" s="322" t="s">
        <v>73</v>
      </c>
      <c r="J6" s="322"/>
      <c r="K6" s="322"/>
      <c r="L6" s="322"/>
      <c r="M6" s="7" t="s">
        <v>216</v>
      </c>
      <c r="N6" s="7"/>
      <c r="O6" s="7"/>
      <c r="P6" s="7"/>
      <c r="Q6" s="7"/>
      <c r="R6" s="7"/>
      <c r="S6" s="7"/>
      <c r="T6" s="7"/>
      <c r="U6" s="7"/>
      <c r="V6" s="7"/>
      <c r="W6" s="318"/>
      <c r="X6" s="318"/>
      <c r="Y6" s="318"/>
      <c r="Z6" s="318"/>
      <c r="AA6" s="16"/>
      <c r="AB6"/>
      <c r="AC6"/>
    </row>
    <row r="7" spans="1:48" ht="22.5" customHeight="1">
      <c r="A7" s="39"/>
      <c r="B7" s="39"/>
      <c r="C7" s="39"/>
      <c r="D7" s="39"/>
      <c r="E7" s="39"/>
      <c r="F7" s="39"/>
      <c r="G7" s="39"/>
      <c r="H7" s="39"/>
      <c r="W7" s="382" t="s">
        <v>218</v>
      </c>
      <c r="X7" s="382"/>
      <c r="Y7" s="382"/>
      <c r="Z7" s="382"/>
      <c r="AA7" s="16"/>
      <c r="AB7"/>
      <c r="AC7"/>
    </row>
    <row r="8" spans="1:48" ht="22.5" customHeight="1">
      <c r="A8" s="39"/>
      <c r="B8" s="39"/>
      <c r="C8" s="39"/>
      <c r="D8" s="39"/>
      <c r="E8" s="39"/>
      <c r="F8" s="39"/>
      <c r="G8" s="39"/>
      <c r="H8" s="39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9"/>
      <c r="X8" s="39"/>
      <c r="Y8" s="40"/>
      <c r="Z8" s="40"/>
      <c r="AA8" s="16"/>
      <c r="AB8"/>
      <c r="AC8"/>
    </row>
    <row r="9" spans="1:48" ht="24" customHeight="1">
      <c r="A9" s="41" t="s">
        <v>1</v>
      </c>
      <c r="B9" s="387" t="s">
        <v>2</v>
      </c>
      <c r="C9" s="387"/>
      <c r="D9" s="387"/>
      <c r="E9" s="387"/>
      <c r="F9" s="387"/>
      <c r="G9" s="387"/>
      <c r="H9" s="387"/>
      <c r="I9" s="387"/>
      <c r="J9" s="387"/>
      <c r="K9" s="388" t="s">
        <v>3</v>
      </c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90"/>
      <c r="AA9" s="16"/>
      <c r="AB9"/>
      <c r="AC9"/>
    </row>
    <row r="10" spans="1:48" ht="24" hidden="1" customHeight="1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/>
      <c r="R10" s="10"/>
      <c r="S10" s="10"/>
      <c r="T10" s="10"/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>
      <c r="A11" s="10" t="s">
        <v>4</v>
      </c>
      <c r="B11" s="378" t="s">
        <v>117</v>
      </c>
      <c r="C11" s="379"/>
      <c r="D11" s="379"/>
      <c r="E11" s="379"/>
      <c r="F11" s="379"/>
      <c r="G11" s="379"/>
      <c r="H11" s="379"/>
      <c r="I11" s="379"/>
      <c r="J11" s="380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59"/>
      <c r="R11" s="59"/>
      <c r="S11" s="59"/>
      <c r="T11" s="59"/>
      <c r="U11" s="59"/>
      <c r="V11" s="59"/>
      <c r="W11" s="59"/>
      <c r="X11" s="59"/>
      <c r="Y11" s="59"/>
      <c r="Z11" s="11" t="s">
        <v>155</v>
      </c>
      <c r="AA11" s="16"/>
      <c r="AB11" s="25"/>
      <c r="AC11" s="25"/>
      <c r="AD11" t="s">
        <v>142</v>
      </c>
    </row>
    <row r="12" spans="1:48" s="14" customFormat="1" ht="12.75">
      <c r="A12" s="12" t="s">
        <v>5</v>
      </c>
      <c r="B12" s="391" t="s">
        <v>6</v>
      </c>
      <c r="C12" s="392"/>
      <c r="D12" s="392"/>
      <c r="E12" s="392"/>
      <c r="F12" s="392"/>
      <c r="G12" s="392"/>
      <c r="H12" s="392"/>
      <c r="I12" s="392"/>
      <c r="J12" s="393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>
      <c r="A13" s="31" t="s">
        <v>23</v>
      </c>
      <c r="B13" s="383" t="s">
        <v>24</v>
      </c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5"/>
      <c r="AA13" s="32"/>
      <c r="AC13"/>
      <c r="AD13" s="32"/>
    </row>
    <row r="14" spans="1:48" ht="22.5" customHeight="1">
      <c r="A14" s="366"/>
      <c r="B14" s="355" t="s">
        <v>76</v>
      </c>
      <c r="C14" s="355"/>
      <c r="D14" s="355"/>
      <c r="E14" s="355"/>
      <c r="F14" s="355"/>
      <c r="G14" s="355"/>
      <c r="H14" s="355"/>
      <c r="I14" s="355"/>
      <c r="J14" s="15" t="s">
        <v>25</v>
      </c>
      <c r="K14" s="60">
        <v>48398</v>
      </c>
      <c r="L14" s="60">
        <v>84567</v>
      </c>
      <c r="M14" s="60">
        <v>58517</v>
      </c>
      <c r="N14" s="60">
        <v>149312</v>
      </c>
      <c r="O14" s="60">
        <v>54317</v>
      </c>
      <c r="P14" s="60">
        <v>38879</v>
      </c>
      <c r="Q14" s="59"/>
      <c r="R14" s="59"/>
      <c r="S14" s="59"/>
      <c r="T14" s="59"/>
      <c r="U14" s="59"/>
      <c r="V14" s="59"/>
      <c r="W14" s="59"/>
      <c r="X14" s="59"/>
      <c r="Y14" s="59"/>
      <c r="Z14" s="49">
        <f t="shared" ref="Z14:Z22" si="0">SUM(K14:Y14)</f>
        <v>433990</v>
      </c>
      <c r="AA14" s="16"/>
      <c r="AB14"/>
      <c r="AC14" s="55" t="s">
        <v>59</v>
      </c>
      <c r="AD14" t="s">
        <v>92</v>
      </c>
    </row>
    <row r="15" spans="1:48" ht="22.5" customHeight="1">
      <c r="A15" s="367"/>
      <c r="B15" s="355"/>
      <c r="C15" s="355"/>
      <c r="D15" s="355"/>
      <c r="E15" s="355"/>
      <c r="F15" s="355"/>
      <c r="G15" s="355"/>
      <c r="H15" s="355"/>
      <c r="I15" s="355"/>
      <c r="J15" s="15" t="s">
        <v>26</v>
      </c>
      <c r="K15" s="60">
        <v>45389</v>
      </c>
      <c r="L15" s="60">
        <v>82670</v>
      </c>
      <c r="M15" s="60">
        <v>55790</v>
      </c>
      <c r="N15" s="60">
        <v>154557</v>
      </c>
      <c r="O15" s="60">
        <v>56567</v>
      </c>
      <c r="P15" s="60">
        <v>36286</v>
      </c>
      <c r="Q15" s="59"/>
      <c r="R15" s="59"/>
      <c r="S15" s="59"/>
      <c r="T15" s="59"/>
      <c r="U15" s="59"/>
      <c r="V15" s="59"/>
      <c r="W15" s="59"/>
      <c r="X15" s="59"/>
      <c r="Y15" s="59"/>
      <c r="Z15" s="49">
        <f t="shared" si="0"/>
        <v>431259</v>
      </c>
      <c r="AA15" s="16"/>
      <c r="AB15"/>
      <c r="AC15" s="55" t="s">
        <v>59</v>
      </c>
      <c r="AD15" t="s">
        <v>93</v>
      </c>
    </row>
    <row r="16" spans="1:48" ht="22.5" customHeight="1">
      <c r="A16" s="367"/>
      <c r="B16" s="355"/>
      <c r="C16" s="355"/>
      <c r="D16" s="355"/>
      <c r="E16" s="355"/>
      <c r="F16" s="355"/>
      <c r="G16" s="355"/>
      <c r="H16" s="355"/>
      <c r="I16" s="355"/>
      <c r="J16" s="15" t="s">
        <v>27</v>
      </c>
      <c r="K16" s="50">
        <f>SUM(K14:K15)</f>
        <v>93787</v>
      </c>
      <c r="L16" s="50">
        <f t="shared" ref="L16:P16" si="1">SUM(L14:L15)</f>
        <v>167237</v>
      </c>
      <c r="M16" s="50">
        <f t="shared" si="1"/>
        <v>114307</v>
      </c>
      <c r="N16" s="50">
        <f t="shared" si="1"/>
        <v>303869</v>
      </c>
      <c r="O16" s="50">
        <f t="shared" si="1"/>
        <v>110884</v>
      </c>
      <c r="P16" s="50">
        <f t="shared" si="1"/>
        <v>75165</v>
      </c>
      <c r="Q16" s="59"/>
      <c r="R16" s="59"/>
      <c r="S16" s="59"/>
      <c r="T16" s="59"/>
      <c r="U16" s="59"/>
      <c r="V16" s="59"/>
      <c r="W16" s="59"/>
      <c r="X16" s="59"/>
      <c r="Y16" s="59"/>
      <c r="Z16" s="50">
        <f t="shared" si="0"/>
        <v>865249</v>
      </c>
      <c r="AA16" s="16"/>
      <c r="AB16"/>
      <c r="AC16" s="55"/>
      <c r="AD16" t="s">
        <v>94</v>
      </c>
    </row>
    <row r="17" spans="1:30" ht="22.5" customHeight="1">
      <c r="A17" s="367"/>
      <c r="B17" s="355" t="s">
        <v>77</v>
      </c>
      <c r="C17" s="355"/>
      <c r="D17" s="355"/>
      <c r="E17" s="355"/>
      <c r="F17" s="355"/>
      <c r="G17" s="355"/>
      <c r="H17" s="355"/>
      <c r="I17" s="355"/>
      <c r="J17" s="15" t="s">
        <v>25</v>
      </c>
      <c r="K17" s="60">
        <v>730</v>
      </c>
      <c r="L17" s="60">
        <v>1050</v>
      </c>
      <c r="M17" s="60">
        <v>681</v>
      </c>
      <c r="N17" s="60">
        <v>1131</v>
      </c>
      <c r="O17" s="60">
        <v>470</v>
      </c>
      <c r="P17" s="60">
        <v>290</v>
      </c>
      <c r="Q17" s="59"/>
      <c r="R17" s="59"/>
      <c r="S17" s="59"/>
      <c r="T17" s="59"/>
      <c r="U17" s="59"/>
      <c r="V17" s="59"/>
      <c r="W17" s="59"/>
      <c r="X17" s="59"/>
      <c r="Y17" s="59"/>
      <c r="Z17" s="49">
        <f t="shared" si="0"/>
        <v>4352</v>
      </c>
      <c r="AA17" s="16"/>
      <c r="AB17"/>
      <c r="AC17" s="55" t="s">
        <v>59</v>
      </c>
      <c r="AD17" t="s">
        <v>95</v>
      </c>
    </row>
    <row r="18" spans="1:30" ht="22.5" customHeight="1">
      <c r="A18" s="367"/>
      <c r="B18" s="355"/>
      <c r="C18" s="355"/>
      <c r="D18" s="355"/>
      <c r="E18" s="355"/>
      <c r="F18" s="355"/>
      <c r="G18" s="355"/>
      <c r="H18" s="355"/>
      <c r="I18" s="355"/>
      <c r="J18" s="15" t="s">
        <v>26</v>
      </c>
      <c r="K18" s="60">
        <v>433</v>
      </c>
      <c r="L18" s="60">
        <v>770</v>
      </c>
      <c r="M18" s="60">
        <v>568</v>
      </c>
      <c r="N18" s="60">
        <v>963</v>
      </c>
      <c r="O18" s="60">
        <v>351</v>
      </c>
      <c r="P18" s="60">
        <v>230</v>
      </c>
      <c r="Q18" s="59"/>
      <c r="R18" s="59"/>
      <c r="S18" s="59"/>
      <c r="T18" s="59"/>
      <c r="U18" s="59"/>
      <c r="V18" s="59"/>
      <c r="W18" s="59"/>
      <c r="X18" s="59"/>
      <c r="Y18" s="59"/>
      <c r="Z18" s="49">
        <f t="shared" si="0"/>
        <v>3315</v>
      </c>
      <c r="AA18" s="16"/>
      <c r="AB18"/>
      <c r="AC18" s="55" t="s">
        <v>59</v>
      </c>
      <c r="AD18" t="s">
        <v>96</v>
      </c>
    </row>
    <row r="19" spans="1:30" ht="22.5" customHeight="1">
      <c r="A19" s="367"/>
      <c r="B19" s="355"/>
      <c r="C19" s="355"/>
      <c r="D19" s="355"/>
      <c r="E19" s="355"/>
      <c r="F19" s="355"/>
      <c r="G19" s="355"/>
      <c r="H19" s="355"/>
      <c r="I19" s="355"/>
      <c r="J19" s="15" t="s">
        <v>27</v>
      </c>
      <c r="K19" s="50">
        <f>SUM(K17:K18)</f>
        <v>1163</v>
      </c>
      <c r="L19" s="50">
        <f t="shared" ref="L19:P19" si="2">SUM(L17:L18)</f>
        <v>1820</v>
      </c>
      <c r="M19" s="50">
        <f t="shared" si="2"/>
        <v>1249</v>
      </c>
      <c r="N19" s="50">
        <f t="shared" si="2"/>
        <v>2094</v>
      </c>
      <c r="O19" s="50">
        <f t="shared" si="2"/>
        <v>821</v>
      </c>
      <c r="P19" s="50">
        <f t="shared" si="2"/>
        <v>520</v>
      </c>
      <c r="Q19" s="59"/>
      <c r="R19" s="59"/>
      <c r="S19" s="59"/>
      <c r="T19" s="59"/>
      <c r="U19" s="59"/>
      <c r="V19" s="59"/>
      <c r="W19" s="59"/>
      <c r="X19" s="59"/>
      <c r="Y19" s="59"/>
      <c r="Z19" s="50">
        <f t="shared" si="0"/>
        <v>7667</v>
      </c>
      <c r="AA19" s="16"/>
      <c r="AB19"/>
      <c r="AC19" s="55"/>
      <c r="AD19" t="s">
        <v>97</v>
      </c>
    </row>
    <row r="20" spans="1:30" ht="22.5" customHeight="1">
      <c r="A20" s="367"/>
      <c r="B20" s="355" t="s">
        <v>78</v>
      </c>
      <c r="C20" s="355"/>
      <c r="D20" s="355"/>
      <c r="E20" s="355"/>
      <c r="F20" s="355"/>
      <c r="G20" s="355"/>
      <c r="H20" s="355"/>
      <c r="I20" s="355"/>
      <c r="J20" s="15" t="s">
        <v>25</v>
      </c>
      <c r="K20" s="60">
        <v>2784</v>
      </c>
      <c r="L20" s="60">
        <v>5831</v>
      </c>
      <c r="M20" s="60">
        <v>2031</v>
      </c>
      <c r="N20" s="60">
        <v>3648</v>
      </c>
      <c r="O20" s="60">
        <v>1154</v>
      </c>
      <c r="P20" s="60">
        <v>3328</v>
      </c>
      <c r="Q20" s="59"/>
      <c r="R20" s="59"/>
      <c r="S20" s="59"/>
      <c r="T20" s="59"/>
      <c r="U20" s="59"/>
      <c r="V20" s="59"/>
      <c r="W20" s="59"/>
      <c r="X20" s="59"/>
      <c r="Y20" s="59"/>
      <c r="Z20" s="49">
        <f t="shared" si="0"/>
        <v>18776</v>
      </c>
      <c r="AA20" s="16"/>
      <c r="AB20"/>
      <c r="AC20" s="55" t="s">
        <v>59</v>
      </c>
      <c r="AD20" t="s">
        <v>98</v>
      </c>
    </row>
    <row r="21" spans="1:30" ht="22.5" customHeight="1">
      <c r="A21" s="367"/>
      <c r="B21" s="355"/>
      <c r="C21" s="355"/>
      <c r="D21" s="355"/>
      <c r="E21" s="355"/>
      <c r="F21" s="355"/>
      <c r="G21" s="355"/>
      <c r="H21" s="355"/>
      <c r="I21" s="355"/>
      <c r="J21" s="15" t="s">
        <v>26</v>
      </c>
      <c r="K21" s="60">
        <v>2435</v>
      </c>
      <c r="L21" s="60">
        <v>5880</v>
      </c>
      <c r="M21" s="60">
        <v>2121</v>
      </c>
      <c r="N21" s="60">
        <v>4213</v>
      </c>
      <c r="O21" s="60">
        <v>1342</v>
      </c>
      <c r="P21" s="60">
        <v>3240</v>
      </c>
      <c r="Q21" s="59"/>
      <c r="R21" s="59"/>
      <c r="S21" s="59"/>
      <c r="T21" s="59"/>
      <c r="U21" s="59"/>
      <c r="V21" s="59"/>
      <c r="W21" s="59"/>
      <c r="X21" s="59"/>
      <c r="Y21" s="59"/>
      <c r="Z21" s="49">
        <f t="shared" si="0"/>
        <v>19231</v>
      </c>
      <c r="AA21" s="16"/>
      <c r="AB21"/>
      <c r="AC21" s="55" t="s">
        <v>59</v>
      </c>
      <c r="AD21" t="s">
        <v>99</v>
      </c>
    </row>
    <row r="22" spans="1:30" ht="22.5" customHeight="1">
      <c r="A22" s="367"/>
      <c r="B22" s="355"/>
      <c r="C22" s="355"/>
      <c r="D22" s="355"/>
      <c r="E22" s="355"/>
      <c r="F22" s="355"/>
      <c r="G22" s="355"/>
      <c r="H22" s="355"/>
      <c r="I22" s="355"/>
      <c r="J22" s="15" t="s">
        <v>27</v>
      </c>
      <c r="K22" s="50">
        <f>SUM(K20:K21)</f>
        <v>5219</v>
      </c>
      <c r="L22" s="50">
        <f t="shared" ref="L22:P22" si="3">SUM(L20:L21)</f>
        <v>11711</v>
      </c>
      <c r="M22" s="50">
        <f t="shared" si="3"/>
        <v>4152</v>
      </c>
      <c r="N22" s="50">
        <f t="shared" si="3"/>
        <v>7861</v>
      </c>
      <c r="O22" s="50">
        <f t="shared" si="3"/>
        <v>2496</v>
      </c>
      <c r="P22" s="50">
        <f t="shared" si="3"/>
        <v>6568</v>
      </c>
      <c r="Q22" s="59"/>
      <c r="R22" s="59"/>
      <c r="S22" s="59"/>
      <c r="T22" s="59"/>
      <c r="U22" s="59"/>
      <c r="V22" s="59"/>
      <c r="W22" s="59"/>
      <c r="X22" s="59"/>
      <c r="Y22" s="59"/>
      <c r="Z22" s="50">
        <f t="shared" si="0"/>
        <v>38007</v>
      </c>
      <c r="AA22" s="16"/>
      <c r="AB22"/>
      <c r="AC22" s="55"/>
      <c r="AD22" t="s">
        <v>100</v>
      </c>
    </row>
    <row r="23" spans="1:30" ht="22.5" customHeight="1">
      <c r="A23" s="367"/>
      <c r="B23" s="369" t="s">
        <v>57</v>
      </c>
      <c r="C23" s="370"/>
      <c r="D23" s="370"/>
      <c r="E23" s="370"/>
      <c r="F23" s="370"/>
      <c r="G23" s="370"/>
      <c r="H23" s="370"/>
      <c r="I23" s="371"/>
      <c r="J23" s="15" t="s">
        <v>25</v>
      </c>
      <c r="K23" s="50">
        <f>K14+K17+K20</f>
        <v>51912</v>
      </c>
      <c r="L23" s="50">
        <f t="shared" ref="L23:P25" si="4">L14+L17+L20</f>
        <v>91448</v>
      </c>
      <c r="M23" s="50">
        <f t="shared" si="4"/>
        <v>61229</v>
      </c>
      <c r="N23" s="50">
        <f t="shared" si="4"/>
        <v>154091</v>
      </c>
      <c r="O23" s="50">
        <f t="shared" si="4"/>
        <v>55941</v>
      </c>
      <c r="P23" s="50">
        <f t="shared" si="4"/>
        <v>42497</v>
      </c>
      <c r="Q23" s="59"/>
      <c r="R23" s="59"/>
      <c r="S23" s="59"/>
      <c r="T23" s="59"/>
      <c r="U23" s="59"/>
      <c r="V23" s="59"/>
      <c r="W23" s="59"/>
      <c r="X23" s="59"/>
      <c r="Y23" s="59"/>
      <c r="Z23" s="50">
        <f t="shared" ref="Z23" si="5">Z14+Z17+Z20</f>
        <v>457118</v>
      </c>
      <c r="AA23" s="16"/>
      <c r="AB23"/>
      <c r="AC23" s="55"/>
      <c r="AD23" t="s">
        <v>101</v>
      </c>
    </row>
    <row r="24" spans="1:30" ht="22.5" customHeight="1">
      <c r="A24" s="367"/>
      <c r="B24" s="372"/>
      <c r="C24" s="373"/>
      <c r="D24" s="373"/>
      <c r="E24" s="373"/>
      <c r="F24" s="373"/>
      <c r="G24" s="373"/>
      <c r="H24" s="373"/>
      <c r="I24" s="374"/>
      <c r="J24" s="15" t="s">
        <v>26</v>
      </c>
      <c r="K24" s="50">
        <f>K15+K18+K21</f>
        <v>48257</v>
      </c>
      <c r="L24" s="50">
        <f t="shared" si="4"/>
        <v>89320</v>
      </c>
      <c r="M24" s="50">
        <f t="shared" si="4"/>
        <v>58479</v>
      </c>
      <c r="N24" s="50">
        <f t="shared" si="4"/>
        <v>159733</v>
      </c>
      <c r="O24" s="50">
        <f t="shared" si="4"/>
        <v>58260</v>
      </c>
      <c r="P24" s="50">
        <f t="shared" si="4"/>
        <v>39756</v>
      </c>
      <c r="Q24" s="59"/>
      <c r="R24" s="59"/>
      <c r="S24" s="59"/>
      <c r="T24" s="59"/>
      <c r="U24" s="59"/>
      <c r="V24" s="59"/>
      <c r="W24" s="59"/>
      <c r="X24" s="59"/>
      <c r="Y24" s="59"/>
      <c r="Z24" s="50">
        <f t="shared" ref="Z24" si="6">Z15+Z18+Z21</f>
        <v>453805</v>
      </c>
      <c r="AA24" s="16"/>
      <c r="AB24"/>
      <c r="AC24" s="55"/>
      <c r="AD24" t="s">
        <v>102</v>
      </c>
    </row>
    <row r="25" spans="1:30" ht="22.5" customHeight="1">
      <c r="A25" s="368"/>
      <c r="B25" s="375"/>
      <c r="C25" s="376"/>
      <c r="D25" s="376"/>
      <c r="E25" s="376"/>
      <c r="F25" s="376"/>
      <c r="G25" s="376"/>
      <c r="H25" s="376"/>
      <c r="I25" s="377"/>
      <c r="J25" s="15" t="s">
        <v>27</v>
      </c>
      <c r="K25" s="50">
        <f>K16+K19+K22</f>
        <v>100169</v>
      </c>
      <c r="L25" s="50">
        <f t="shared" si="4"/>
        <v>180768</v>
      </c>
      <c r="M25" s="50">
        <f t="shared" si="4"/>
        <v>119708</v>
      </c>
      <c r="N25" s="50">
        <f t="shared" si="4"/>
        <v>313824</v>
      </c>
      <c r="O25" s="50">
        <f t="shared" si="4"/>
        <v>114201</v>
      </c>
      <c r="P25" s="50">
        <f t="shared" si="4"/>
        <v>82253</v>
      </c>
      <c r="Q25" s="59"/>
      <c r="R25" s="59"/>
      <c r="S25" s="59"/>
      <c r="T25" s="59"/>
      <c r="U25" s="59"/>
      <c r="V25" s="59"/>
      <c r="W25" s="59"/>
      <c r="X25" s="59"/>
      <c r="Y25" s="59"/>
      <c r="Z25" s="50">
        <f t="shared" ref="Z25" si="7">Z16+Z19+Z22</f>
        <v>910923</v>
      </c>
      <c r="AA25" s="16"/>
      <c r="AB25"/>
      <c r="AC25" s="55"/>
      <c r="AD25" t="s">
        <v>103</v>
      </c>
    </row>
    <row r="26" spans="1:30" ht="22.5" customHeight="1">
      <c r="A26" s="34" t="s">
        <v>28</v>
      </c>
      <c r="B26" s="378" t="s">
        <v>29</v>
      </c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80"/>
      <c r="AA26" s="16"/>
      <c r="AB26"/>
      <c r="AC26" s="56"/>
      <c r="AD26"/>
    </row>
    <row r="27" spans="1:30" ht="22.5" customHeight="1">
      <c r="A27" s="366"/>
      <c r="B27" s="355" t="s">
        <v>76</v>
      </c>
      <c r="C27" s="355"/>
      <c r="D27" s="355"/>
      <c r="E27" s="355"/>
      <c r="F27" s="355"/>
      <c r="G27" s="355"/>
      <c r="H27" s="355"/>
      <c r="I27" s="355"/>
      <c r="J27" s="15" t="s">
        <v>25</v>
      </c>
      <c r="K27" s="60">
        <v>40646</v>
      </c>
      <c r="L27" s="60">
        <v>66363</v>
      </c>
      <c r="M27" s="60">
        <v>47587</v>
      </c>
      <c r="N27" s="60">
        <v>115651</v>
      </c>
      <c r="O27" s="60">
        <v>45578</v>
      </c>
      <c r="P27" s="60">
        <v>31449</v>
      </c>
      <c r="Q27" s="59"/>
      <c r="R27" s="59"/>
      <c r="S27" s="59"/>
      <c r="T27" s="59"/>
      <c r="U27" s="59"/>
      <c r="V27" s="59"/>
      <c r="W27" s="59"/>
      <c r="X27" s="59"/>
      <c r="Y27" s="59"/>
      <c r="Z27" s="50">
        <f t="shared" ref="Z27:Z35" si="8">SUM(K27:Y27)</f>
        <v>347274</v>
      </c>
      <c r="AA27" s="16"/>
      <c r="AB27" t="s">
        <v>60</v>
      </c>
      <c r="AC27" s="55" t="s">
        <v>61</v>
      </c>
      <c r="AD27" t="s">
        <v>104</v>
      </c>
    </row>
    <row r="28" spans="1:30" ht="22.5" customHeight="1">
      <c r="A28" s="367"/>
      <c r="B28" s="355"/>
      <c r="C28" s="355"/>
      <c r="D28" s="355"/>
      <c r="E28" s="355"/>
      <c r="F28" s="355"/>
      <c r="G28" s="355"/>
      <c r="H28" s="355"/>
      <c r="I28" s="355"/>
      <c r="J28" s="15" t="s">
        <v>26</v>
      </c>
      <c r="K28" s="60">
        <v>38574</v>
      </c>
      <c r="L28" s="60">
        <v>66011</v>
      </c>
      <c r="M28" s="60">
        <v>46739</v>
      </c>
      <c r="N28" s="60">
        <v>127277</v>
      </c>
      <c r="O28" s="60">
        <v>51343</v>
      </c>
      <c r="P28" s="60">
        <v>30131</v>
      </c>
      <c r="Q28" s="59"/>
      <c r="R28" s="59"/>
      <c r="S28" s="59"/>
      <c r="T28" s="59"/>
      <c r="U28" s="59"/>
      <c r="V28" s="59"/>
      <c r="W28" s="59"/>
      <c r="X28" s="59"/>
      <c r="Y28" s="59"/>
      <c r="Z28" s="50">
        <f t="shared" si="8"/>
        <v>360075</v>
      </c>
      <c r="AA28" s="16"/>
      <c r="AB28"/>
      <c r="AC28" s="55" t="s">
        <v>61</v>
      </c>
      <c r="AD28" t="s">
        <v>105</v>
      </c>
    </row>
    <row r="29" spans="1:30" ht="22.5" customHeight="1">
      <c r="A29" s="367"/>
      <c r="B29" s="355"/>
      <c r="C29" s="355"/>
      <c r="D29" s="355"/>
      <c r="E29" s="355"/>
      <c r="F29" s="355"/>
      <c r="G29" s="355"/>
      <c r="H29" s="355"/>
      <c r="I29" s="355"/>
      <c r="J29" s="15" t="s">
        <v>27</v>
      </c>
      <c r="K29" s="50">
        <f>SUM(K27:K28)</f>
        <v>79220</v>
      </c>
      <c r="L29" s="50">
        <f t="shared" ref="L29:P29" si="9">SUM(L27:L28)</f>
        <v>132374</v>
      </c>
      <c r="M29" s="50">
        <f t="shared" si="9"/>
        <v>94326</v>
      </c>
      <c r="N29" s="50">
        <f t="shared" si="9"/>
        <v>242928</v>
      </c>
      <c r="O29" s="50">
        <f t="shared" si="9"/>
        <v>96921</v>
      </c>
      <c r="P29" s="50">
        <f t="shared" si="9"/>
        <v>61580</v>
      </c>
      <c r="Q29" s="59"/>
      <c r="R29" s="59"/>
      <c r="S29" s="59"/>
      <c r="T29" s="59"/>
      <c r="U29" s="59"/>
      <c r="V29" s="59"/>
      <c r="W29" s="59"/>
      <c r="X29" s="59"/>
      <c r="Y29" s="59"/>
      <c r="Z29" s="50">
        <f t="shared" si="8"/>
        <v>707349</v>
      </c>
      <c r="AA29" s="16"/>
      <c r="AB29"/>
      <c r="AC29" s="55" t="s">
        <v>127</v>
      </c>
      <c r="AD29" t="s">
        <v>106</v>
      </c>
    </row>
    <row r="30" spans="1:30" ht="22.5" customHeight="1">
      <c r="A30" s="367"/>
      <c r="B30" s="355" t="s">
        <v>77</v>
      </c>
      <c r="C30" s="355"/>
      <c r="D30" s="355"/>
      <c r="E30" s="355"/>
      <c r="F30" s="355"/>
      <c r="G30" s="355"/>
      <c r="H30" s="355"/>
      <c r="I30" s="355"/>
      <c r="J30" s="15" t="s">
        <v>25</v>
      </c>
      <c r="K30" s="60">
        <v>492</v>
      </c>
      <c r="L30" s="60">
        <v>683</v>
      </c>
      <c r="M30" s="60">
        <v>571</v>
      </c>
      <c r="N30" s="60">
        <v>894</v>
      </c>
      <c r="O30" s="60">
        <v>272</v>
      </c>
      <c r="P30" s="60">
        <v>179</v>
      </c>
      <c r="Q30" s="59"/>
      <c r="R30" s="59"/>
      <c r="S30" s="59"/>
      <c r="T30" s="59"/>
      <c r="U30" s="59"/>
      <c r="V30" s="59"/>
      <c r="W30" s="59"/>
      <c r="X30" s="59"/>
      <c r="Y30" s="59"/>
      <c r="Z30" s="50">
        <f t="shared" si="8"/>
        <v>3091</v>
      </c>
      <c r="AA30" s="16"/>
      <c r="AB30" t="s">
        <v>62</v>
      </c>
      <c r="AC30" s="55" t="s">
        <v>61</v>
      </c>
      <c r="AD30" t="s">
        <v>107</v>
      </c>
    </row>
    <row r="31" spans="1:30" ht="22.5" customHeight="1">
      <c r="A31" s="367"/>
      <c r="B31" s="355"/>
      <c r="C31" s="355"/>
      <c r="D31" s="355"/>
      <c r="E31" s="355"/>
      <c r="F31" s="355"/>
      <c r="G31" s="355"/>
      <c r="H31" s="355"/>
      <c r="I31" s="355"/>
      <c r="J31" s="15" t="s">
        <v>26</v>
      </c>
      <c r="K31" s="60">
        <v>256</v>
      </c>
      <c r="L31" s="60">
        <v>502</v>
      </c>
      <c r="M31" s="60">
        <v>499</v>
      </c>
      <c r="N31" s="60">
        <v>765</v>
      </c>
      <c r="O31" s="60">
        <v>201</v>
      </c>
      <c r="P31" s="60">
        <v>148</v>
      </c>
      <c r="Q31" s="59"/>
      <c r="R31" s="59"/>
      <c r="S31" s="59"/>
      <c r="T31" s="59"/>
      <c r="U31" s="59"/>
      <c r="V31" s="59"/>
      <c r="W31" s="59"/>
      <c r="X31" s="59"/>
      <c r="Y31" s="59"/>
      <c r="Z31" s="50">
        <f t="shared" si="8"/>
        <v>2371</v>
      </c>
      <c r="AA31" s="16"/>
      <c r="AB31"/>
      <c r="AC31" s="55" t="s">
        <v>61</v>
      </c>
      <c r="AD31" t="s">
        <v>108</v>
      </c>
    </row>
    <row r="32" spans="1:30" ht="22.5" customHeight="1">
      <c r="A32" s="367"/>
      <c r="B32" s="355"/>
      <c r="C32" s="355"/>
      <c r="D32" s="355"/>
      <c r="E32" s="355"/>
      <c r="F32" s="355"/>
      <c r="G32" s="355"/>
      <c r="H32" s="355"/>
      <c r="I32" s="355"/>
      <c r="J32" s="15" t="s">
        <v>27</v>
      </c>
      <c r="K32" s="50">
        <f>SUM(K30:K31)</f>
        <v>748</v>
      </c>
      <c r="L32" s="50">
        <f t="shared" ref="L32:P32" si="10">SUM(L30:L31)</f>
        <v>1185</v>
      </c>
      <c r="M32" s="50">
        <f t="shared" si="10"/>
        <v>1070</v>
      </c>
      <c r="N32" s="50">
        <f t="shared" si="10"/>
        <v>1659</v>
      </c>
      <c r="O32" s="50">
        <f t="shared" si="10"/>
        <v>473</v>
      </c>
      <c r="P32" s="50">
        <f t="shared" si="10"/>
        <v>327</v>
      </c>
      <c r="Q32" s="59"/>
      <c r="R32" s="59"/>
      <c r="S32" s="59"/>
      <c r="T32" s="59"/>
      <c r="U32" s="59"/>
      <c r="V32" s="59"/>
      <c r="W32" s="59"/>
      <c r="X32" s="59"/>
      <c r="Y32" s="59"/>
      <c r="Z32" s="50">
        <f t="shared" si="8"/>
        <v>5462</v>
      </c>
      <c r="AA32" s="16"/>
      <c r="AB32"/>
      <c r="AC32" s="55" t="s">
        <v>127</v>
      </c>
      <c r="AD32" t="s">
        <v>109</v>
      </c>
    </row>
    <row r="33" spans="1:34" ht="22.5" customHeight="1">
      <c r="A33" s="367"/>
      <c r="B33" s="355" t="s">
        <v>78</v>
      </c>
      <c r="C33" s="355"/>
      <c r="D33" s="355"/>
      <c r="E33" s="355"/>
      <c r="F33" s="355"/>
      <c r="G33" s="355"/>
      <c r="H33" s="355"/>
      <c r="I33" s="355"/>
      <c r="J33" s="15" t="s">
        <v>25</v>
      </c>
      <c r="K33" s="60">
        <v>2784</v>
      </c>
      <c r="L33" s="60">
        <v>5620</v>
      </c>
      <c r="M33" s="60">
        <v>1913</v>
      </c>
      <c r="N33" s="60">
        <v>3586</v>
      </c>
      <c r="O33" s="60">
        <v>1151</v>
      </c>
      <c r="P33" s="60">
        <v>3250</v>
      </c>
      <c r="Q33" s="59"/>
      <c r="R33" s="59"/>
      <c r="S33" s="59"/>
      <c r="T33" s="59"/>
      <c r="U33" s="59"/>
      <c r="V33" s="59"/>
      <c r="W33" s="59"/>
      <c r="X33" s="59"/>
      <c r="Y33" s="59"/>
      <c r="Z33" s="50">
        <f t="shared" si="8"/>
        <v>18304</v>
      </c>
      <c r="AA33" s="16"/>
      <c r="AB33" t="s">
        <v>63</v>
      </c>
      <c r="AC33" s="55" t="s">
        <v>61</v>
      </c>
      <c r="AD33" t="s">
        <v>110</v>
      </c>
    </row>
    <row r="34" spans="1:34" ht="22.5" customHeight="1">
      <c r="A34" s="367"/>
      <c r="B34" s="355"/>
      <c r="C34" s="355"/>
      <c r="D34" s="355"/>
      <c r="E34" s="355"/>
      <c r="F34" s="355"/>
      <c r="G34" s="355"/>
      <c r="H34" s="355"/>
      <c r="I34" s="355"/>
      <c r="J34" s="15" t="s">
        <v>26</v>
      </c>
      <c r="K34" s="60">
        <v>2435</v>
      </c>
      <c r="L34" s="60">
        <v>5670</v>
      </c>
      <c r="M34" s="60">
        <v>2003</v>
      </c>
      <c r="N34" s="60">
        <v>4158</v>
      </c>
      <c r="O34" s="60">
        <v>1339</v>
      </c>
      <c r="P34" s="60">
        <v>3168</v>
      </c>
      <c r="Q34" s="59"/>
      <c r="R34" s="59"/>
      <c r="S34" s="59"/>
      <c r="T34" s="59"/>
      <c r="U34" s="59"/>
      <c r="V34" s="59"/>
      <c r="W34" s="59"/>
      <c r="X34" s="59"/>
      <c r="Y34" s="59"/>
      <c r="Z34" s="50">
        <f t="shared" si="8"/>
        <v>18773</v>
      </c>
      <c r="AA34" s="16"/>
      <c r="AB34"/>
      <c r="AC34" s="55" t="s">
        <v>61</v>
      </c>
      <c r="AD34" t="s">
        <v>111</v>
      </c>
    </row>
    <row r="35" spans="1:34" ht="22.5" customHeight="1">
      <c r="A35" s="367"/>
      <c r="B35" s="355"/>
      <c r="C35" s="355"/>
      <c r="D35" s="355"/>
      <c r="E35" s="355"/>
      <c r="F35" s="355"/>
      <c r="G35" s="355"/>
      <c r="H35" s="355"/>
      <c r="I35" s="355"/>
      <c r="J35" s="15" t="s">
        <v>27</v>
      </c>
      <c r="K35" s="50">
        <f>SUM(K33:K34)</f>
        <v>5219</v>
      </c>
      <c r="L35" s="50">
        <f t="shared" ref="L35:P35" si="11">SUM(L33:L34)</f>
        <v>11290</v>
      </c>
      <c r="M35" s="50">
        <f t="shared" si="11"/>
        <v>3916</v>
      </c>
      <c r="N35" s="50">
        <f t="shared" si="11"/>
        <v>7744</v>
      </c>
      <c r="O35" s="50">
        <f t="shared" si="11"/>
        <v>2490</v>
      </c>
      <c r="P35" s="50">
        <f t="shared" si="11"/>
        <v>6418</v>
      </c>
      <c r="Q35" s="59"/>
      <c r="R35" s="59"/>
      <c r="S35" s="59"/>
      <c r="T35" s="59"/>
      <c r="U35" s="59"/>
      <c r="V35" s="59"/>
      <c r="W35" s="59"/>
      <c r="X35" s="59"/>
      <c r="Y35" s="59"/>
      <c r="Z35" s="50">
        <f t="shared" si="8"/>
        <v>37077</v>
      </c>
      <c r="AA35" s="16"/>
      <c r="AB35"/>
      <c r="AC35" s="55" t="s">
        <v>127</v>
      </c>
      <c r="AD35" t="s">
        <v>112</v>
      </c>
    </row>
    <row r="36" spans="1:34" ht="22.5" customHeight="1">
      <c r="A36" s="367"/>
      <c r="B36" s="369" t="s">
        <v>57</v>
      </c>
      <c r="C36" s="370"/>
      <c r="D36" s="370"/>
      <c r="E36" s="370"/>
      <c r="F36" s="370"/>
      <c r="G36" s="370"/>
      <c r="H36" s="370"/>
      <c r="I36" s="371"/>
      <c r="J36" s="15" t="s">
        <v>25</v>
      </c>
      <c r="K36" s="50">
        <f>K27+K30+K33</f>
        <v>43922</v>
      </c>
      <c r="L36" s="50">
        <f t="shared" ref="L36:P38" si="12">L27+L30+L33</f>
        <v>72666</v>
      </c>
      <c r="M36" s="50">
        <f t="shared" si="12"/>
        <v>50071</v>
      </c>
      <c r="N36" s="50">
        <f t="shared" si="12"/>
        <v>120131</v>
      </c>
      <c r="O36" s="50">
        <f t="shared" si="12"/>
        <v>47001</v>
      </c>
      <c r="P36" s="50">
        <f t="shared" si="12"/>
        <v>34878</v>
      </c>
      <c r="Q36" s="59"/>
      <c r="R36" s="59"/>
      <c r="S36" s="59"/>
      <c r="T36" s="59"/>
      <c r="U36" s="59"/>
      <c r="V36" s="59"/>
      <c r="W36" s="59"/>
      <c r="X36" s="59"/>
      <c r="Y36" s="59"/>
      <c r="Z36" s="50">
        <f t="shared" ref="Z36" si="13">Z27+Z30+Z33</f>
        <v>368669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>
      <c r="A37" s="367"/>
      <c r="B37" s="372"/>
      <c r="C37" s="373"/>
      <c r="D37" s="373"/>
      <c r="E37" s="373"/>
      <c r="F37" s="373"/>
      <c r="G37" s="373"/>
      <c r="H37" s="373"/>
      <c r="I37" s="374"/>
      <c r="J37" s="15" t="s">
        <v>26</v>
      </c>
      <c r="K37" s="50">
        <f>K28+K31+K34</f>
        <v>41265</v>
      </c>
      <c r="L37" s="50">
        <f t="shared" si="12"/>
        <v>72183</v>
      </c>
      <c r="M37" s="50">
        <f t="shared" si="12"/>
        <v>49241</v>
      </c>
      <c r="N37" s="50">
        <f t="shared" si="12"/>
        <v>132200</v>
      </c>
      <c r="O37" s="50">
        <f t="shared" si="12"/>
        <v>52883</v>
      </c>
      <c r="P37" s="50">
        <f t="shared" si="12"/>
        <v>33447</v>
      </c>
      <c r="Q37" s="59"/>
      <c r="R37" s="59"/>
      <c r="S37" s="59"/>
      <c r="T37" s="59"/>
      <c r="U37" s="59"/>
      <c r="V37" s="59"/>
      <c r="W37" s="59"/>
      <c r="X37" s="59"/>
      <c r="Y37" s="59"/>
      <c r="Z37" s="50">
        <f t="shared" ref="Z37" si="14">Z28+Z31+Z34</f>
        <v>381219</v>
      </c>
      <c r="AA37" s="16"/>
      <c r="AB37"/>
      <c r="AC37" s="55" t="s">
        <v>127</v>
      </c>
      <c r="AD37" t="s">
        <v>114</v>
      </c>
    </row>
    <row r="38" spans="1:34" ht="22.5" customHeight="1">
      <c r="A38" s="368"/>
      <c r="B38" s="375"/>
      <c r="C38" s="376"/>
      <c r="D38" s="376"/>
      <c r="E38" s="376"/>
      <c r="F38" s="376"/>
      <c r="G38" s="376"/>
      <c r="H38" s="376"/>
      <c r="I38" s="377"/>
      <c r="J38" s="15" t="s">
        <v>27</v>
      </c>
      <c r="K38" s="50">
        <f t="shared" ref="K38" si="15">K29+K32+K35</f>
        <v>85187</v>
      </c>
      <c r="L38" s="50">
        <f t="shared" si="12"/>
        <v>144849</v>
      </c>
      <c r="M38" s="50">
        <f t="shared" si="12"/>
        <v>99312</v>
      </c>
      <c r="N38" s="50">
        <f t="shared" si="12"/>
        <v>252331</v>
      </c>
      <c r="O38" s="50">
        <f t="shared" si="12"/>
        <v>99884</v>
      </c>
      <c r="P38" s="50">
        <f t="shared" si="12"/>
        <v>68325</v>
      </c>
      <c r="Q38" s="59"/>
      <c r="R38" s="59"/>
      <c r="S38" s="59"/>
      <c r="T38" s="59"/>
      <c r="U38" s="59"/>
      <c r="V38" s="59"/>
      <c r="W38" s="59"/>
      <c r="X38" s="59"/>
      <c r="Y38" s="59"/>
      <c r="Z38" s="50">
        <f t="shared" ref="Z38" si="16">Z29+Z32+Z35</f>
        <v>749888</v>
      </c>
      <c r="AA38" s="16"/>
      <c r="AB38"/>
      <c r="AC38" s="55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349" t="s">
        <v>116</v>
      </c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297" t="s">
        <v>35</v>
      </c>
      <c r="Q40" s="298"/>
      <c r="R40" s="298"/>
      <c r="S40" s="298"/>
      <c r="T40" s="298"/>
      <c r="U40" s="298"/>
      <c r="V40" s="298"/>
      <c r="W40" s="298"/>
      <c r="X40" s="298"/>
      <c r="Y40" s="299"/>
      <c r="AA40" s="16"/>
      <c r="AB40"/>
      <c r="AC40"/>
    </row>
    <row r="41" spans="1:34" s="22" customFormat="1" ht="22.5" customHeight="1" thickBot="1">
      <c r="A41" s="20"/>
      <c r="B41" s="335" t="s">
        <v>134</v>
      </c>
      <c r="C41" s="336"/>
      <c r="D41" s="337"/>
      <c r="E41" s="335" t="s">
        <v>135</v>
      </c>
      <c r="F41" s="336"/>
      <c r="G41" s="337"/>
      <c r="H41" s="335" t="s">
        <v>136</v>
      </c>
      <c r="I41" s="336"/>
      <c r="J41" s="337"/>
      <c r="K41" s="341" t="s">
        <v>137</v>
      </c>
      <c r="L41" s="342"/>
      <c r="M41" s="345" t="s">
        <v>138</v>
      </c>
      <c r="N41" s="345" t="s">
        <v>139</v>
      </c>
      <c r="O41" s="345" t="s">
        <v>140</v>
      </c>
      <c r="P41" s="61" t="s">
        <v>234</v>
      </c>
      <c r="Q41" s="62" t="s">
        <v>235</v>
      </c>
      <c r="R41" s="63" t="s">
        <v>236</v>
      </c>
      <c r="S41" s="64" t="s">
        <v>237</v>
      </c>
      <c r="T41" s="65" t="s">
        <v>238</v>
      </c>
      <c r="U41" s="66" t="s">
        <v>239</v>
      </c>
      <c r="V41" s="67" t="s">
        <v>240</v>
      </c>
      <c r="W41" s="68" t="s">
        <v>241</v>
      </c>
      <c r="X41" s="69" t="s">
        <v>242</v>
      </c>
      <c r="Y41" s="70" t="s">
        <v>243</v>
      </c>
      <c r="AA41" s="16"/>
      <c r="AB41" s="30"/>
      <c r="AC41" s="30"/>
    </row>
    <row r="42" spans="1:34" s="22" customFormat="1" ht="22.5" customHeight="1" thickBot="1">
      <c r="A42" s="20"/>
      <c r="B42" s="338"/>
      <c r="C42" s="339"/>
      <c r="D42" s="340"/>
      <c r="E42" s="338"/>
      <c r="F42" s="339"/>
      <c r="G42" s="340"/>
      <c r="H42" s="338"/>
      <c r="I42" s="339"/>
      <c r="J42" s="340"/>
      <c r="K42" s="343"/>
      <c r="L42" s="344"/>
      <c r="M42" s="346"/>
      <c r="N42" s="346"/>
      <c r="O42" s="346"/>
      <c r="P42" s="71" t="s">
        <v>244</v>
      </c>
      <c r="Q42" s="72" t="s">
        <v>245</v>
      </c>
      <c r="R42" s="73" t="s">
        <v>246</v>
      </c>
      <c r="S42" s="74" t="s">
        <v>247</v>
      </c>
      <c r="T42" s="75" t="s">
        <v>248</v>
      </c>
      <c r="U42" s="76" t="s">
        <v>249</v>
      </c>
      <c r="V42" s="77" t="s">
        <v>250</v>
      </c>
      <c r="W42" s="78" t="s">
        <v>251</v>
      </c>
      <c r="X42" s="79" t="s">
        <v>252</v>
      </c>
      <c r="Y42" s="80" t="s">
        <v>253</v>
      </c>
      <c r="AA42" s="30"/>
      <c r="AB42"/>
      <c r="AC42"/>
    </row>
    <row r="43" spans="1:34" s="22" customFormat="1" ht="22.5" customHeight="1" thickBot="1">
      <c r="A43" s="20"/>
      <c r="B43" s="323" t="s">
        <v>254</v>
      </c>
      <c r="C43" s="324"/>
      <c r="D43" s="325"/>
      <c r="E43" s="323" t="s">
        <v>254</v>
      </c>
      <c r="F43" s="324"/>
      <c r="G43" s="325"/>
      <c r="H43" s="323" t="s">
        <v>254</v>
      </c>
      <c r="I43" s="324"/>
      <c r="J43" s="325"/>
      <c r="K43" s="330" t="s">
        <v>254</v>
      </c>
      <c r="L43" s="331"/>
      <c r="M43" s="319" t="s">
        <v>254</v>
      </c>
      <c r="N43" s="319" t="s">
        <v>254</v>
      </c>
      <c r="O43" s="319" t="s">
        <v>254</v>
      </c>
      <c r="P43" s="81" t="s">
        <v>255</v>
      </c>
      <c r="Q43" s="82" t="s">
        <v>256</v>
      </c>
      <c r="R43" s="83" t="s">
        <v>257</v>
      </c>
      <c r="S43" s="84" t="s">
        <v>258</v>
      </c>
      <c r="T43" s="85" t="s">
        <v>259</v>
      </c>
      <c r="U43" s="86" t="s">
        <v>260</v>
      </c>
      <c r="V43" s="87" t="s">
        <v>261</v>
      </c>
      <c r="W43" s="88" t="s">
        <v>262</v>
      </c>
      <c r="X43" s="89" t="s">
        <v>263</v>
      </c>
      <c r="Y43" s="90" t="s">
        <v>264</v>
      </c>
      <c r="AA43" s="16"/>
      <c r="AB43"/>
      <c r="AC43"/>
    </row>
    <row r="44" spans="1:34" s="22" customFormat="1" ht="22.5" customHeight="1" thickBot="1">
      <c r="A44" s="20"/>
      <c r="B44" s="326"/>
      <c r="C44" s="324"/>
      <c r="D44" s="325"/>
      <c r="E44" s="326"/>
      <c r="F44" s="324"/>
      <c r="G44" s="325"/>
      <c r="H44" s="326"/>
      <c r="I44" s="324"/>
      <c r="J44" s="325"/>
      <c r="K44" s="332"/>
      <c r="L44" s="331"/>
      <c r="M44" s="320"/>
      <c r="N44" s="320"/>
      <c r="O44" s="320"/>
      <c r="P44" s="91" t="s">
        <v>265</v>
      </c>
      <c r="Q44" s="92" t="s">
        <v>266</v>
      </c>
      <c r="R44" s="93" t="s">
        <v>267</v>
      </c>
      <c r="S44" s="94" t="s">
        <v>268</v>
      </c>
      <c r="T44" s="95" t="s">
        <v>269</v>
      </c>
      <c r="U44" s="96" t="s">
        <v>270</v>
      </c>
      <c r="V44" s="97" t="s">
        <v>271</v>
      </c>
      <c r="W44" s="98" t="s">
        <v>272</v>
      </c>
      <c r="X44" s="99" t="s">
        <v>273</v>
      </c>
      <c r="Y44" s="100" t="s">
        <v>274</v>
      </c>
      <c r="AA44" s="16"/>
      <c r="AB44"/>
      <c r="AC44"/>
    </row>
    <row r="45" spans="1:34" s="22" customFormat="1" ht="22.5" customHeight="1" thickBot="1">
      <c r="A45" s="20"/>
      <c r="B45" s="327"/>
      <c r="C45" s="328"/>
      <c r="D45" s="329"/>
      <c r="E45" s="327"/>
      <c r="F45" s="328"/>
      <c r="G45" s="329"/>
      <c r="H45" s="327"/>
      <c r="I45" s="328"/>
      <c r="J45" s="329"/>
      <c r="K45" s="333"/>
      <c r="L45" s="334"/>
      <c r="M45" s="321"/>
      <c r="N45" s="321"/>
      <c r="O45" s="321"/>
      <c r="P45" s="101" t="s">
        <v>275</v>
      </c>
      <c r="Q45" s="102" t="s">
        <v>276</v>
      </c>
      <c r="R45" s="103" t="s">
        <v>277</v>
      </c>
      <c r="S45" s="104" t="s">
        <v>278</v>
      </c>
      <c r="T45" s="105" t="s">
        <v>279</v>
      </c>
      <c r="U45" s="106" t="s">
        <v>280</v>
      </c>
      <c r="V45" s="107" t="s">
        <v>281</v>
      </c>
      <c r="W45" s="108" t="s">
        <v>282</v>
      </c>
      <c r="X45" s="109" t="s">
        <v>283</v>
      </c>
      <c r="Y45" s="110" t="s">
        <v>284</v>
      </c>
      <c r="AA45" s="46"/>
      <c r="AC45"/>
    </row>
    <row r="46" spans="1:34">
      <c r="AC46"/>
      <c r="AF46" s="16"/>
    </row>
    <row r="47" spans="1:34" ht="15" customHeight="1">
      <c r="A47"/>
      <c r="C47" s="2"/>
      <c r="D47" s="2"/>
      <c r="E47" s="2"/>
      <c r="F47" s="2"/>
      <c r="G47" s="2"/>
      <c r="H47" s="2"/>
      <c r="I47" s="2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2"/>
      <c r="Y47" s="3"/>
      <c r="Z47" s="3"/>
      <c r="AA47" s="4"/>
      <c r="AC47"/>
      <c r="AD47" t="s">
        <v>219</v>
      </c>
      <c r="AH47" s="58" t="s">
        <v>232</v>
      </c>
    </row>
    <row r="48" spans="1:34" ht="22.5" customHeight="1">
      <c r="C48" s="2"/>
      <c r="D48" s="2"/>
      <c r="E48" s="2"/>
      <c r="F48" s="2"/>
      <c r="G48" s="2"/>
      <c r="H48" s="2"/>
      <c r="I48" s="322" t="s">
        <v>73</v>
      </c>
      <c r="J48" s="322"/>
      <c r="K48" s="322"/>
      <c r="L48" s="322"/>
      <c r="M48" s="322" t="s">
        <v>216</v>
      </c>
      <c r="N48" s="322"/>
      <c r="O48" s="322"/>
      <c r="P48" s="322"/>
      <c r="Q48" s="322"/>
      <c r="R48" s="322"/>
      <c r="S48" s="322"/>
      <c r="T48" s="322"/>
      <c r="U48" s="322"/>
      <c r="V48" s="322"/>
      <c r="X48" s="8"/>
      <c r="Y48" s="315" t="s">
        <v>72</v>
      </c>
      <c r="Z48" s="315"/>
      <c r="AC48"/>
      <c r="AH48" s="58" t="s">
        <v>231</v>
      </c>
    </row>
    <row r="49" spans="1:30" ht="22.5" customHeight="1">
      <c r="C49" s="2"/>
      <c r="D49" s="2"/>
      <c r="E49" s="2"/>
      <c r="F49" s="2"/>
      <c r="G49" s="2"/>
      <c r="H49" s="2"/>
      <c r="X49" s="8"/>
      <c r="Y49" s="315"/>
      <c r="Z49" s="315"/>
      <c r="AC49"/>
    </row>
    <row r="50" spans="1:30" ht="22.5" customHeight="1">
      <c r="C50" s="2"/>
      <c r="D50" s="2"/>
      <c r="E50" s="2"/>
      <c r="F50" s="2"/>
      <c r="G50" s="2"/>
      <c r="H50" s="2"/>
      <c r="I50" s="2"/>
      <c r="J50" s="316"/>
      <c r="K50" s="316"/>
      <c r="L50" s="316"/>
      <c r="M50" s="316"/>
      <c r="N50" s="7"/>
      <c r="O50" s="7"/>
      <c r="P50" s="7"/>
      <c r="Q50" s="7"/>
      <c r="R50" s="316"/>
      <c r="S50" s="316"/>
      <c r="T50" s="316"/>
      <c r="U50" s="316"/>
      <c r="V50" s="7"/>
      <c r="W50" s="7"/>
      <c r="Y50" s="317" t="s">
        <v>219</v>
      </c>
      <c r="Z50" s="317"/>
      <c r="AC50"/>
    </row>
    <row r="51" spans="1:30" ht="22.5" customHeight="1">
      <c r="A51" s="24"/>
      <c r="B51" s="24"/>
      <c r="C51" s="24"/>
      <c r="D51" s="24"/>
      <c r="E51" s="24"/>
      <c r="F51" s="24"/>
      <c r="G51" s="24"/>
      <c r="H51" s="24"/>
      <c r="I51" s="24"/>
      <c r="J51" s="316"/>
      <c r="K51" s="316"/>
      <c r="L51" s="316"/>
      <c r="M51" s="316"/>
      <c r="N51" s="3"/>
      <c r="O51" s="3"/>
      <c r="P51" s="3"/>
      <c r="Q51" s="3"/>
      <c r="R51" s="3"/>
      <c r="S51" s="3"/>
      <c r="T51" s="3"/>
      <c r="U51" s="3"/>
      <c r="V51" s="3"/>
      <c r="W51" s="318"/>
      <c r="X51" s="318"/>
      <c r="Y51" s="318"/>
      <c r="Z51" s="318"/>
      <c r="AC51"/>
    </row>
    <row r="52" spans="1:30" ht="22.5" customHeight="1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18"/>
      <c r="X52" s="318"/>
      <c r="Y52" s="318"/>
      <c r="Z52" s="318"/>
      <c r="AC52"/>
    </row>
    <row r="53" spans="1:30" ht="22.5" customHeight="1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11" t="s">
        <v>220</v>
      </c>
      <c r="X53" s="311"/>
      <c r="Y53" s="311"/>
      <c r="Z53" s="311"/>
      <c r="AC53"/>
    </row>
    <row r="54" spans="1:30" ht="24.95" customHeight="1">
      <c r="A54" s="10" t="s">
        <v>1</v>
      </c>
      <c r="B54" s="312" t="s">
        <v>2</v>
      </c>
      <c r="C54" s="312"/>
      <c r="D54" s="312"/>
      <c r="E54" s="312"/>
      <c r="F54" s="312"/>
      <c r="G54" s="312"/>
      <c r="H54" s="312"/>
      <c r="I54" s="312"/>
      <c r="J54" s="312"/>
      <c r="K54" s="312" t="s">
        <v>3</v>
      </c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16"/>
      <c r="AB54"/>
      <c r="AC54"/>
    </row>
    <row r="55" spans="1:30" ht="44.25" customHeight="1">
      <c r="A55" s="10" t="s">
        <v>66</v>
      </c>
      <c r="B55" s="313" t="s">
        <v>36</v>
      </c>
      <c r="C55" s="313"/>
      <c r="D55" s="313"/>
      <c r="E55" s="313"/>
      <c r="F55" s="313"/>
      <c r="G55" s="313"/>
      <c r="H55" s="313"/>
      <c r="I55" s="313"/>
      <c r="J55" s="313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59"/>
      <c r="R55" s="59"/>
      <c r="S55" s="59"/>
      <c r="T55" s="59"/>
      <c r="U55" s="59"/>
      <c r="V55" s="59"/>
      <c r="W55" s="59"/>
      <c r="X55" s="59"/>
      <c r="Y55" s="59"/>
      <c r="Z55" s="10" t="s">
        <v>155</v>
      </c>
      <c r="AA55" s="16"/>
      <c r="AB55"/>
      <c r="AC55"/>
      <c r="AD55" t="s">
        <v>142</v>
      </c>
    </row>
    <row r="56" spans="1:30" ht="12.75" customHeight="1">
      <c r="A56" s="12" t="s">
        <v>5</v>
      </c>
      <c r="B56" s="314" t="s">
        <v>6</v>
      </c>
      <c r="C56" s="314"/>
      <c r="D56" s="314"/>
      <c r="E56" s="314"/>
      <c r="F56" s="314"/>
      <c r="G56" s="314"/>
      <c r="H56" s="314"/>
      <c r="I56" s="314"/>
      <c r="J56" s="314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>
      <c r="A57" s="356" t="s">
        <v>37</v>
      </c>
      <c r="B57" s="357" t="s">
        <v>38</v>
      </c>
      <c r="C57" s="358"/>
      <c r="D57" s="358"/>
      <c r="E57" s="358"/>
      <c r="F57" s="358"/>
      <c r="G57" s="358"/>
      <c r="H57" s="358"/>
      <c r="I57" s="359"/>
      <c r="J57" s="15" t="s">
        <v>25</v>
      </c>
      <c r="K57" s="60">
        <v>91</v>
      </c>
      <c r="L57" s="60">
        <v>446</v>
      </c>
      <c r="M57" s="60">
        <v>169</v>
      </c>
      <c r="N57" s="60">
        <v>431</v>
      </c>
      <c r="O57" s="60">
        <v>158</v>
      </c>
      <c r="P57" s="60">
        <v>94</v>
      </c>
      <c r="Q57" s="59"/>
      <c r="R57" s="59"/>
      <c r="S57" s="59"/>
      <c r="T57" s="59"/>
      <c r="U57" s="59"/>
      <c r="V57" s="59"/>
      <c r="W57" s="59"/>
      <c r="X57" s="59"/>
      <c r="Y57" s="59"/>
      <c r="Z57" s="49">
        <f t="shared" ref="Z57:Z62" si="17">SUM(K57:Y57)</f>
        <v>1389</v>
      </c>
      <c r="AA57" s="16"/>
      <c r="AB57" t="s">
        <v>122</v>
      </c>
      <c r="AC57" s="55" t="s">
        <v>67</v>
      </c>
      <c r="AD57" t="s">
        <v>82</v>
      </c>
    </row>
    <row r="58" spans="1:30" ht="22.5" customHeight="1">
      <c r="A58" s="356"/>
      <c r="B58" s="360"/>
      <c r="C58" s="361"/>
      <c r="D58" s="361"/>
      <c r="E58" s="361"/>
      <c r="F58" s="361"/>
      <c r="G58" s="361"/>
      <c r="H58" s="361"/>
      <c r="I58" s="362"/>
      <c r="J58" s="15" t="s">
        <v>26</v>
      </c>
      <c r="K58" s="60">
        <v>126</v>
      </c>
      <c r="L58" s="60">
        <v>471</v>
      </c>
      <c r="M58" s="60">
        <v>265</v>
      </c>
      <c r="N58" s="60">
        <v>629</v>
      </c>
      <c r="O58" s="60">
        <v>248</v>
      </c>
      <c r="P58" s="60">
        <v>94</v>
      </c>
      <c r="Q58" s="59"/>
      <c r="R58" s="59"/>
      <c r="S58" s="59"/>
      <c r="T58" s="59"/>
      <c r="U58" s="59"/>
      <c r="V58" s="59"/>
      <c r="W58" s="59"/>
      <c r="X58" s="59"/>
      <c r="Y58" s="59"/>
      <c r="Z58" s="49">
        <f t="shared" si="17"/>
        <v>1833</v>
      </c>
      <c r="AA58" s="16"/>
      <c r="AB58"/>
      <c r="AC58" s="55" t="s">
        <v>67</v>
      </c>
      <c r="AD58" t="s">
        <v>83</v>
      </c>
    </row>
    <row r="59" spans="1:30" ht="22.5" customHeight="1">
      <c r="A59" s="356"/>
      <c r="B59" s="363"/>
      <c r="C59" s="364"/>
      <c r="D59" s="364"/>
      <c r="E59" s="364"/>
      <c r="F59" s="364"/>
      <c r="G59" s="364"/>
      <c r="H59" s="364"/>
      <c r="I59" s="365"/>
      <c r="J59" s="15" t="s">
        <v>27</v>
      </c>
      <c r="K59" s="50">
        <f t="shared" ref="K59:P59" si="18">SUM(K57:K58)</f>
        <v>217</v>
      </c>
      <c r="L59" s="50">
        <f t="shared" si="18"/>
        <v>917</v>
      </c>
      <c r="M59" s="50">
        <f t="shared" si="18"/>
        <v>434</v>
      </c>
      <c r="N59" s="50">
        <f t="shared" si="18"/>
        <v>1060</v>
      </c>
      <c r="O59" s="50">
        <f t="shared" si="18"/>
        <v>406</v>
      </c>
      <c r="P59" s="50">
        <f t="shared" si="18"/>
        <v>188</v>
      </c>
      <c r="Q59" s="59"/>
      <c r="R59" s="59"/>
      <c r="S59" s="59"/>
      <c r="T59" s="59"/>
      <c r="U59" s="59"/>
      <c r="V59" s="59"/>
      <c r="W59" s="59"/>
      <c r="X59" s="59"/>
      <c r="Y59" s="59"/>
      <c r="Z59" s="50">
        <f t="shared" si="17"/>
        <v>3222</v>
      </c>
      <c r="AA59" s="16"/>
      <c r="AB59"/>
      <c r="AC59" s="55" t="s">
        <v>129</v>
      </c>
      <c r="AD59" t="s">
        <v>84</v>
      </c>
    </row>
    <row r="60" spans="1:30" ht="22.5" customHeight="1">
      <c r="A60" s="356" t="s">
        <v>39</v>
      </c>
      <c r="B60" s="357" t="s">
        <v>40</v>
      </c>
      <c r="C60" s="358"/>
      <c r="D60" s="358"/>
      <c r="E60" s="358"/>
      <c r="F60" s="358"/>
      <c r="G60" s="358"/>
      <c r="H60" s="358"/>
      <c r="I60" s="359"/>
      <c r="J60" s="15" t="s">
        <v>25</v>
      </c>
      <c r="K60" s="60">
        <v>77</v>
      </c>
      <c r="L60" s="60">
        <v>189</v>
      </c>
      <c r="M60" s="60">
        <v>150</v>
      </c>
      <c r="N60" s="60">
        <v>338</v>
      </c>
      <c r="O60" s="60">
        <v>144</v>
      </c>
      <c r="P60" s="60">
        <v>77</v>
      </c>
      <c r="Q60" s="59"/>
      <c r="R60" s="59"/>
      <c r="S60" s="59"/>
      <c r="T60" s="59"/>
      <c r="U60" s="59"/>
      <c r="V60" s="59"/>
      <c r="W60" s="59"/>
      <c r="X60" s="59"/>
      <c r="Y60" s="59"/>
      <c r="Z60" s="49">
        <f t="shared" si="17"/>
        <v>975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>
      <c r="A61" s="356"/>
      <c r="B61" s="360"/>
      <c r="C61" s="361"/>
      <c r="D61" s="361"/>
      <c r="E61" s="361"/>
      <c r="F61" s="361"/>
      <c r="G61" s="361"/>
      <c r="H61" s="361"/>
      <c r="I61" s="362"/>
      <c r="J61" s="15" t="s">
        <v>26</v>
      </c>
      <c r="K61" s="60">
        <v>103</v>
      </c>
      <c r="L61" s="60">
        <v>232</v>
      </c>
      <c r="M61" s="60">
        <v>249</v>
      </c>
      <c r="N61" s="60">
        <v>500</v>
      </c>
      <c r="O61" s="60">
        <v>231</v>
      </c>
      <c r="P61" s="60">
        <v>75</v>
      </c>
      <c r="Q61" s="59"/>
      <c r="R61" s="59"/>
      <c r="S61" s="59"/>
      <c r="T61" s="59"/>
      <c r="U61" s="59"/>
      <c r="V61" s="59"/>
      <c r="W61" s="59"/>
      <c r="X61" s="59"/>
      <c r="Y61" s="59"/>
      <c r="Z61" s="49">
        <f t="shared" si="17"/>
        <v>1390</v>
      </c>
      <c r="AA61" s="16"/>
      <c r="AB61"/>
      <c r="AC61" s="55" t="s">
        <v>126</v>
      </c>
      <c r="AD61" t="s">
        <v>86</v>
      </c>
    </row>
    <row r="62" spans="1:30" ht="22.5" customHeight="1">
      <c r="A62" s="356"/>
      <c r="B62" s="363"/>
      <c r="C62" s="364"/>
      <c r="D62" s="364"/>
      <c r="E62" s="364"/>
      <c r="F62" s="364"/>
      <c r="G62" s="364"/>
      <c r="H62" s="364"/>
      <c r="I62" s="365"/>
      <c r="J62" s="15" t="s">
        <v>27</v>
      </c>
      <c r="K62" s="50">
        <f t="shared" ref="K62:P62" si="19">SUM(K60:K61)</f>
        <v>180</v>
      </c>
      <c r="L62" s="50">
        <f t="shared" si="19"/>
        <v>421</v>
      </c>
      <c r="M62" s="50">
        <f t="shared" si="19"/>
        <v>399</v>
      </c>
      <c r="N62" s="50">
        <f t="shared" si="19"/>
        <v>838</v>
      </c>
      <c r="O62" s="50">
        <f t="shared" si="19"/>
        <v>375</v>
      </c>
      <c r="P62" s="50">
        <f t="shared" si="19"/>
        <v>152</v>
      </c>
      <c r="Q62" s="59"/>
      <c r="R62" s="59"/>
      <c r="S62" s="59"/>
      <c r="T62" s="59"/>
      <c r="U62" s="59"/>
      <c r="V62" s="59"/>
      <c r="W62" s="59"/>
      <c r="X62" s="59"/>
      <c r="Y62" s="59"/>
      <c r="Z62" s="50">
        <f t="shared" si="17"/>
        <v>2365</v>
      </c>
      <c r="AA62" s="26"/>
      <c r="AB62" s="16"/>
      <c r="AC62" s="55" t="s">
        <v>130</v>
      </c>
      <c r="AD62" s="16" t="s">
        <v>87</v>
      </c>
    </row>
    <row r="63" spans="1:30" ht="22.5" customHeight="1">
      <c r="A63" s="27" t="s">
        <v>41</v>
      </c>
      <c r="B63" s="313" t="s">
        <v>42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16"/>
      <c r="AB63" s="16"/>
      <c r="AC63" s="55"/>
      <c r="AD63" s="16"/>
    </row>
    <row r="64" spans="1:30" ht="39.950000000000003" customHeight="1">
      <c r="A64" s="15" t="s">
        <v>37</v>
      </c>
      <c r="B64" s="355" t="s">
        <v>118</v>
      </c>
      <c r="C64" s="355"/>
      <c r="D64" s="355"/>
      <c r="E64" s="355"/>
      <c r="F64" s="355"/>
      <c r="G64" s="355"/>
      <c r="H64" s="355"/>
      <c r="I64" s="355"/>
      <c r="J64" s="355"/>
      <c r="K64" s="60">
        <v>95792</v>
      </c>
      <c r="L64" s="60">
        <v>171258</v>
      </c>
      <c r="M64" s="60">
        <v>116875</v>
      </c>
      <c r="N64" s="60">
        <v>310993</v>
      </c>
      <c r="O64" s="60">
        <v>113344</v>
      </c>
      <c r="P64" s="60">
        <v>76937</v>
      </c>
      <c r="Q64" s="59"/>
      <c r="R64" s="59"/>
      <c r="S64" s="59"/>
      <c r="T64" s="59"/>
      <c r="U64" s="59"/>
      <c r="V64" s="59"/>
      <c r="W64" s="59"/>
      <c r="X64" s="59"/>
      <c r="Y64" s="59"/>
      <c r="Z64" s="49">
        <f>SUM(K64:Y64)</f>
        <v>885199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>
      <c r="A65" s="15" t="s">
        <v>39</v>
      </c>
      <c r="B65" s="355" t="s">
        <v>43</v>
      </c>
      <c r="C65" s="355"/>
      <c r="D65" s="355"/>
      <c r="E65" s="355"/>
      <c r="F65" s="355"/>
      <c r="G65" s="355"/>
      <c r="H65" s="355"/>
      <c r="I65" s="355"/>
      <c r="J65" s="355"/>
      <c r="K65" s="60">
        <v>121</v>
      </c>
      <c r="L65" s="60">
        <v>341</v>
      </c>
      <c r="M65" s="60">
        <v>80</v>
      </c>
      <c r="N65" s="60">
        <v>528</v>
      </c>
      <c r="O65" s="60">
        <v>123</v>
      </c>
      <c r="P65" s="60">
        <v>85</v>
      </c>
      <c r="Q65" s="59"/>
      <c r="R65" s="59"/>
      <c r="S65" s="59"/>
      <c r="T65" s="59"/>
      <c r="U65" s="59"/>
      <c r="V65" s="59"/>
      <c r="W65" s="59"/>
      <c r="X65" s="59"/>
      <c r="Y65" s="59"/>
      <c r="Z65" s="49">
        <f>SUM(K65:Y65)</f>
        <v>1278</v>
      </c>
      <c r="AA65" s="16"/>
      <c r="AB65"/>
      <c r="AC65" s="55" t="s">
        <v>59</v>
      </c>
      <c r="AD65" t="s">
        <v>89</v>
      </c>
    </row>
    <row r="66" spans="1:34" ht="45.75" customHeight="1">
      <c r="A66" s="15" t="s">
        <v>44</v>
      </c>
      <c r="B66" s="355" t="s">
        <v>45</v>
      </c>
      <c r="C66" s="355"/>
      <c r="D66" s="355"/>
      <c r="E66" s="355"/>
      <c r="F66" s="355"/>
      <c r="G66" s="355"/>
      <c r="H66" s="355"/>
      <c r="I66" s="355"/>
      <c r="J66" s="355"/>
      <c r="K66" s="60">
        <v>10484</v>
      </c>
      <c r="L66" s="60">
        <v>26068</v>
      </c>
      <c r="M66" s="60">
        <v>17483</v>
      </c>
      <c r="N66" s="60">
        <v>58134</v>
      </c>
      <c r="O66" s="60">
        <v>13337</v>
      </c>
      <c r="P66" s="60">
        <v>8527</v>
      </c>
      <c r="Q66" s="59"/>
      <c r="R66" s="59"/>
      <c r="S66" s="59"/>
      <c r="T66" s="59"/>
      <c r="U66" s="59"/>
      <c r="V66" s="59"/>
      <c r="W66" s="59"/>
      <c r="X66" s="59"/>
      <c r="Y66" s="59"/>
      <c r="Z66" s="49">
        <f>SUM(K66:Y66)</f>
        <v>134033</v>
      </c>
      <c r="AA66" s="16"/>
      <c r="AB66"/>
      <c r="AC66" s="55" t="s">
        <v>59</v>
      </c>
      <c r="AD66" t="s">
        <v>90</v>
      </c>
    </row>
    <row r="67" spans="1:34" ht="39.950000000000003" customHeight="1">
      <c r="A67" s="15" t="s">
        <v>46</v>
      </c>
      <c r="B67" s="355" t="s">
        <v>47</v>
      </c>
      <c r="C67" s="355"/>
      <c r="D67" s="355"/>
      <c r="E67" s="355"/>
      <c r="F67" s="355"/>
      <c r="G67" s="355"/>
      <c r="H67" s="355"/>
      <c r="I67" s="355"/>
      <c r="J67" s="355"/>
      <c r="K67" s="269">
        <f t="shared" ref="K67:P67" si="20">K64-K65-K66</f>
        <v>85187</v>
      </c>
      <c r="L67" s="270">
        <f t="shared" si="20"/>
        <v>144849</v>
      </c>
      <c r="M67" s="271">
        <f t="shared" si="20"/>
        <v>99312</v>
      </c>
      <c r="N67" s="272">
        <f t="shared" si="20"/>
        <v>252331</v>
      </c>
      <c r="O67" s="273">
        <f t="shared" si="20"/>
        <v>99884</v>
      </c>
      <c r="P67" s="274">
        <f t="shared" si="20"/>
        <v>68325</v>
      </c>
      <c r="Q67" s="275"/>
      <c r="R67" s="276"/>
      <c r="S67" s="277"/>
      <c r="T67" s="278"/>
      <c r="U67" s="279"/>
      <c r="V67" s="280"/>
      <c r="W67" s="281"/>
      <c r="X67" s="282"/>
      <c r="Y67" s="283"/>
      <c r="Z67" s="50">
        <f>SUM(K67:Y67)</f>
        <v>749888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>
      <c r="A68" s="28"/>
      <c r="B68" s="29"/>
      <c r="C68" s="354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0"/>
      <c r="AA68" s="16" t="s">
        <v>58</v>
      </c>
      <c r="AB68" s="30"/>
      <c r="AC68" s="17"/>
    </row>
    <row r="69" spans="1:34" ht="16.5" customHeight="1">
      <c r="B69" s="349" t="s">
        <v>116</v>
      </c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297" t="s">
        <v>35</v>
      </c>
      <c r="Q69" s="298"/>
      <c r="R69" s="298"/>
      <c r="S69" s="298"/>
      <c r="T69" s="298"/>
      <c r="U69" s="298"/>
      <c r="V69" s="298"/>
      <c r="W69" s="298"/>
      <c r="X69" s="298"/>
      <c r="Y69" s="299"/>
      <c r="AC69"/>
    </row>
    <row r="70" spans="1:34" ht="22.5" customHeight="1">
      <c r="A70" s="20"/>
      <c r="B70" s="335" t="s">
        <v>134</v>
      </c>
      <c r="C70" s="336"/>
      <c r="D70" s="337"/>
      <c r="E70" s="335" t="s">
        <v>135</v>
      </c>
      <c r="F70" s="336"/>
      <c r="G70" s="337"/>
      <c r="H70" s="335" t="s">
        <v>136</v>
      </c>
      <c r="I70" s="336"/>
      <c r="J70" s="337"/>
      <c r="K70" s="341" t="s">
        <v>137</v>
      </c>
      <c r="L70" s="342"/>
      <c r="M70" s="345" t="s">
        <v>138</v>
      </c>
      <c r="N70" s="345" t="s">
        <v>139</v>
      </c>
      <c r="O70" s="345" t="s">
        <v>140</v>
      </c>
      <c r="P70" s="111" t="s">
        <v>234</v>
      </c>
      <c r="Q70" s="112" t="s">
        <v>235</v>
      </c>
      <c r="R70" s="113" t="s">
        <v>236</v>
      </c>
      <c r="S70" s="114" t="s">
        <v>237</v>
      </c>
      <c r="T70" s="115" t="s">
        <v>238</v>
      </c>
      <c r="U70" s="116" t="s">
        <v>239</v>
      </c>
      <c r="V70" s="117" t="s">
        <v>240</v>
      </c>
      <c r="W70" s="118" t="s">
        <v>241</v>
      </c>
      <c r="X70" s="119" t="s">
        <v>242</v>
      </c>
      <c r="Y70" s="120" t="s">
        <v>243</v>
      </c>
      <c r="AC70"/>
    </row>
    <row r="71" spans="1:34" ht="22.5" customHeight="1">
      <c r="A71" s="20"/>
      <c r="B71" s="338"/>
      <c r="C71" s="339"/>
      <c r="D71" s="340"/>
      <c r="E71" s="338"/>
      <c r="F71" s="339"/>
      <c r="G71" s="340"/>
      <c r="H71" s="338"/>
      <c r="I71" s="339"/>
      <c r="J71" s="340"/>
      <c r="K71" s="343"/>
      <c r="L71" s="344"/>
      <c r="M71" s="346"/>
      <c r="N71" s="346"/>
      <c r="O71" s="346"/>
      <c r="P71" s="121" t="s">
        <v>244</v>
      </c>
      <c r="Q71" s="122" t="s">
        <v>245</v>
      </c>
      <c r="R71" s="123" t="s">
        <v>246</v>
      </c>
      <c r="S71" s="124" t="s">
        <v>247</v>
      </c>
      <c r="T71" s="125" t="s">
        <v>248</v>
      </c>
      <c r="U71" s="126" t="s">
        <v>249</v>
      </c>
      <c r="V71" s="127" t="s">
        <v>250</v>
      </c>
      <c r="W71" s="128" t="s">
        <v>251</v>
      </c>
      <c r="X71" s="129" t="s">
        <v>252</v>
      </c>
      <c r="Y71" s="130" t="s">
        <v>253</v>
      </c>
      <c r="AC71"/>
    </row>
    <row r="72" spans="1:34" ht="22.5" customHeight="1">
      <c r="A72" s="20"/>
      <c r="B72" s="323" t="s">
        <v>254</v>
      </c>
      <c r="C72" s="324"/>
      <c r="D72" s="325"/>
      <c r="E72" s="323" t="s">
        <v>254</v>
      </c>
      <c r="F72" s="324"/>
      <c r="G72" s="325"/>
      <c r="H72" s="323" t="s">
        <v>254</v>
      </c>
      <c r="I72" s="324"/>
      <c r="J72" s="325"/>
      <c r="K72" s="330" t="s">
        <v>254</v>
      </c>
      <c r="L72" s="331"/>
      <c r="M72" s="319" t="s">
        <v>254</v>
      </c>
      <c r="N72" s="319" t="s">
        <v>254</v>
      </c>
      <c r="O72" s="319" t="s">
        <v>254</v>
      </c>
      <c r="P72" s="131" t="s">
        <v>255</v>
      </c>
      <c r="Q72" s="132" t="s">
        <v>256</v>
      </c>
      <c r="R72" s="133" t="s">
        <v>257</v>
      </c>
      <c r="S72" s="134" t="s">
        <v>258</v>
      </c>
      <c r="T72" s="135" t="s">
        <v>259</v>
      </c>
      <c r="U72" s="136" t="s">
        <v>260</v>
      </c>
      <c r="V72" s="137" t="s">
        <v>261</v>
      </c>
      <c r="W72" s="138" t="s">
        <v>262</v>
      </c>
      <c r="X72" s="139" t="s">
        <v>263</v>
      </c>
      <c r="Y72" s="140" t="s">
        <v>264</v>
      </c>
      <c r="AC72"/>
    </row>
    <row r="73" spans="1:34" ht="22.5" customHeight="1">
      <c r="A73" s="20"/>
      <c r="B73" s="326"/>
      <c r="C73" s="324"/>
      <c r="D73" s="325"/>
      <c r="E73" s="326"/>
      <c r="F73" s="324"/>
      <c r="G73" s="325"/>
      <c r="H73" s="326"/>
      <c r="I73" s="324"/>
      <c r="J73" s="325"/>
      <c r="K73" s="332"/>
      <c r="L73" s="331"/>
      <c r="M73" s="320"/>
      <c r="N73" s="320"/>
      <c r="O73" s="320"/>
      <c r="P73" s="141" t="s">
        <v>265</v>
      </c>
      <c r="Q73" s="142" t="s">
        <v>266</v>
      </c>
      <c r="R73" s="143" t="s">
        <v>267</v>
      </c>
      <c r="S73" s="144" t="s">
        <v>268</v>
      </c>
      <c r="T73" s="145" t="s">
        <v>269</v>
      </c>
      <c r="U73" s="146" t="s">
        <v>270</v>
      </c>
      <c r="V73" s="147" t="s">
        <v>271</v>
      </c>
      <c r="W73" s="148" t="s">
        <v>272</v>
      </c>
      <c r="X73" s="149" t="s">
        <v>273</v>
      </c>
      <c r="Y73" s="150" t="s">
        <v>274</v>
      </c>
      <c r="AC73"/>
    </row>
    <row r="74" spans="1:34" ht="22.5" customHeight="1">
      <c r="A74" s="20"/>
      <c r="B74" s="327"/>
      <c r="C74" s="328"/>
      <c r="D74" s="329"/>
      <c r="E74" s="327"/>
      <c r="F74" s="328"/>
      <c r="G74" s="329"/>
      <c r="H74" s="327"/>
      <c r="I74" s="328"/>
      <c r="J74" s="329"/>
      <c r="K74" s="333"/>
      <c r="L74" s="334"/>
      <c r="M74" s="321"/>
      <c r="N74" s="321"/>
      <c r="O74" s="321"/>
      <c r="P74" s="151" t="s">
        <v>275</v>
      </c>
      <c r="Q74" s="152" t="s">
        <v>276</v>
      </c>
      <c r="R74" s="153" t="s">
        <v>277</v>
      </c>
      <c r="S74" s="154" t="s">
        <v>278</v>
      </c>
      <c r="T74" s="155" t="s">
        <v>279</v>
      </c>
      <c r="U74" s="156" t="s">
        <v>280</v>
      </c>
      <c r="V74" s="157" t="s">
        <v>281</v>
      </c>
      <c r="W74" s="158" t="s">
        <v>282</v>
      </c>
      <c r="X74" s="159" t="s">
        <v>283</v>
      </c>
      <c r="Y74" s="160" t="s">
        <v>284</v>
      </c>
      <c r="AC74"/>
    </row>
    <row r="75" spans="1:34" ht="15" customHeight="1">
      <c r="AC75"/>
      <c r="AF75" s="16"/>
    </row>
    <row r="76" spans="1:34" ht="16.5" customHeight="1">
      <c r="A7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2"/>
      <c r="Y76" s="3"/>
      <c r="Z76" s="3"/>
      <c r="AA76" s="4"/>
      <c r="AC76"/>
      <c r="AD76" t="s">
        <v>221</v>
      </c>
      <c r="AH76" s="58" t="s">
        <v>232</v>
      </c>
    </row>
    <row r="77" spans="1:34" ht="22.5" customHeight="1">
      <c r="I77" s="322" t="s">
        <v>73</v>
      </c>
      <c r="J77" s="322"/>
      <c r="K77" s="322"/>
      <c r="L77" s="322"/>
      <c r="M77" s="322" t="s">
        <v>216</v>
      </c>
      <c r="N77" s="322"/>
      <c r="O77" s="322"/>
      <c r="P77" s="322"/>
      <c r="Q77" s="322"/>
      <c r="R77" s="322"/>
      <c r="S77" s="322"/>
      <c r="T77" s="322"/>
      <c r="U77" s="322"/>
      <c r="V77" s="322"/>
      <c r="W77" s="7"/>
      <c r="X77" s="8"/>
      <c r="Y77" s="315" t="s">
        <v>72</v>
      </c>
      <c r="Z77" s="315"/>
      <c r="AC77"/>
      <c r="AH77" s="58" t="s">
        <v>231</v>
      </c>
    </row>
    <row r="78" spans="1:34" ht="22.5" customHeight="1">
      <c r="W78" s="7"/>
      <c r="X78" s="8"/>
      <c r="Y78" s="315"/>
      <c r="Z78" s="315"/>
      <c r="AC78"/>
    </row>
    <row r="79" spans="1:34" ht="22.5" customHeight="1">
      <c r="J79" s="316"/>
      <c r="K79" s="316"/>
      <c r="L79" s="316"/>
      <c r="M79" s="316"/>
      <c r="N79" s="7"/>
      <c r="O79" s="7"/>
      <c r="P79" s="7"/>
      <c r="Q79" s="7"/>
      <c r="R79" s="316"/>
      <c r="S79" s="316"/>
      <c r="T79" s="316"/>
      <c r="U79" s="316"/>
      <c r="V79" s="7"/>
      <c r="W79" s="7"/>
      <c r="Y79" s="317" t="s">
        <v>221</v>
      </c>
      <c r="Z79" s="317"/>
      <c r="AC79"/>
    </row>
    <row r="80" spans="1:34" ht="22.5" customHeight="1">
      <c r="J80" s="316"/>
      <c r="K80" s="316"/>
      <c r="L80" s="316"/>
      <c r="M80" s="316"/>
      <c r="N80" s="3"/>
      <c r="O80" s="3"/>
      <c r="P80" s="3"/>
      <c r="Q80" s="3"/>
      <c r="R80" s="3"/>
      <c r="S80" s="3"/>
      <c r="T80" s="3"/>
      <c r="U80" s="3"/>
      <c r="V80" s="3"/>
      <c r="W80" s="318"/>
      <c r="X80" s="318"/>
      <c r="Y80" s="318"/>
      <c r="Z80" s="318"/>
      <c r="AC80"/>
    </row>
    <row r="81" spans="1:30" ht="22.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18"/>
      <c r="X81" s="318"/>
      <c r="Y81" s="318"/>
      <c r="Z81" s="318"/>
      <c r="AC81"/>
    </row>
    <row r="82" spans="1:30" ht="22.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11" t="s">
        <v>222</v>
      </c>
      <c r="X82" s="311"/>
      <c r="Y82" s="311"/>
      <c r="Z82" s="311"/>
      <c r="AC82"/>
    </row>
    <row r="83" spans="1:30" ht="24.95" customHeight="1">
      <c r="A83" s="10" t="s">
        <v>1</v>
      </c>
      <c r="B83" s="312" t="s">
        <v>2</v>
      </c>
      <c r="C83" s="312"/>
      <c r="D83" s="312"/>
      <c r="E83" s="312"/>
      <c r="F83" s="312"/>
      <c r="G83" s="312"/>
      <c r="H83" s="312"/>
      <c r="I83" s="312"/>
      <c r="J83" s="312"/>
      <c r="K83" s="312" t="s">
        <v>3</v>
      </c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C83"/>
    </row>
    <row r="84" spans="1:30" ht="48.75" customHeight="1">
      <c r="A84" s="10" t="s">
        <v>48</v>
      </c>
      <c r="B84" s="313" t="s">
        <v>69</v>
      </c>
      <c r="C84" s="313"/>
      <c r="D84" s="313"/>
      <c r="E84" s="313"/>
      <c r="F84" s="313"/>
      <c r="G84" s="313"/>
      <c r="H84" s="313"/>
      <c r="I84" s="313"/>
      <c r="J84" s="313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59"/>
      <c r="R84" s="59"/>
      <c r="S84" s="59"/>
      <c r="T84" s="59"/>
      <c r="U84" s="59"/>
      <c r="V84" s="59"/>
      <c r="W84" s="59"/>
      <c r="X84" s="59"/>
      <c r="Y84" s="59"/>
      <c r="Z84" s="10" t="s">
        <v>155</v>
      </c>
      <c r="AC84"/>
      <c r="AD84" t="s">
        <v>142</v>
      </c>
    </row>
    <row r="85" spans="1:30" ht="12.75" customHeight="1">
      <c r="A85" s="12" t="s">
        <v>5</v>
      </c>
      <c r="B85" s="314" t="s">
        <v>6</v>
      </c>
      <c r="C85" s="314"/>
      <c r="D85" s="314"/>
      <c r="E85" s="314"/>
      <c r="F85" s="314"/>
      <c r="G85" s="314"/>
      <c r="H85" s="314"/>
      <c r="I85" s="314"/>
      <c r="J85" s="314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>
      <c r="A86" s="350" t="s">
        <v>65</v>
      </c>
      <c r="B86" s="350"/>
      <c r="C86" s="350"/>
      <c r="D86" s="350"/>
      <c r="E86" s="350"/>
      <c r="F86" s="350"/>
      <c r="G86" s="350"/>
      <c r="H86" s="350"/>
      <c r="I86" s="350"/>
      <c r="J86" s="350"/>
      <c r="K86" s="351"/>
      <c r="L86" s="352"/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2"/>
      <c r="X86" s="352"/>
      <c r="Y86" s="352"/>
      <c r="Z86" s="353"/>
      <c r="AC86"/>
    </row>
    <row r="87" spans="1:30" ht="33" customHeight="1">
      <c r="A87" s="15" t="s">
        <v>156</v>
      </c>
      <c r="B87" s="348" t="s">
        <v>157</v>
      </c>
      <c r="C87" s="348"/>
      <c r="D87" s="348"/>
      <c r="E87" s="348"/>
      <c r="F87" s="348"/>
      <c r="G87" s="348"/>
      <c r="H87" s="348"/>
      <c r="I87" s="348"/>
      <c r="J87" s="348"/>
      <c r="K87" s="60">
        <v>2271</v>
      </c>
      <c r="L87" s="60">
        <v>2431</v>
      </c>
      <c r="M87" s="60">
        <v>1157</v>
      </c>
      <c r="N87" s="60">
        <v>8835</v>
      </c>
      <c r="O87" s="60">
        <v>2269</v>
      </c>
      <c r="P87" s="60">
        <v>2476</v>
      </c>
      <c r="Q87" s="59"/>
      <c r="R87" s="59"/>
      <c r="S87" s="59"/>
      <c r="T87" s="59"/>
      <c r="U87" s="59"/>
      <c r="V87" s="59"/>
      <c r="W87" s="59"/>
      <c r="X87" s="59"/>
      <c r="Y87" s="59"/>
      <c r="Z87" s="49">
        <f t="shared" ref="Z87:Z103" si="21">SUM(K87:Y87)</f>
        <v>19439</v>
      </c>
      <c r="AA87" s="23"/>
      <c r="AC87" s="17" t="s">
        <v>59</v>
      </c>
      <c r="AD87" s="1" t="s">
        <v>141</v>
      </c>
    </row>
    <row r="88" spans="1:30" ht="33" customHeight="1">
      <c r="A88" s="15" t="s">
        <v>158</v>
      </c>
      <c r="B88" s="348" t="s">
        <v>159</v>
      </c>
      <c r="C88" s="348"/>
      <c r="D88" s="348"/>
      <c r="E88" s="348"/>
      <c r="F88" s="348"/>
      <c r="G88" s="348"/>
      <c r="H88" s="348"/>
      <c r="I88" s="348"/>
      <c r="J88" s="348"/>
      <c r="K88" s="60">
        <v>5429</v>
      </c>
      <c r="L88" s="60">
        <v>3558</v>
      </c>
      <c r="M88" s="60">
        <v>4402</v>
      </c>
      <c r="N88" s="60">
        <v>28071</v>
      </c>
      <c r="O88" s="60">
        <v>7067</v>
      </c>
      <c r="P88" s="60">
        <v>1863</v>
      </c>
      <c r="Q88" s="59"/>
      <c r="R88" s="59"/>
      <c r="S88" s="59"/>
      <c r="T88" s="59"/>
      <c r="U88" s="59"/>
      <c r="V88" s="59"/>
      <c r="W88" s="59"/>
      <c r="X88" s="59"/>
      <c r="Y88" s="59"/>
      <c r="Z88" s="49">
        <f t="shared" si="21"/>
        <v>50390</v>
      </c>
      <c r="AA88" s="23"/>
      <c r="AC88" s="17" t="s">
        <v>59</v>
      </c>
      <c r="AD88" s="1" t="s">
        <v>141</v>
      </c>
    </row>
    <row r="89" spans="1:30" ht="33" customHeight="1">
      <c r="A89" s="15" t="s">
        <v>160</v>
      </c>
      <c r="B89" s="348" t="s">
        <v>161</v>
      </c>
      <c r="C89" s="348"/>
      <c r="D89" s="348"/>
      <c r="E89" s="348"/>
      <c r="F89" s="348"/>
      <c r="G89" s="348"/>
      <c r="H89" s="348"/>
      <c r="I89" s="348"/>
      <c r="J89" s="348"/>
      <c r="K89" s="60">
        <v>3057</v>
      </c>
      <c r="L89" s="60">
        <v>24195</v>
      </c>
      <c r="M89" s="60">
        <v>1338</v>
      </c>
      <c r="N89" s="60">
        <v>6860</v>
      </c>
      <c r="O89" s="60">
        <v>5534</v>
      </c>
      <c r="P89" s="60">
        <v>9453</v>
      </c>
      <c r="Q89" s="59"/>
      <c r="R89" s="59"/>
      <c r="S89" s="59"/>
      <c r="T89" s="59"/>
      <c r="U89" s="59"/>
      <c r="V89" s="59"/>
      <c r="W89" s="59"/>
      <c r="X89" s="59"/>
      <c r="Y89" s="59"/>
      <c r="Z89" s="49">
        <f t="shared" si="21"/>
        <v>50437</v>
      </c>
      <c r="AA89" s="23"/>
      <c r="AC89" s="17" t="s">
        <v>59</v>
      </c>
      <c r="AD89" s="1" t="s">
        <v>141</v>
      </c>
    </row>
    <row r="90" spans="1:30" ht="33" customHeight="1">
      <c r="A90" s="15" t="s">
        <v>162</v>
      </c>
      <c r="B90" s="348" t="s">
        <v>163</v>
      </c>
      <c r="C90" s="348"/>
      <c r="D90" s="348"/>
      <c r="E90" s="348"/>
      <c r="F90" s="348"/>
      <c r="G90" s="348"/>
      <c r="H90" s="348"/>
      <c r="I90" s="348"/>
      <c r="J90" s="348"/>
      <c r="K90" s="60">
        <v>5386</v>
      </c>
      <c r="L90" s="60">
        <v>4727</v>
      </c>
      <c r="M90" s="60">
        <v>1588</v>
      </c>
      <c r="N90" s="60">
        <v>20251</v>
      </c>
      <c r="O90" s="60">
        <v>7513</v>
      </c>
      <c r="P90" s="60">
        <v>3141</v>
      </c>
      <c r="Q90" s="59"/>
      <c r="R90" s="59"/>
      <c r="S90" s="59"/>
      <c r="T90" s="59"/>
      <c r="U90" s="59"/>
      <c r="V90" s="59"/>
      <c r="W90" s="59"/>
      <c r="X90" s="59"/>
      <c r="Y90" s="59"/>
      <c r="Z90" s="49">
        <f t="shared" si="21"/>
        <v>42606</v>
      </c>
      <c r="AA90" s="23"/>
      <c r="AC90" s="17" t="s">
        <v>59</v>
      </c>
      <c r="AD90" s="1" t="s">
        <v>141</v>
      </c>
    </row>
    <row r="91" spans="1:30" ht="33" customHeight="1">
      <c r="A91" s="15" t="s">
        <v>164</v>
      </c>
      <c r="B91" s="348" t="s">
        <v>165</v>
      </c>
      <c r="C91" s="348"/>
      <c r="D91" s="348"/>
      <c r="E91" s="348"/>
      <c r="F91" s="348"/>
      <c r="G91" s="348"/>
      <c r="H91" s="348"/>
      <c r="I91" s="348"/>
      <c r="J91" s="348"/>
      <c r="K91" s="60">
        <v>4868</v>
      </c>
      <c r="L91" s="60">
        <v>9100</v>
      </c>
      <c r="M91" s="60">
        <v>7752</v>
      </c>
      <c r="N91" s="60">
        <v>33914</v>
      </c>
      <c r="O91" s="60">
        <v>9868</v>
      </c>
      <c r="P91" s="60">
        <v>3368</v>
      </c>
      <c r="Q91" s="59"/>
      <c r="R91" s="59"/>
      <c r="S91" s="59"/>
      <c r="T91" s="59"/>
      <c r="U91" s="59"/>
      <c r="V91" s="59"/>
      <c r="W91" s="59"/>
      <c r="X91" s="59"/>
      <c r="Y91" s="59"/>
      <c r="Z91" s="49">
        <f t="shared" si="21"/>
        <v>68870</v>
      </c>
      <c r="AA91" s="23"/>
      <c r="AC91" s="17" t="s">
        <v>59</v>
      </c>
      <c r="AD91" s="1" t="s">
        <v>141</v>
      </c>
    </row>
    <row r="92" spans="1:30" ht="33" customHeight="1">
      <c r="A92" s="15" t="s">
        <v>166</v>
      </c>
      <c r="B92" s="348" t="s">
        <v>167</v>
      </c>
      <c r="C92" s="348"/>
      <c r="D92" s="348"/>
      <c r="E92" s="348"/>
      <c r="F92" s="348"/>
      <c r="G92" s="348"/>
      <c r="H92" s="348"/>
      <c r="I92" s="348"/>
      <c r="J92" s="348"/>
      <c r="K92" s="60">
        <v>770</v>
      </c>
      <c r="L92" s="60">
        <v>655</v>
      </c>
      <c r="M92" s="60">
        <v>374</v>
      </c>
      <c r="N92" s="60">
        <v>4200</v>
      </c>
      <c r="O92" s="60">
        <v>5530</v>
      </c>
      <c r="P92" s="60">
        <v>406</v>
      </c>
      <c r="Q92" s="59"/>
      <c r="R92" s="59"/>
      <c r="S92" s="59"/>
      <c r="T92" s="59"/>
      <c r="U92" s="59"/>
      <c r="V92" s="59"/>
      <c r="W92" s="59"/>
      <c r="X92" s="59"/>
      <c r="Y92" s="59"/>
      <c r="Z92" s="49">
        <f t="shared" si="21"/>
        <v>11935</v>
      </c>
      <c r="AA92" s="23"/>
      <c r="AC92" s="17" t="s">
        <v>59</v>
      </c>
      <c r="AD92" s="1" t="s">
        <v>141</v>
      </c>
    </row>
    <row r="93" spans="1:30" ht="33" customHeight="1">
      <c r="A93" s="15" t="s">
        <v>168</v>
      </c>
      <c r="B93" s="348" t="s">
        <v>169</v>
      </c>
      <c r="C93" s="348"/>
      <c r="D93" s="348"/>
      <c r="E93" s="348"/>
      <c r="F93" s="348"/>
      <c r="G93" s="348"/>
      <c r="H93" s="348"/>
      <c r="I93" s="348"/>
      <c r="J93" s="348"/>
      <c r="K93" s="60">
        <v>826</v>
      </c>
      <c r="L93" s="60">
        <v>7314</v>
      </c>
      <c r="M93" s="60">
        <v>369</v>
      </c>
      <c r="N93" s="60">
        <v>1531</v>
      </c>
      <c r="O93" s="60">
        <v>1060</v>
      </c>
      <c r="P93" s="60">
        <v>1977</v>
      </c>
      <c r="Q93" s="59"/>
      <c r="R93" s="59"/>
      <c r="S93" s="59"/>
      <c r="T93" s="59"/>
      <c r="U93" s="59"/>
      <c r="V93" s="59"/>
      <c r="W93" s="59"/>
      <c r="X93" s="59"/>
      <c r="Y93" s="59"/>
      <c r="Z93" s="49">
        <f t="shared" si="21"/>
        <v>13077</v>
      </c>
      <c r="AA93" s="23"/>
      <c r="AC93" s="17" t="s">
        <v>59</v>
      </c>
      <c r="AD93" s="1" t="s">
        <v>141</v>
      </c>
    </row>
    <row r="94" spans="1:30" ht="33" customHeight="1">
      <c r="A94" s="15" t="s">
        <v>170</v>
      </c>
      <c r="B94" s="348" t="s">
        <v>171</v>
      </c>
      <c r="C94" s="348"/>
      <c r="D94" s="348"/>
      <c r="E94" s="348"/>
      <c r="F94" s="348"/>
      <c r="G94" s="348"/>
      <c r="H94" s="348"/>
      <c r="I94" s="348"/>
      <c r="J94" s="348"/>
      <c r="K94" s="60">
        <v>694</v>
      </c>
      <c r="L94" s="60">
        <v>850</v>
      </c>
      <c r="M94" s="60">
        <v>285</v>
      </c>
      <c r="N94" s="60">
        <v>8472</v>
      </c>
      <c r="O94" s="60">
        <v>2351</v>
      </c>
      <c r="P94" s="60">
        <v>462</v>
      </c>
      <c r="Q94" s="59"/>
      <c r="R94" s="59"/>
      <c r="S94" s="59"/>
      <c r="T94" s="59"/>
      <c r="U94" s="59"/>
      <c r="V94" s="59"/>
      <c r="W94" s="59"/>
      <c r="X94" s="59"/>
      <c r="Y94" s="59"/>
      <c r="Z94" s="49">
        <f t="shared" si="21"/>
        <v>13114</v>
      </c>
      <c r="AA94" s="23"/>
      <c r="AC94" s="17" t="s">
        <v>59</v>
      </c>
      <c r="AD94" s="1" t="s">
        <v>141</v>
      </c>
    </row>
    <row r="95" spans="1:30" ht="33" customHeight="1">
      <c r="A95" s="15" t="s">
        <v>172</v>
      </c>
      <c r="B95" s="348" t="s">
        <v>173</v>
      </c>
      <c r="C95" s="348"/>
      <c r="D95" s="348"/>
      <c r="E95" s="348"/>
      <c r="F95" s="348"/>
      <c r="G95" s="348"/>
      <c r="H95" s="348"/>
      <c r="I95" s="348"/>
      <c r="J95" s="348"/>
      <c r="K95" s="60">
        <v>1287</v>
      </c>
      <c r="L95" s="60">
        <v>7404</v>
      </c>
      <c r="M95" s="60">
        <v>882</v>
      </c>
      <c r="N95" s="60">
        <v>2406</v>
      </c>
      <c r="O95" s="60">
        <v>1694</v>
      </c>
      <c r="P95" s="60">
        <v>1436</v>
      </c>
      <c r="Q95" s="59"/>
      <c r="R95" s="59"/>
      <c r="S95" s="59"/>
      <c r="T95" s="59"/>
      <c r="U95" s="59"/>
      <c r="V95" s="59"/>
      <c r="W95" s="59"/>
      <c r="X95" s="59"/>
      <c r="Y95" s="59"/>
      <c r="Z95" s="49">
        <f t="shared" si="21"/>
        <v>15109</v>
      </c>
      <c r="AA95" s="23"/>
      <c r="AC95" s="17" t="s">
        <v>59</v>
      </c>
      <c r="AD95" s="1" t="s">
        <v>141</v>
      </c>
    </row>
    <row r="96" spans="1:30" ht="33" customHeight="1">
      <c r="A96" s="15" t="s">
        <v>174</v>
      </c>
      <c r="B96" s="348" t="s">
        <v>175</v>
      </c>
      <c r="C96" s="348"/>
      <c r="D96" s="348"/>
      <c r="E96" s="348"/>
      <c r="F96" s="348"/>
      <c r="G96" s="348"/>
      <c r="H96" s="348"/>
      <c r="I96" s="348"/>
      <c r="J96" s="348"/>
      <c r="K96" s="60">
        <v>1008</v>
      </c>
      <c r="L96" s="60">
        <v>5835</v>
      </c>
      <c r="M96" s="60">
        <v>9891</v>
      </c>
      <c r="N96" s="60">
        <v>996</v>
      </c>
      <c r="O96" s="60">
        <v>387</v>
      </c>
      <c r="P96" s="60">
        <v>1391</v>
      </c>
      <c r="Q96" s="59"/>
      <c r="R96" s="59"/>
      <c r="S96" s="59"/>
      <c r="T96" s="59"/>
      <c r="U96" s="59"/>
      <c r="V96" s="59"/>
      <c r="W96" s="59"/>
      <c r="X96" s="59"/>
      <c r="Y96" s="59"/>
      <c r="Z96" s="49">
        <f t="shared" si="21"/>
        <v>19508</v>
      </c>
      <c r="AA96" s="23"/>
      <c r="AC96" s="17" t="s">
        <v>59</v>
      </c>
      <c r="AD96" s="1" t="s">
        <v>141</v>
      </c>
    </row>
    <row r="97" spans="1:34" ht="33" customHeight="1">
      <c r="A97" s="15" t="s">
        <v>176</v>
      </c>
      <c r="B97" s="348" t="s">
        <v>177</v>
      </c>
      <c r="C97" s="348"/>
      <c r="D97" s="348"/>
      <c r="E97" s="348"/>
      <c r="F97" s="348"/>
      <c r="G97" s="348"/>
      <c r="H97" s="348"/>
      <c r="I97" s="348"/>
      <c r="J97" s="348"/>
      <c r="K97" s="60">
        <v>911</v>
      </c>
      <c r="L97" s="60">
        <v>1606</v>
      </c>
      <c r="M97" s="60">
        <v>287</v>
      </c>
      <c r="N97" s="60">
        <v>1335</v>
      </c>
      <c r="O97" s="60">
        <v>3575</v>
      </c>
      <c r="P97" s="60">
        <v>11638</v>
      </c>
      <c r="Q97" s="59"/>
      <c r="R97" s="59"/>
      <c r="S97" s="59"/>
      <c r="T97" s="59"/>
      <c r="U97" s="59"/>
      <c r="V97" s="59"/>
      <c r="W97" s="59"/>
      <c r="X97" s="59"/>
      <c r="Y97" s="59"/>
      <c r="Z97" s="49">
        <f t="shared" si="21"/>
        <v>19352</v>
      </c>
      <c r="AA97" s="23"/>
      <c r="AC97" s="17" t="s">
        <v>59</v>
      </c>
      <c r="AD97" s="1" t="s">
        <v>141</v>
      </c>
    </row>
    <row r="98" spans="1:34" ht="33" customHeight="1">
      <c r="A98" s="15" t="s">
        <v>178</v>
      </c>
      <c r="B98" s="348" t="s">
        <v>179</v>
      </c>
      <c r="C98" s="348"/>
      <c r="D98" s="348"/>
      <c r="E98" s="348"/>
      <c r="F98" s="348"/>
      <c r="G98" s="348"/>
      <c r="H98" s="348"/>
      <c r="I98" s="348"/>
      <c r="J98" s="348"/>
      <c r="K98" s="60">
        <v>733</v>
      </c>
      <c r="L98" s="60">
        <v>760</v>
      </c>
      <c r="M98" s="60">
        <v>676</v>
      </c>
      <c r="N98" s="60">
        <v>4427</v>
      </c>
      <c r="O98" s="60">
        <v>943</v>
      </c>
      <c r="P98" s="60">
        <v>345</v>
      </c>
      <c r="Q98" s="59"/>
      <c r="R98" s="59"/>
      <c r="S98" s="59"/>
      <c r="T98" s="59"/>
      <c r="U98" s="59"/>
      <c r="V98" s="59"/>
      <c r="W98" s="59"/>
      <c r="X98" s="59"/>
      <c r="Y98" s="59"/>
      <c r="Z98" s="49">
        <f t="shared" si="21"/>
        <v>7884</v>
      </c>
      <c r="AA98" s="23"/>
      <c r="AC98" s="17" t="s">
        <v>59</v>
      </c>
      <c r="AD98" s="1" t="s">
        <v>141</v>
      </c>
    </row>
    <row r="99" spans="1:34" ht="33" customHeight="1">
      <c r="A99" s="15" t="s">
        <v>180</v>
      </c>
      <c r="B99" s="348" t="s">
        <v>181</v>
      </c>
      <c r="C99" s="348"/>
      <c r="D99" s="348"/>
      <c r="E99" s="348"/>
      <c r="F99" s="348"/>
      <c r="G99" s="348"/>
      <c r="H99" s="348"/>
      <c r="I99" s="348"/>
      <c r="J99" s="348"/>
      <c r="K99" s="60">
        <v>5067</v>
      </c>
      <c r="L99" s="60">
        <v>5892</v>
      </c>
      <c r="M99" s="60">
        <v>1313</v>
      </c>
      <c r="N99" s="60">
        <v>26580</v>
      </c>
      <c r="O99" s="60">
        <v>8893</v>
      </c>
      <c r="P99" s="60">
        <v>3282</v>
      </c>
      <c r="Q99" s="59"/>
      <c r="R99" s="59"/>
      <c r="S99" s="59"/>
      <c r="T99" s="59"/>
      <c r="U99" s="59"/>
      <c r="V99" s="59"/>
      <c r="W99" s="59"/>
      <c r="X99" s="59"/>
      <c r="Y99" s="59"/>
      <c r="Z99" s="49">
        <f t="shared" si="21"/>
        <v>51027</v>
      </c>
      <c r="AA99" s="23"/>
      <c r="AC99" s="17" t="s">
        <v>59</v>
      </c>
      <c r="AD99" s="1" t="s">
        <v>141</v>
      </c>
    </row>
    <row r="100" spans="1:34" ht="33" customHeight="1">
      <c r="A100" s="15" t="s">
        <v>182</v>
      </c>
      <c r="B100" s="348" t="s">
        <v>183</v>
      </c>
      <c r="C100" s="348"/>
      <c r="D100" s="348"/>
      <c r="E100" s="348"/>
      <c r="F100" s="348"/>
      <c r="G100" s="348"/>
      <c r="H100" s="348"/>
      <c r="I100" s="348"/>
      <c r="J100" s="348"/>
      <c r="K100" s="60">
        <v>2180</v>
      </c>
      <c r="L100" s="60">
        <v>12046</v>
      </c>
      <c r="M100" s="60">
        <v>768</v>
      </c>
      <c r="N100" s="60">
        <v>5579</v>
      </c>
      <c r="O100" s="60">
        <v>2423</v>
      </c>
      <c r="P100" s="60">
        <v>4427</v>
      </c>
      <c r="Q100" s="59"/>
      <c r="R100" s="59"/>
      <c r="S100" s="59"/>
      <c r="T100" s="59"/>
      <c r="U100" s="59"/>
      <c r="V100" s="59"/>
      <c r="W100" s="59"/>
      <c r="X100" s="59"/>
      <c r="Y100" s="59"/>
      <c r="Z100" s="49">
        <f t="shared" si="21"/>
        <v>27423</v>
      </c>
      <c r="AA100" s="23"/>
      <c r="AC100" s="17" t="s">
        <v>59</v>
      </c>
      <c r="AD100" s="1" t="s">
        <v>141</v>
      </c>
    </row>
    <row r="101" spans="1:34" ht="32.25" customHeight="1">
      <c r="A101" s="15" t="s">
        <v>184</v>
      </c>
      <c r="B101" s="348" t="s">
        <v>185</v>
      </c>
      <c r="C101" s="348"/>
      <c r="D101" s="348"/>
      <c r="E101" s="348"/>
      <c r="F101" s="348"/>
      <c r="G101" s="348"/>
      <c r="H101" s="348"/>
      <c r="I101" s="348"/>
      <c r="J101" s="348"/>
      <c r="K101" s="60">
        <v>1617</v>
      </c>
      <c r="L101" s="60">
        <v>7001</v>
      </c>
      <c r="M101" s="60">
        <v>1224</v>
      </c>
      <c r="N101" s="60">
        <v>15569</v>
      </c>
      <c r="O101" s="60">
        <v>4398</v>
      </c>
      <c r="P101" s="60">
        <v>3201</v>
      </c>
      <c r="Q101" s="59"/>
      <c r="R101" s="59"/>
      <c r="S101" s="59"/>
      <c r="T101" s="59"/>
      <c r="U101" s="59"/>
      <c r="V101" s="59"/>
      <c r="W101" s="59"/>
      <c r="X101" s="59"/>
      <c r="Y101" s="59"/>
      <c r="Z101" s="49">
        <f t="shared" si="21"/>
        <v>33010</v>
      </c>
      <c r="AA101" s="23"/>
      <c r="AC101" s="17" t="s">
        <v>59</v>
      </c>
      <c r="AD101" s="1" t="s">
        <v>141</v>
      </c>
    </row>
    <row r="102" spans="1:34" ht="32.25" customHeight="1">
      <c r="A102" s="15" t="s">
        <v>186</v>
      </c>
      <c r="B102" s="348" t="s">
        <v>187</v>
      </c>
      <c r="C102" s="348"/>
      <c r="D102" s="348"/>
      <c r="E102" s="348"/>
      <c r="F102" s="348"/>
      <c r="G102" s="348"/>
      <c r="H102" s="348"/>
      <c r="I102" s="348"/>
      <c r="J102" s="348"/>
      <c r="K102" s="60">
        <v>647</v>
      </c>
      <c r="L102" s="60">
        <v>1278</v>
      </c>
      <c r="M102" s="60">
        <v>268</v>
      </c>
      <c r="N102" s="60">
        <v>953</v>
      </c>
      <c r="O102" s="60">
        <v>482</v>
      </c>
      <c r="P102" s="60">
        <v>1693</v>
      </c>
      <c r="Q102" s="59"/>
      <c r="R102" s="59"/>
      <c r="S102" s="59"/>
      <c r="T102" s="59"/>
      <c r="U102" s="59"/>
      <c r="V102" s="59"/>
      <c r="W102" s="59"/>
      <c r="X102" s="59"/>
      <c r="Y102" s="59"/>
      <c r="Z102" s="49">
        <f t="shared" si="21"/>
        <v>5321</v>
      </c>
      <c r="AA102" s="23"/>
      <c r="AC102" s="17" t="s">
        <v>59</v>
      </c>
      <c r="AD102" s="1" t="s">
        <v>141</v>
      </c>
    </row>
    <row r="103" spans="1:34" ht="32.25" customHeight="1">
      <c r="A103" s="15" t="s">
        <v>188</v>
      </c>
      <c r="B103" s="348" t="s">
        <v>189</v>
      </c>
      <c r="C103" s="348"/>
      <c r="D103" s="348"/>
      <c r="E103" s="348"/>
      <c r="F103" s="348"/>
      <c r="G103" s="348"/>
      <c r="H103" s="348"/>
      <c r="I103" s="348"/>
      <c r="J103" s="348"/>
      <c r="K103" s="60">
        <v>1077</v>
      </c>
      <c r="L103" s="60">
        <v>7280</v>
      </c>
      <c r="M103" s="60">
        <v>19171</v>
      </c>
      <c r="N103" s="60">
        <v>1720</v>
      </c>
      <c r="O103" s="60">
        <v>202</v>
      </c>
      <c r="P103" s="60">
        <v>2618</v>
      </c>
      <c r="Q103" s="59"/>
      <c r="R103" s="59"/>
      <c r="S103" s="59"/>
      <c r="T103" s="59"/>
      <c r="U103" s="59"/>
      <c r="V103" s="59"/>
      <c r="W103" s="59"/>
      <c r="X103" s="59"/>
      <c r="Y103" s="59"/>
      <c r="Z103" s="49">
        <f t="shared" si="21"/>
        <v>32068</v>
      </c>
      <c r="AA103" s="23"/>
      <c r="AC103" s="17" t="s">
        <v>59</v>
      </c>
      <c r="AD103" s="1" t="s">
        <v>141</v>
      </c>
    </row>
    <row r="104" spans="1:34" ht="15.75" customHeight="1">
      <c r="A104" s="6"/>
      <c r="AA104" s="16" t="s">
        <v>58</v>
      </c>
      <c r="AC104"/>
    </row>
    <row r="105" spans="1:34" ht="16.5" customHeight="1">
      <c r="A105" s="6"/>
      <c r="B105" s="349" t="s">
        <v>116</v>
      </c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297" t="s">
        <v>35</v>
      </c>
      <c r="Q105" s="298"/>
      <c r="R105" s="298"/>
      <c r="S105" s="298"/>
      <c r="T105" s="298"/>
      <c r="U105" s="298"/>
      <c r="V105" s="298"/>
      <c r="W105" s="298"/>
      <c r="X105" s="298"/>
      <c r="Y105" s="299"/>
      <c r="AC105"/>
    </row>
    <row r="106" spans="1:34" ht="22.5" customHeight="1">
      <c r="A106" s="20"/>
      <c r="B106" s="335" t="s">
        <v>134</v>
      </c>
      <c r="C106" s="336"/>
      <c r="D106" s="337"/>
      <c r="E106" s="335" t="s">
        <v>135</v>
      </c>
      <c r="F106" s="336"/>
      <c r="G106" s="337"/>
      <c r="H106" s="335" t="s">
        <v>136</v>
      </c>
      <c r="I106" s="336"/>
      <c r="J106" s="337"/>
      <c r="K106" s="341" t="s">
        <v>137</v>
      </c>
      <c r="L106" s="342"/>
      <c r="M106" s="345" t="s">
        <v>138</v>
      </c>
      <c r="N106" s="345" t="s">
        <v>139</v>
      </c>
      <c r="O106" s="345" t="s">
        <v>140</v>
      </c>
      <c r="P106" s="161" t="s">
        <v>234</v>
      </c>
      <c r="Q106" s="162" t="s">
        <v>235</v>
      </c>
      <c r="R106" s="163" t="s">
        <v>236</v>
      </c>
      <c r="S106" s="164" t="s">
        <v>237</v>
      </c>
      <c r="T106" s="165" t="s">
        <v>238</v>
      </c>
      <c r="U106" s="166" t="s">
        <v>239</v>
      </c>
      <c r="V106" s="167" t="s">
        <v>240</v>
      </c>
      <c r="W106" s="168" t="s">
        <v>241</v>
      </c>
      <c r="X106" s="169" t="s">
        <v>242</v>
      </c>
      <c r="Y106" s="170" t="s">
        <v>243</v>
      </c>
      <c r="AC106"/>
    </row>
    <row r="107" spans="1:34" ht="22.5" customHeight="1">
      <c r="A107" s="20"/>
      <c r="B107" s="338"/>
      <c r="C107" s="339"/>
      <c r="D107" s="340"/>
      <c r="E107" s="338"/>
      <c r="F107" s="339"/>
      <c r="G107" s="340"/>
      <c r="H107" s="338"/>
      <c r="I107" s="339"/>
      <c r="J107" s="340"/>
      <c r="K107" s="343"/>
      <c r="L107" s="344"/>
      <c r="M107" s="346"/>
      <c r="N107" s="346"/>
      <c r="O107" s="346"/>
      <c r="P107" s="171" t="s">
        <v>244</v>
      </c>
      <c r="Q107" s="172" t="s">
        <v>245</v>
      </c>
      <c r="R107" s="173" t="s">
        <v>246</v>
      </c>
      <c r="S107" s="174" t="s">
        <v>247</v>
      </c>
      <c r="T107" s="175" t="s">
        <v>248</v>
      </c>
      <c r="U107" s="176" t="s">
        <v>249</v>
      </c>
      <c r="V107" s="177" t="s">
        <v>250</v>
      </c>
      <c r="W107" s="178" t="s">
        <v>251</v>
      </c>
      <c r="X107" s="179" t="s">
        <v>252</v>
      </c>
      <c r="Y107" s="180" t="s">
        <v>253</v>
      </c>
      <c r="AC107"/>
    </row>
    <row r="108" spans="1:34" ht="22.5" customHeight="1">
      <c r="A108" s="20"/>
      <c r="B108" s="323" t="s">
        <v>254</v>
      </c>
      <c r="C108" s="324"/>
      <c r="D108" s="325"/>
      <c r="E108" s="323" t="s">
        <v>254</v>
      </c>
      <c r="F108" s="324"/>
      <c r="G108" s="325"/>
      <c r="H108" s="323" t="s">
        <v>254</v>
      </c>
      <c r="I108" s="324"/>
      <c r="J108" s="325"/>
      <c r="K108" s="330" t="s">
        <v>254</v>
      </c>
      <c r="L108" s="331"/>
      <c r="M108" s="319" t="s">
        <v>254</v>
      </c>
      <c r="N108" s="319" t="s">
        <v>254</v>
      </c>
      <c r="O108" s="319" t="s">
        <v>254</v>
      </c>
      <c r="P108" s="181" t="s">
        <v>255</v>
      </c>
      <c r="Q108" s="182" t="s">
        <v>256</v>
      </c>
      <c r="R108" s="183" t="s">
        <v>257</v>
      </c>
      <c r="S108" s="184" t="s">
        <v>258</v>
      </c>
      <c r="T108" s="185" t="s">
        <v>259</v>
      </c>
      <c r="U108" s="186" t="s">
        <v>260</v>
      </c>
      <c r="V108" s="187" t="s">
        <v>261</v>
      </c>
      <c r="W108" s="188" t="s">
        <v>262</v>
      </c>
      <c r="X108" s="189" t="s">
        <v>263</v>
      </c>
      <c r="Y108" s="190" t="s">
        <v>264</v>
      </c>
      <c r="AC108"/>
    </row>
    <row r="109" spans="1:34" ht="22.5" customHeight="1">
      <c r="A109" s="20"/>
      <c r="B109" s="326"/>
      <c r="C109" s="324"/>
      <c r="D109" s="325"/>
      <c r="E109" s="326"/>
      <c r="F109" s="324"/>
      <c r="G109" s="325"/>
      <c r="H109" s="326"/>
      <c r="I109" s="324"/>
      <c r="J109" s="325"/>
      <c r="K109" s="332"/>
      <c r="L109" s="331"/>
      <c r="M109" s="320"/>
      <c r="N109" s="320"/>
      <c r="O109" s="320"/>
      <c r="P109" s="191" t="s">
        <v>265</v>
      </c>
      <c r="Q109" s="192" t="s">
        <v>266</v>
      </c>
      <c r="R109" s="193" t="s">
        <v>267</v>
      </c>
      <c r="S109" s="194" t="s">
        <v>268</v>
      </c>
      <c r="T109" s="195" t="s">
        <v>269</v>
      </c>
      <c r="U109" s="196" t="s">
        <v>270</v>
      </c>
      <c r="V109" s="197" t="s">
        <v>271</v>
      </c>
      <c r="W109" s="198" t="s">
        <v>272</v>
      </c>
      <c r="X109" s="199" t="s">
        <v>273</v>
      </c>
      <c r="Y109" s="200" t="s">
        <v>274</v>
      </c>
      <c r="AC109"/>
    </row>
    <row r="110" spans="1:34" ht="22.5" customHeight="1">
      <c r="A110" s="20"/>
      <c r="B110" s="327"/>
      <c r="C110" s="328"/>
      <c r="D110" s="329"/>
      <c r="E110" s="327"/>
      <c r="F110" s="328"/>
      <c r="G110" s="329"/>
      <c r="H110" s="327"/>
      <c r="I110" s="328"/>
      <c r="J110" s="329"/>
      <c r="K110" s="333"/>
      <c r="L110" s="334"/>
      <c r="M110" s="321"/>
      <c r="N110" s="321"/>
      <c r="O110" s="321"/>
      <c r="P110" s="201" t="s">
        <v>275</v>
      </c>
      <c r="Q110" s="202" t="s">
        <v>276</v>
      </c>
      <c r="R110" s="203" t="s">
        <v>277</v>
      </c>
      <c r="S110" s="204" t="s">
        <v>278</v>
      </c>
      <c r="T110" s="205" t="s">
        <v>279</v>
      </c>
      <c r="U110" s="206" t="s">
        <v>280</v>
      </c>
      <c r="V110" s="207" t="s">
        <v>281</v>
      </c>
      <c r="W110" s="208" t="s">
        <v>282</v>
      </c>
      <c r="X110" s="209" t="s">
        <v>283</v>
      </c>
      <c r="Y110" s="210" t="s">
        <v>284</v>
      </c>
      <c r="AC110"/>
    </row>
    <row r="111" spans="1:34" ht="15" customHeight="1">
      <c r="AC111"/>
      <c r="AF111" s="16"/>
    </row>
    <row r="112" spans="1:34" ht="16.5" customHeight="1">
      <c r="A112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2"/>
      <c r="Y112" s="3"/>
      <c r="Z112" s="3"/>
      <c r="AA112" s="4"/>
      <c r="AC112"/>
      <c r="AD112" t="s">
        <v>223</v>
      </c>
      <c r="AH112" s="58" t="s">
        <v>232</v>
      </c>
    </row>
    <row r="113" spans="1:34" ht="22.5" customHeight="1">
      <c r="I113" s="322" t="s">
        <v>73</v>
      </c>
      <c r="J113" s="322"/>
      <c r="K113" s="322"/>
      <c r="L113" s="322"/>
      <c r="M113" s="322" t="s">
        <v>216</v>
      </c>
      <c r="N113" s="322"/>
      <c r="O113" s="322"/>
      <c r="P113" s="322"/>
      <c r="Q113" s="322"/>
      <c r="R113" s="322"/>
      <c r="S113" s="322"/>
      <c r="T113" s="322"/>
      <c r="U113" s="322"/>
      <c r="V113" s="322"/>
      <c r="W113" s="7"/>
      <c r="X113" s="8"/>
      <c r="Y113" s="315" t="s">
        <v>72</v>
      </c>
      <c r="Z113" s="315"/>
      <c r="AC113"/>
      <c r="AH113" s="58" t="s">
        <v>231</v>
      </c>
    </row>
    <row r="114" spans="1:34" ht="22.5" customHeight="1">
      <c r="W114" s="7"/>
      <c r="X114" s="8"/>
      <c r="Y114" s="315"/>
      <c r="Z114" s="315"/>
      <c r="AC114"/>
    </row>
    <row r="115" spans="1:34" ht="22.5" customHeight="1">
      <c r="J115" s="316"/>
      <c r="K115" s="316"/>
      <c r="L115" s="316"/>
      <c r="M115" s="316"/>
      <c r="N115" s="7"/>
      <c r="O115" s="7"/>
      <c r="P115" s="7"/>
      <c r="Q115" s="7"/>
      <c r="R115" s="316"/>
      <c r="S115" s="316"/>
      <c r="T115" s="316"/>
      <c r="U115" s="316"/>
      <c r="V115" s="7"/>
      <c r="W115" s="7"/>
      <c r="Y115" s="317" t="s">
        <v>223</v>
      </c>
      <c r="Z115" s="317"/>
      <c r="AC115"/>
    </row>
    <row r="116" spans="1:34" ht="22.5" customHeight="1">
      <c r="J116" s="316"/>
      <c r="K116" s="316"/>
      <c r="L116" s="316"/>
      <c r="M116" s="316"/>
      <c r="N116" s="3"/>
      <c r="O116" s="3"/>
      <c r="P116" s="3"/>
      <c r="Q116" s="3"/>
      <c r="R116" s="3"/>
      <c r="S116" s="3"/>
      <c r="T116" s="3"/>
      <c r="U116" s="3"/>
      <c r="V116" s="3"/>
      <c r="W116" s="318"/>
      <c r="X116" s="318"/>
      <c r="Y116" s="318"/>
      <c r="Z116" s="318"/>
      <c r="AC116"/>
    </row>
    <row r="117" spans="1:34" ht="22.5" customHeight="1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18"/>
      <c r="X117" s="318"/>
      <c r="Y117" s="318"/>
      <c r="Z117" s="318"/>
      <c r="AC117"/>
    </row>
    <row r="118" spans="1:34" ht="22.5" customHeight="1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11" t="s">
        <v>224</v>
      </c>
      <c r="X118" s="311"/>
      <c r="Y118" s="311"/>
      <c r="Z118" s="311"/>
      <c r="AC118"/>
    </row>
    <row r="119" spans="1:34" ht="24.95" customHeight="1">
      <c r="A119" s="10" t="s">
        <v>1</v>
      </c>
      <c r="B119" s="312" t="s">
        <v>2</v>
      </c>
      <c r="C119" s="312"/>
      <c r="D119" s="312"/>
      <c r="E119" s="312"/>
      <c r="F119" s="312"/>
      <c r="G119" s="312"/>
      <c r="H119" s="312"/>
      <c r="I119" s="312"/>
      <c r="J119" s="312"/>
      <c r="K119" s="312" t="s">
        <v>3</v>
      </c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312"/>
      <c r="W119" s="312"/>
      <c r="X119" s="312"/>
      <c r="Y119" s="312"/>
      <c r="Z119" s="312"/>
      <c r="AC119"/>
    </row>
    <row r="120" spans="1:34" ht="48.75" customHeight="1">
      <c r="A120" s="10" t="s">
        <v>48</v>
      </c>
      <c r="B120" s="313" t="s">
        <v>69</v>
      </c>
      <c r="C120" s="313"/>
      <c r="D120" s="313"/>
      <c r="E120" s="313"/>
      <c r="F120" s="313"/>
      <c r="G120" s="313"/>
      <c r="H120" s="313"/>
      <c r="I120" s="313"/>
      <c r="J120" s="313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59"/>
      <c r="R120" s="59"/>
      <c r="S120" s="59"/>
      <c r="T120" s="59"/>
      <c r="U120" s="59"/>
      <c r="V120" s="59"/>
      <c r="W120" s="59"/>
      <c r="X120" s="59"/>
      <c r="Y120" s="59"/>
      <c r="Z120" s="10" t="s">
        <v>155</v>
      </c>
      <c r="AC120"/>
      <c r="AD120" t="s">
        <v>142</v>
      </c>
    </row>
    <row r="121" spans="1:34" ht="12.75" customHeight="1">
      <c r="A121" s="12" t="s">
        <v>5</v>
      </c>
      <c r="B121" s="314" t="s">
        <v>6</v>
      </c>
      <c r="C121" s="314"/>
      <c r="D121" s="314"/>
      <c r="E121" s="314"/>
      <c r="F121" s="314"/>
      <c r="G121" s="314"/>
      <c r="H121" s="314"/>
      <c r="I121" s="314"/>
      <c r="J121" s="314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>
      <c r="A122" s="350" t="s">
        <v>65</v>
      </c>
      <c r="B122" s="350"/>
      <c r="C122" s="350"/>
      <c r="D122" s="350"/>
      <c r="E122" s="350"/>
      <c r="F122" s="350"/>
      <c r="G122" s="350"/>
      <c r="H122" s="350"/>
      <c r="I122" s="350"/>
      <c r="J122" s="350"/>
      <c r="K122" s="351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3"/>
      <c r="AC122"/>
    </row>
    <row r="123" spans="1:34" ht="33" customHeight="1">
      <c r="A123" s="15" t="s">
        <v>190</v>
      </c>
      <c r="B123" s="348" t="s">
        <v>191</v>
      </c>
      <c r="C123" s="348"/>
      <c r="D123" s="348"/>
      <c r="E123" s="348"/>
      <c r="F123" s="348"/>
      <c r="G123" s="348"/>
      <c r="H123" s="348"/>
      <c r="I123" s="348"/>
      <c r="J123" s="348"/>
      <c r="K123" s="60">
        <v>1444</v>
      </c>
      <c r="L123" s="60">
        <v>4091</v>
      </c>
      <c r="M123" s="60">
        <v>845</v>
      </c>
      <c r="N123" s="60">
        <v>25320</v>
      </c>
      <c r="O123" s="60">
        <v>3250</v>
      </c>
      <c r="P123" s="60">
        <v>1305</v>
      </c>
      <c r="Q123" s="59"/>
      <c r="R123" s="59"/>
      <c r="S123" s="59"/>
      <c r="T123" s="59"/>
      <c r="U123" s="59"/>
      <c r="V123" s="59"/>
      <c r="W123" s="59"/>
      <c r="X123" s="59"/>
      <c r="Y123" s="59"/>
      <c r="Z123" s="49">
        <f t="shared" ref="Z123:Z135" si="22">SUM(K123:Y123)</f>
        <v>36255</v>
      </c>
      <c r="AA123" s="23"/>
      <c r="AC123" s="17" t="s">
        <v>59</v>
      </c>
      <c r="AD123" s="1" t="s">
        <v>141</v>
      </c>
    </row>
    <row r="124" spans="1:34" ht="33" customHeight="1">
      <c r="A124" s="15" t="s">
        <v>192</v>
      </c>
      <c r="B124" s="348" t="s">
        <v>193</v>
      </c>
      <c r="C124" s="348"/>
      <c r="D124" s="348"/>
      <c r="E124" s="348"/>
      <c r="F124" s="348"/>
      <c r="G124" s="348"/>
      <c r="H124" s="348"/>
      <c r="I124" s="348"/>
      <c r="J124" s="348"/>
      <c r="K124" s="60">
        <v>3381</v>
      </c>
      <c r="L124" s="60">
        <v>8036</v>
      </c>
      <c r="M124" s="60">
        <v>87</v>
      </c>
      <c r="N124" s="60">
        <v>966</v>
      </c>
      <c r="O124" s="60">
        <v>1890</v>
      </c>
      <c r="P124" s="60">
        <v>857</v>
      </c>
      <c r="Q124" s="59"/>
      <c r="R124" s="59"/>
      <c r="S124" s="59"/>
      <c r="T124" s="59"/>
      <c r="U124" s="59"/>
      <c r="V124" s="59"/>
      <c r="W124" s="59"/>
      <c r="X124" s="59"/>
      <c r="Y124" s="59"/>
      <c r="Z124" s="49">
        <f t="shared" si="22"/>
        <v>15217</v>
      </c>
      <c r="AA124" s="23"/>
      <c r="AC124" s="17" t="s">
        <v>59</v>
      </c>
      <c r="AD124" s="1" t="s">
        <v>141</v>
      </c>
    </row>
    <row r="125" spans="1:34" ht="33" customHeight="1">
      <c r="A125" s="15" t="s">
        <v>194</v>
      </c>
      <c r="B125" s="348" t="s">
        <v>195</v>
      </c>
      <c r="C125" s="348"/>
      <c r="D125" s="348"/>
      <c r="E125" s="348"/>
      <c r="F125" s="348"/>
      <c r="G125" s="348"/>
      <c r="H125" s="348"/>
      <c r="I125" s="348"/>
      <c r="J125" s="348"/>
      <c r="K125" s="60">
        <v>1895</v>
      </c>
      <c r="L125" s="60">
        <v>5912</v>
      </c>
      <c r="M125" s="60">
        <v>5240</v>
      </c>
      <c r="N125" s="60">
        <v>11646</v>
      </c>
      <c r="O125" s="60">
        <v>1758</v>
      </c>
      <c r="P125" s="60">
        <v>1248</v>
      </c>
      <c r="Q125" s="59"/>
      <c r="R125" s="59"/>
      <c r="S125" s="59"/>
      <c r="T125" s="59"/>
      <c r="U125" s="59"/>
      <c r="V125" s="59"/>
      <c r="W125" s="59"/>
      <c r="X125" s="59"/>
      <c r="Y125" s="59"/>
      <c r="Z125" s="49">
        <f t="shared" si="22"/>
        <v>27699</v>
      </c>
      <c r="AA125" s="23"/>
      <c r="AC125" s="17" t="s">
        <v>59</v>
      </c>
      <c r="AD125" s="1" t="s">
        <v>141</v>
      </c>
    </row>
    <row r="126" spans="1:34" ht="33" customHeight="1">
      <c r="A126" s="15" t="s">
        <v>196</v>
      </c>
      <c r="B126" s="348" t="s">
        <v>197</v>
      </c>
      <c r="C126" s="348"/>
      <c r="D126" s="348"/>
      <c r="E126" s="348"/>
      <c r="F126" s="348"/>
      <c r="G126" s="348"/>
      <c r="H126" s="348"/>
      <c r="I126" s="348"/>
      <c r="J126" s="348"/>
      <c r="K126" s="60">
        <v>353</v>
      </c>
      <c r="L126" s="60">
        <v>2006</v>
      </c>
      <c r="M126" s="60">
        <v>150</v>
      </c>
      <c r="N126" s="60">
        <v>705</v>
      </c>
      <c r="O126" s="60">
        <v>263</v>
      </c>
      <c r="P126" s="60">
        <v>1588</v>
      </c>
      <c r="Q126" s="59"/>
      <c r="R126" s="59"/>
      <c r="S126" s="59"/>
      <c r="T126" s="59"/>
      <c r="U126" s="59"/>
      <c r="V126" s="59"/>
      <c r="W126" s="59"/>
      <c r="X126" s="59"/>
      <c r="Y126" s="59"/>
      <c r="Z126" s="49">
        <f t="shared" si="22"/>
        <v>5065</v>
      </c>
      <c r="AA126" s="23"/>
      <c r="AC126" s="17" t="s">
        <v>59</v>
      </c>
      <c r="AD126" s="1" t="s">
        <v>141</v>
      </c>
    </row>
    <row r="127" spans="1:34" ht="33" customHeight="1">
      <c r="A127" s="15" t="s">
        <v>198</v>
      </c>
      <c r="B127" s="348" t="s">
        <v>199</v>
      </c>
      <c r="C127" s="348"/>
      <c r="D127" s="348"/>
      <c r="E127" s="348"/>
      <c r="F127" s="348"/>
      <c r="G127" s="348"/>
      <c r="H127" s="348"/>
      <c r="I127" s="348"/>
      <c r="J127" s="348"/>
      <c r="K127" s="60">
        <v>585</v>
      </c>
      <c r="L127" s="60">
        <v>772</v>
      </c>
      <c r="M127" s="60">
        <v>120</v>
      </c>
      <c r="N127" s="60">
        <v>617</v>
      </c>
      <c r="O127" s="60">
        <v>799</v>
      </c>
      <c r="P127" s="60">
        <v>269</v>
      </c>
      <c r="Q127" s="59"/>
      <c r="R127" s="59"/>
      <c r="S127" s="59"/>
      <c r="T127" s="59"/>
      <c r="U127" s="59"/>
      <c r="V127" s="59"/>
      <c r="W127" s="59"/>
      <c r="X127" s="59"/>
      <c r="Y127" s="59"/>
      <c r="Z127" s="49">
        <f t="shared" si="22"/>
        <v>3162</v>
      </c>
      <c r="AA127" s="23"/>
      <c r="AC127" s="17" t="s">
        <v>59</v>
      </c>
      <c r="AD127" s="1" t="s">
        <v>141</v>
      </c>
    </row>
    <row r="128" spans="1:34" ht="33" customHeight="1">
      <c r="A128" s="15" t="s">
        <v>200</v>
      </c>
      <c r="B128" s="348" t="s">
        <v>201</v>
      </c>
      <c r="C128" s="348"/>
      <c r="D128" s="348"/>
      <c r="E128" s="348"/>
      <c r="F128" s="348"/>
      <c r="G128" s="348"/>
      <c r="H128" s="348"/>
      <c r="I128" s="348"/>
      <c r="J128" s="348"/>
      <c r="K128" s="60">
        <v>26458</v>
      </c>
      <c r="L128" s="60">
        <v>953</v>
      </c>
      <c r="M128" s="60">
        <v>604</v>
      </c>
      <c r="N128" s="60">
        <v>664</v>
      </c>
      <c r="O128" s="60">
        <v>386</v>
      </c>
      <c r="P128" s="60">
        <v>284</v>
      </c>
      <c r="Q128" s="59"/>
      <c r="R128" s="59"/>
      <c r="S128" s="59"/>
      <c r="T128" s="59"/>
      <c r="U128" s="59"/>
      <c r="V128" s="59"/>
      <c r="W128" s="59"/>
      <c r="X128" s="59"/>
      <c r="Y128" s="59"/>
      <c r="Z128" s="49">
        <f t="shared" si="22"/>
        <v>29349</v>
      </c>
      <c r="AA128" s="23"/>
      <c r="AC128" s="17" t="s">
        <v>59</v>
      </c>
      <c r="AD128" s="1" t="s">
        <v>141</v>
      </c>
    </row>
    <row r="129" spans="1:30" ht="33" customHeight="1">
      <c r="A129" s="15" t="s">
        <v>202</v>
      </c>
      <c r="B129" s="348" t="s">
        <v>203</v>
      </c>
      <c r="C129" s="348"/>
      <c r="D129" s="348"/>
      <c r="E129" s="348"/>
      <c r="F129" s="348"/>
      <c r="G129" s="348"/>
      <c r="H129" s="348"/>
      <c r="I129" s="348"/>
      <c r="J129" s="348"/>
      <c r="K129" s="60">
        <v>1515</v>
      </c>
      <c r="L129" s="60">
        <v>2312</v>
      </c>
      <c r="M129" s="60">
        <v>1037</v>
      </c>
      <c r="N129" s="60">
        <v>4314</v>
      </c>
      <c r="O129" s="60">
        <v>15199</v>
      </c>
      <c r="P129" s="60">
        <v>873</v>
      </c>
      <c r="Q129" s="59"/>
      <c r="R129" s="59"/>
      <c r="S129" s="59"/>
      <c r="T129" s="59"/>
      <c r="U129" s="59"/>
      <c r="V129" s="59"/>
      <c r="W129" s="59"/>
      <c r="X129" s="59"/>
      <c r="Y129" s="59"/>
      <c r="Z129" s="49">
        <f t="shared" si="22"/>
        <v>25250</v>
      </c>
      <c r="AA129" s="23"/>
      <c r="AC129" s="17" t="s">
        <v>59</v>
      </c>
      <c r="AD129" s="1" t="s">
        <v>141</v>
      </c>
    </row>
    <row r="130" spans="1:30" ht="33" customHeight="1">
      <c r="A130" s="15" t="s">
        <v>204</v>
      </c>
      <c r="B130" s="348" t="s">
        <v>205</v>
      </c>
      <c r="C130" s="348"/>
      <c r="D130" s="348"/>
      <c r="E130" s="348"/>
      <c r="F130" s="348"/>
      <c r="G130" s="348"/>
      <c r="H130" s="348"/>
      <c r="I130" s="348"/>
      <c r="J130" s="348"/>
      <c r="K130" s="60">
        <v>987</v>
      </c>
      <c r="L130" s="60">
        <v>951</v>
      </c>
      <c r="M130" s="60">
        <v>22988</v>
      </c>
      <c r="N130" s="60">
        <v>1026</v>
      </c>
      <c r="O130" s="60">
        <v>125</v>
      </c>
      <c r="P130" s="60">
        <v>407</v>
      </c>
      <c r="Q130" s="59"/>
      <c r="R130" s="59"/>
      <c r="S130" s="59"/>
      <c r="T130" s="59"/>
      <c r="U130" s="59"/>
      <c r="V130" s="59"/>
      <c r="W130" s="59"/>
      <c r="X130" s="59"/>
      <c r="Y130" s="59"/>
      <c r="Z130" s="49">
        <f t="shared" si="22"/>
        <v>26484</v>
      </c>
      <c r="AA130" s="23"/>
      <c r="AC130" s="17" t="s">
        <v>59</v>
      </c>
      <c r="AD130" s="1" t="s">
        <v>141</v>
      </c>
    </row>
    <row r="131" spans="1:30" ht="33" customHeight="1">
      <c r="A131" s="15" t="s">
        <v>206</v>
      </c>
      <c r="B131" s="348" t="s">
        <v>207</v>
      </c>
      <c r="C131" s="348"/>
      <c r="D131" s="348"/>
      <c r="E131" s="348"/>
      <c r="F131" s="348"/>
      <c r="G131" s="348"/>
      <c r="H131" s="348"/>
      <c r="I131" s="348"/>
      <c r="J131" s="348"/>
      <c r="K131" s="60">
        <v>1069</v>
      </c>
      <c r="L131" s="60">
        <v>1082</v>
      </c>
      <c r="M131" s="60">
        <v>413</v>
      </c>
      <c r="N131" s="60">
        <v>6984</v>
      </c>
      <c r="O131" s="60">
        <v>1055</v>
      </c>
      <c r="P131" s="60">
        <v>925</v>
      </c>
      <c r="Q131" s="59"/>
      <c r="R131" s="59"/>
      <c r="S131" s="59"/>
      <c r="T131" s="59"/>
      <c r="U131" s="59"/>
      <c r="V131" s="59"/>
      <c r="W131" s="59"/>
      <c r="X131" s="59"/>
      <c r="Y131" s="59"/>
      <c r="Z131" s="49">
        <f t="shared" si="22"/>
        <v>11528</v>
      </c>
      <c r="AA131" s="23"/>
      <c r="AC131" s="17" t="s">
        <v>59</v>
      </c>
      <c r="AD131" s="1" t="s">
        <v>141</v>
      </c>
    </row>
    <row r="132" spans="1:30" ht="33" customHeight="1">
      <c r="A132" s="15" t="s">
        <v>208</v>
      </c>
      <c r="B132" s="348" t="s">
        <v>209</v>
      </c>
      <c r="C132" s="348"/>
      <c r="D132" s="348"/>
      <c r="E132" s="348"/>
      <c r="F132" s="348"/>
      <c r="G132" s="348"/>
      <c r="H132" s="348"/>
      <c r="I132" s="348"/>
      <c r="J132" s="348"/>
      <c r="K132" s="60">
        <v>131</v>
      </c>
      <c r="L132" s="60">
        <v>1291</v>
      </c>
      <c r="M132" s="60">
        <v>2637</v>
      </c>
      <c r="N132" s="60">
        <v>1002</v>
      </c>
      <c r="O132" s="60">
        <v>384</v>
      </c>
      <c r="P132" s="60">
        <v>96</v>
      </c>
      <c r="Q132" s="59"/>
      <c r="R132" s="59"/>
      <c r="S132" s="59"/>
      <c r="T132" s="59"/>
      <c r="U132" s="59"/>
      <c r="V132" s="59"/>
      <c r="W132" s="59"/>
      <c r="X132" s="59"/>
      <c r="Y132" s="59"/>
      <c r="Z132" s="49">
        <f t="shared" si="22"/>
        <v>5541</v>
      </c>
      <c r="AA132" s="23"/>
      <c r="AC132" s="17" t="s">
        <v>59</v>
      </c>
      <c r="AD132" s="1" t="s">
        <v>141</v>
      </c>
    </row>
    <row r="133" spans="1:30" ht="33" customHeight="1">
      <c r="A133" s="15" t="s">
        <v>210</v>
      </c>
      <c r="B133" s="348" t="s">
        <v>211</v>
      </c>
      <c r="C133" s="348"/>
      <c r="D133" s="348"/>
      <c r="E133" s="348"/>
      <c r="F133" s="348"/>
      <c r="G133" s="348"/>
      <c r="H133" s="348"/>
      <c r="I133" s="348"/>
      <c r="J133" s="348"/>
      <c r="K133" s="60">
        <v>705</v>
      </c>
      <c r="L133" s="60">
        <v>1116</v>
      </c>
      <c r="M133" s="60">
        <v>1539</v>
      </c>
      <c r="N133" s="60">
        <v>1384</v>
      </c>
      <c r="O133" s="60">
        <v>102</v>
      </c>
      <c r="P133" s="60">
        <v>1556</v>
      </c>
      <c r="Q133" s="59"/>
      <c r="R133" s="59"/>
      <c r="S133" s="59"/>
      <c r="T133" s="59"/>
      <c r="U133" s="59"/>
      <c r="V133" s="59"/>
      <c r="W133" s="59"/>
      <c r="X133" s="59"/>
      <c r="Y133" s="59"/>
      <c r="Z133" s="49">
        <f t="shared" si="22"/>
        <v>6402</v>
      </c>
      <c r="AA133" s="23"/>
      <c r="AC133" s="17" t="s">
        <v>59</v>
      </c>
      <c r="AD133" s="1" t="s">
        <v>141</v>
      </c>
    </row>
    <row r="134" spans="1:30" ht="33" customHeight="1">
      <c r="A134" s="15" t="s">
        <v>212</v>
      </c>
      <c r="B134" s="348" t="s">
        <v>213</v>
      </c>
      <c r="C134" s="348"/>
      <c r="D134" s="348"/>
      <c r="E134" s="348"/>
      <c r="F134" s="348"/>
      <c r="G134" s="348"/>
      <c r="H134" s="348"/>
      <c r="I134" s="348"/>
      <c r="J134" s="348"/>
      <c r="K134" s="60">
        <v>1633</v>
      </c>
      <c r="L134" s="60">
        <v>4280</v>
      </c>
      <c r="M134" s="60">
        <v>293</v>
      </c>
      <c r="N134" s="60">
        <v>2921</v>
      </c>
      <c r="O134" s="60">
        <v>2010</v>
      </c>
      <c r="P134" s="60">
        <v>1037</v>
      </c>
      <c r="Q134" s="59"/>
      <c r="R134" s="59"/>
      <c r="S134" s="59"/>
      <c r="T134" s="59"/>
      <c r="U134" s="59"/>
      <c r="V134" s="59"/>
      <c r="W134" s="59"/>
      <c r="X134" s="59"/>
      <c r="Y134" s="59"/>
      <c r="Z134" s="49">
        <f t="shared" si="22"/>
        <v>12174</v>
      </c>
      <c r="AA134" s="23"/>
      <c r="AC134" s="17" t="s">
        <v>59</v>
      </c>
      <c r="AD134" s="1" t="s">
        <v>141</v>
      </c>
    </row>
    <row r="135" spans="1:30" ht="33" customHeight="1">
      <c r="A135" s="15" t="s">
        <v>214</v>
      </c>
      <c r="B135" s="348" t="s">
        <v>215</v>
      </c>
      <c r="C135" s="348"/>
      <c r="D135" s="348"/>
      <c r="E135" s="348"/>
      <c r="F135" s="348"/>
      <c r="G135" s="348"/>
      <c r="H135" s="348"/>
      <c r="I135" s="348"/>
      <c r="J135" s="348"/>
      <c r="K135" s="60">
        <v>324</v>
      </c>
      <c r="L135" s="60">
        <v>1134</v>
      </c>
      <c r="M135" s="60">
        <v>5410</v>
      </c>
      <c r="N135" s="60">
        <v>577</v>
      </c>
      <c r="O135" s="60">
        <v>163</v>
      </c>
      <c r="P135" s="60">
        <v>498</v>
      </c>
      <c r="Q135" s="59"/>
      <c r="R135" s="59"/>
      <c r="S135" s="59"/>
      <c r="T135" s="59"/>
      <c r="U135" s="59"/>
      <c r="V135" s="59"/>
      <c r="W135" s="59"/>
      <c r="X135" s="59"/>
      <c r="Y135" s="59"/>
      <c r="Z135" s="49">
        <f t="shared" si="22"/>
        <v>8106</v>
      </c>
      <c r="AA135" s="23"/>
      <c r="AC135" s="17" t="s">
        <v>59</v>
      </c>
      <c r="AD135" s="1" t="s">
        <v>141</v>
      </c>
    </row>
    <row r="136" spans="1:30" ht="33" customHeight="1">
      <c r="A136" s="57"/>
      <c r="B136" s="347"/>
      <c r="C136" s="348"/>
      <c r="D136" s="348"/>
      <c r="E136" s="348"/>
      <c r="F136" s="348"/>
      <c r="G136" s="348"/>
      <c r="H136" s="348"/>
      <c r="I136" s="348"/>
      <c r="J136" s="34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>
      <c r="A137" s="57"/>
      <c r="B137" s="347"/>
      <c r="C137" s="348"/>
      <c r="D137" s="348"/>
      <c r="E137" s="348"/>
      <c r="F137" s="348"/>
      <c r="G137" s="348"/>
      <c r="H137" s="348"/>
      <c r="I137" s="348"/>
      <c r="J137" s="34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>
      <c r="A138" s="57"/>
      <c r="B138" s="347"/>
      <c r="C138" s="348"/>
      <c r="D138" s="348"/>
      <c r="E138" s="348"/>
      <c r="F138" s="348"/>
      <c r="G138" s="348"/>
      <c r="H138" s="348"/>
      <c r="I138" s="348"/>
      <c r="J138" s="34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>
      <c r="A139" s="57"/>
      <c r="B139" s="347"/>
      <c r="C139" s="348"/>
      <c r="D139" s="348"/>
      <c r="E139" s="348"/>
      <c r="F139" s="348"/>
      <c r="G139" s="348"/>
      <c r="H139" s="348"/>
      <c r="I139" s="348"/>
      <c r="J139" s="34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>
      <c r="A140" s="6"/>
      <c r="AA140" s="16" t="s">
        <v>58</v>
      </c>
      <c r="AC140"/>
    </row>
    <row r="141" spans="1:30" ht="16.5" customHeight="1">
      <c r="A141" s="6"/>
      <c r="B141" s="349" t="s">
        <v>116</v>
      </c>
      <c r="C141" s="349"/>
      <c r="D141" s="349"/>
      <c r="E141" s="349"/>
      <c r="F141" s="349"/>
      <c r="G141" s="349"/>
      <c r="H141" s="349"/>
      <c r="I141" s="349"/>
      <c r="J141" s="349"/>
      <c r="K141" s="349"/>
      <c r="L141" s="349"/>
      <c r="M141" s="349"/>
      <c r="N141" s="349"/>
      <c r="O141" s="349"/>
      <c r="P141" s="297" t="s">
        <v>35</v>
      </c>
      <c r="Q141" s="298"/>
      <c r="R141" s="298"/>
      <c r="S141" s="298"/>
      <c r="T141" s="298"/>
      <c r="U141" s="298"/>
      <c r="V141" s="298"/>
      <c r="W141" s="298"/>
      <c r="X141" s="298"/>
      <c r="Y141" s="299"/>
      <c r="AC141"/>
    </row>
    <row r="142" spans="1:30" ht="22.5" customHeight="1">
      <c r="A142" s="20"/>
      <c r="B142" s="335" t="s">
        <v>134</v>
      </c>
      <c r="C142" s="336"/>
      <c r="D142" s="337"/>
      <c r="E142" s="335" t="s">
        <v>135</v>
      </c>
      <c r="F142" s="336"/>
      <c r="G142" s="337"/>
      <c r="H142" s="335" t="s">
        <v>136</v>
      </c>
      <c r="I142" s="336"/>
      <c r="J142" s="337"/>
      <c r="K142" s="341" t="s">
        <v>137</v>
      </c>
      <c r="L142" s="342"/>
      <c r="M142" s="345" t="s">
        <v>138</v>
      </c>
      <c r="N142" s="345" t="s">
        <v>139</v>
      </c>
      <c r="O142" s="345" t="s">
        <v>140</v>
      </c>
      <c r="P142" s="211" t="s">
        <v>234</v>
      </c>
      <c r="Q142" s="212" t="s">
        <v>235</v>
      </c>
      <c r="R142" s="213" t="s">
        <v>236</v>
      </c>
      <c r="S142" s="214" t="s">
        <v>237</v>
      </c>
      <c r="T142" s="215" t="s">
        <v>238</v>
      </c>
      <c r="U142" s="216" t="s">
        <v>239</v>
      </c>
      <c r="V142" s="217" t="s">
        <v>240</v>
      </c>
      <c r="W142" s="218" t="s">
        <v>241</v>
      </c>
      <c r="X142" s="219" t="s">
        <v>242</v>
      </c>
      <c r="Y142" s="220" t="s">
        <v>243</v>
      </c>
      <c r="AC142"/>
    </row>
    <row r="143" spans="1:30" ht="22.5" customHeight="1">
      <c r="A143" s="20"/>
      <c r="B143" s="338"/>
      <c r="C143" s="339"/>
      <c r="D143" s="340"/>
      <c r="E143" s="338"/>
      <c r="F143" s="339"/>
      <c r="G143" s="340"/>
      <c r="H143" s="338"/>
      <c r="I143" s="339"/>
      <c r="J143" s="340"/>
      <c r="K143" s="343"/>
      <c r="L143" s="344"/>
      <c r="M143" s="346"/>
      <c r="N143" s="346"/>
      <c r="O143" s="346"/>
      <c r="P143" s="221" t="s">
        <v>244</v>
      </c>
      <c r="Q143" s="222" t="s">
        <v>245</v>
      </c>
      <c r="R143" s="223" t="s">
        <v>246</v>
      </c>
      <c r="S143" s="224" t="s">
        <v>247</v>
      </c>
      <c r="T143" s="225" t="s">
        <v>248</v>
      </c>
      <c r="U143" s="226" t="s">
        <v>249</v>
      </c>
      <c r="V143" s="227" t="s">
        <v>250</v>
      </c>
      <c r="W143" s="228" t="s">
        <v>251</v>
      </c>
      <c r="X143" s="229" t="s">
        <v>252</v>
      </c>
      <c r="Y143" s="230" t="s">
        <v>253</v>
      </c>
      <c r="AC143"/>
    </row>
    <row r="144" spans="1:30" ht="22.5" customHeight="1">
      <c r="A144" s="20"/>
      <c r="B144" s="323" t="s">
        <v>254</v>
      </c>
      <c r="C144" s="324"/>
      <c r="D144" s="325"/>
      <c r="E144" s="323" t="s">
        <v>254</v>
      </c>
      <c r="F144" s="324"/>
      <c r="G144" s="325"/>
      <c r="H144" s="323" t="s">
        <v>254</v>
      </c>
      <c r="I144" s="324"/>
      <c r="J144" s="325"/>
      <c r="K144" s="330" t="s">
        <v>254</v>
      </c>
      <c r="L144" s="331"/>
      <c r="M144" s="319" t="s">
        <v>254</v>
      </c>
      <c r="N144" s="319" t="s">
        <v>254</v>
      </c>
      <c r="O144" s="319" t="s">
        <v>254</v>
      </c>
      <c r="P144" s="231" t="s">
        <v>255</v>
      </c>
      <c r="Q144" s="232" t="s">
        <v>256</v>
      </c>
      <c r="R144" s="233" t="s">
        <v>257</v>
      </c>
      <c r="S144" s="234" t="s">
        <v>258</v>
      </c>
      <c r="T144" s="235" t="s">
        <v>259</v>
      </c>
      <c r="U144" s="236" t="s">
        <v>260</v>
      </c>
      <c r="V144" s="237" t="s">
        <v>261</v>
      </c>
      <c r="W144" s="238" t="s">
        <v>262</v>
      </c>
      <c r="X144" s="239" t="s">
        <v>263</v>
      </c>
      <c r="Y144" s="240" t="s">
        <v>264</v>
      </c>
      <c r="AC144"/>
    </row>
    <row r="145" spans="1:34" ht="22.5" customHeight="1">
      <c r="A145" s="20"/>
      <c r="B145" s="326"/>
      <c r="C145" s="324"/>
      <c r="D145" s="325"/>
      <c r="E145" s="326"/>
      <c r="F145" s="324"/>
      <c r="G145" s="325"/>
      <c r="H145" s="326"/>
      <c r="I145" s="324"/>
      <c r="J145" s="325"/>
      <c r="K145" s="332"/>
      <c r="L145" s="331"/>
      <c r="M145" s="320"/>
      <c r="N145" s="320"/>
      <c r="O145" s="320"/>
      <c r="P145" s="241" t="s">
        <v>265</v>
      </c>
      <c r="Q145" s="242" t="s">
        <v>266</v>
      </c>
      <c r="R145" s="243" t="s">
        <v>267</v>
      </c>
      <c r="S145" s="244" t="s">
        <v>268</v>
      </c>
      <c r="T145" s="245" t="s">
        <v>269</v>
      </c>
      <c r="U145" s="246" t="s">
        <v>270</v>
      </c>
      <c r="V145" s="247" t="s">
        <v>271</v>
      </c>
      <c r="W145" s="248" t="s">
        <v>272</v>
      </c>
      <c r="X145" s="249" t="s">
        <v>273</v>
      </c>
      <c r="Y145" s="250" t="s">
        <v>274</v>
      </c>
      <c r="AC145"/>
    </row>
    <row r="146" spans="1:34" ht="22.5" customHeight="1">
      <c r="A146" s="20"/>
      <c r="B146" s="327"/>
      <c r="C146" s="328"/>
      <c r="D146" s="329"/>
      <c r="E146" s="327"/>
      <c r="F146" s="328"/>
      <c r="G146" s="329"/>
      <c r="H146" s="327"/>
      <c r="I146" s="328"/>
      <c r="J146" s="329"/>
      <c r="K146" s="333"/>
      <c r="L146" s="334"/>
      <c r="M146" s="321"/>
      <c r="N146" s="321"/>
      <c r="O146" s="321"/>
      <c r="P146" s="251" t="s">
        <v>275</v>
      </c>
      <c r="Q146" s="252" t="s">
        <v>276</v>
      </c>
      <c r="R146" s="253" t="s">
        <v>277</v>
      </c>
      <c r="S146" s="254" t="s">
        <v>278</v>
      </c>
      <c r="T146" s="255" t="s">
        <v>279</v>
      </c>
      <c r="U146" s="256" t="s">
        <v>280</v>
      </c>
      <c r="V146" s="257" t="s">
        <v>281</v>
      </c>
      <c r="W146" s="258" t="s">
        <v>282</v>
      </c>
      <c r="X146" s="259" t="s">
        <v>283</v>
      </c>
      <c r="Y146" s="260" t="s">
        <v>284</v>
      </c>
      <c r="AC146"/>
    </row>
    <row r="147" spans="1:34" ht="15" customHeight="1">
      <c r="AC147"/>
      <c r="AF147" s="16"/>
    </row>
    <row r="148" spans="1:34" ht="16.5" customHeight="1">
      <c r="A148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2"/>
      <c r="Y148" s="3"/>
      <c r="Z148" s="3"/>
      <c r="AA148" s="4"/>
      <c r="AC148"/>
      <c r="AD148" t="s">
        <v>225</v>
      </c>
      <c r="AH148" s="58" t="s">
        <v>232</v>
      </c>
    </row>
    <row r="149" spans="1:34" ht="22.5" customHeight="1">
      <c r="A149" s="5"/>
      <c r="B149" s="6"/>
      <c r="C149" s="6"/>
      <c r="D149" s="6"/>
      <c r="E149" s="6"/>
      <c r="F149" s="6"/>
      <c r="G149" s="6"/>
      <c r="H149" s="6"/>
      <c r="I149" s="322" t="s">
        <v>73</v>
      </c>
      <c r="J149" s="322"/>
      <c r="K149" s="322"/>
      <c r="L149" s="322"/>
      <c r="M149" s="322" t="s">
        <v>216</v>
      </c>
      <c r="N149" s="322"/>
      <c r="O149" s="322"/>
      <c r="P149" s="322"/>
      <c r="Q149" s="322"/>
      <c r="R149" s="322"/>
      <c r="S149" s="322"/>
      <c r="T149" s="322"/>
      <c r="U149" s="322"/>
      <c r="V149" s="322"/>
      <c r="W149" s="7"/>
      <c r="X149" s="8"/>
      <c r="Y149" s="315" t="s">
        <v>72</v>
      </c>
      <c r="Z149" s="315"/>
      <c r="AC149"/>
      <c r="AH149" s="58" t="s">
        <v>231</v>
      </c>
    </row>
    <row r="150" spans="1:34" ht="22.5" customHeight="1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15"/>
      <c r="Z150" s="315"/>
      <c r="AC150"/>
    </row>
    <row r="151" spans="1:34" ht="22.5" customHeight="1">
      <c r="A151" s="5"/>
      <c r="B151" s="6"/>
      <c r="C151" s="6"/>
      <c r="D151" s="6"/>
      <c r="E151" s="6"/>
      <c r="F151" s="6"/>
      <c r="G151" s="6"/>
      <c r="H151" s="6"/>
      <c r="I151" s="6"/>
      <c r="J151" s="316"/>
      <c r="K151" s="316"/>
      <c r="L151" s="316"/>
      <c r="M151" s="316"/>
      <c r="N151" s="7"/>
      <c r="O151" s="7"/>
      <c r="P151" s="7"/>
      <c r="Q151" s="7"/>
      <c r="R151" s="316"/>
      <c r="S151" s="316"/>
      <c r="T151" s="316"/>
      <c r="U151" s="316"/>
      <c r="V151" s="7"/>
      <c r="W151" s="7"/>
      <c r="Y151" s="317" t="s">
        <v>225</v>
      </c>
      <c r="Z151" s="317"/>
      <c r="AC151"/>
    </row>
    <row r="152" spans="1:34" ht="22.5" customHeight="1">
      <c r="A152" s="5"/>
      <c r="B152" s="6"/>
      <c r="C152" s="6"/>
      <c r="D152" s="6"/>
      <c r="E152" s="6"/>
      <c r="F152" s="6"/>
      <c r="G152" s="6"/>
      <c r="H152" s="6"/>
      <c r="I152" s="6"/>
      <c r="J152" s="316"/>
      <c r="K152" s="316"/>
      <c r="L152" s="316"/>
      <c r="M152" s="316"/>
      <c r="N152" s="3"/>
      <c r="O152" s="3"/>
      <c r="P152" s="3"/>
      <c r="Q152" s="3"/>
      <c r="R152" s="3"/>
      <c r="S152" s="3"/>
      <c r="T152" s="3"/>
      <c r="U152" s="3"/>
      <c r="V152" s="3"/>
      <c r="W152" s="318"/>
      <c r="X152" s="318"/>
      <c r="Y152" s="318"/>
      <c r="Z152" s="318"/>
      <c r="AC152"/>
    </row>
    <row r="153" spans="1:34" ht="22.5" customHeight="1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18"/>
      <c r="X153" s="318"/>
      <c r="Y153" s="318"/>
      <c r="Z153" s="318"/>
      <c r="AC153"/>
    </row>
    <row r="154" spans="1:34" ht="22.5" customHeight="1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11" t="s">
        <v>226</v>
      </c>
      <c r="X154" s="311"/>
      <c r="Y154" s="311"/>
      <c r="Z154" s="311"/>
      <c r="AC154"/>
    </row>
    <row r="155" spans="1:34" ht="24.95" customHeight="1">
      <c r="A155" s="10" t="s">
        <v>1</v>
      </c>
      <c r="B155" s="312" t="s">
        <v>2</v>
      </c>
      <c r="C155" s="312"/>
      <c r="D155" s="312"/>
      <c r="E155" s="312"/>
      <c r="F155" s="312"/>
      <c r="G155" s="312"/>
      <c r="H155" s="312"/>
      <c r="I155" s="312"/>
      <c r="J155" s="312"/>
      <c r="K155" s="312" t="s">
        <v>3</v>
      </c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312"/>
      <c r="X155" s="312"/>
      <c r="Y155" s="312"/>
      <c r="Z155" s="312"/>
      <c r="AC155"/>
    </row>
    <row r="156" spans="1:34" ht="48" customHeight="1">
      <c r="A156" s="10" t="s">
        <v>49</v>
      </c>
      <c r="B156" s="313" t="s">
        <v>50</v>
      </c>
      <c r="C156" s="313"/>
      <c r="D156" s="313"/>
      <c r="E156" s="313"/>
      <c r="F156" s="313"/>
      <c r="G156" s="313"/>
      <c r="H156" s="313"/>
      <c r="I156" s="313"/>
      <c r="J156" s="313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59"/>
      <c r="R156" s="59"/>
      <c r="S156" s="59"/>
      <c r="T156" s="59"/>
      <c r="U156" s="59"/>
      <c r="V156" s="59"/>
      <c r="W156" s="59"/>
      <c r="X156" s="59"/>
      <c r="Y156" s="59"/>
      <c r="Z156" s="10" t="s">
        <v>155</v>
      </c>
      <c r="AC156"/>
      <c r="AD156" t="s">
        <v>142</v>
      </c>
    </row>
    <row r="157" spans="1:34" ht="12.75" customHeight="1">
      <c r="A157" s="12" t="s">
        <v>5</v>
      </c>
      <c r="B157" s="314" t="s">
        <v>6</v>
      </c>
      <c r="C157" s="314"/>
      <c r="D157" s="314"/>
      <c r="E157" s="314"/>
      <c r="F157" s="314"/>
      <c r="G157" s="314"/>
      <c r="H157" s="314"/>
      <c r="I157" s="314"/>
      <c r="J157" s="314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>
      <c r="A158" s="15" t="s">
        <v>23</v>
      </c>
      <c r="B158" s="306" t="s">
        <v>229</v>
      </c>
      <c r="C158" s="307"/>
      <c r="D158" s="307"/>
      <c r="E158" s="307"/>
      <c r="F158" s="307"/>
      <c r="G158" s="307"/>
      <c r="H158" s="307"/>
      <c r="I158" s="307"/>
      <c r="J158" s="308"/>
      <c r="K158" s="51">
        <f t="shared" ref="K158:P158" si="23">K87+K88+K89+K90+K91+K92+K93+K94+K95+K96+K97+K98+K99+K100+K101+K102+K103+K123+K124+K125+K126+K127+K128+K129+K130+K131+K132+K133+K134+K135+K136+K137+K138+K139</f>
        <v>78308</v>
      </c>
      <c r="L158" s="51">
        <f t="shared" si="23"/>
        <v>135868</v>
      </c>
      <c r="M158" s="51">
        <f t="shared" si="23"/>
        <v>93108</v>
      </c>
      <c r="N158" s="51">
        <f t="shared" si="23"/>
        <v>229825</v>
      </c>
      <c r="O158" s="51">
        <f t="shared" si="23"/>
        <v>91573</v>
      </c>
      <c r="P158" s="51">
        <f t="shared" si="23"/>
        <v>64120</v>
      </c>
      <c r="Q158" s="59"/>
      <c r="R158" s="59"/>
      <c r="S158" s="59"/>
      <c r="T158" s="59"/>
      <c r="U158" s="59"/>
      <c r="V158" s="59"/>
      <c r="W158" s="59"/>
      <c r="X158" s="59"/>
      <c r="Y158" s="59"/>
      <c r="Z158" s="51">
        <f>SUM(K158:Y158)</f>
        <v>692802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>
      <c r="A159" s="15" t="s">
        <v>28</v>
      </c>
      <c r="B159" s="306" t="s">
        <v>51</v>
      </c>
      <c r="C159" s="307"/>
      <c r="D159" s="307"/>
      <c r="E159" s="307"/>
      <c r="F159" s="307"/>
      <c r="G159" s="307"/>
      <c r="H159" s="307"/>
      <c r="I159" s="307"/>
      <c r="J159" s="308"/>
      <c r="K159" s="60">
        <v>6879</v>
      </c>
      <c r="L159" s="60">
        <v>8981</v>
      </c>
      <c r="M159" s="60">
        <v>6204</v>
      </c>
      <c r="N159" s="60">
        <v>22506</v>
      </c>
      <c r="O159" s="60">
        <v>8311</v>
      </c>
      <c r="P159" s="60">
        <v>4205</v>
      </c>
      <c r="Q159" s="59"/>
      <c r="R159" s="59"/>
      <c r="S159" s="59"/>
      <c r="T159" s="59"/>
      <c r="U159" s="59"/>
      <c r="V159" s="59"/>
      <c r="W159" s="59"/>
      <c r="X159" s="59"/>
      <c r="Y159" s="59"/>
      <c r="Z159" s="49">
        <f>SUM(K159:Y159)</f>
        <v>57086</v>
      </c>
      <c r="AA159" s="16"/>
      <c r="AC159" s="55" t="s">
        <v>59</v>
      </c>
      <c r="AD159" s="16" t="s">
        <v>80</v>
      </c>
    </row>
    <row r="160" spans="1:34" ht="30" customHeight="1">
      <c r="A160" s="15" t="s">
        <v>52</v>
      </c>
      <c r="B160" s="306" t="s">
        <v>230</v>
      </c>
      <c r="C160" s="307"/>
      <c r="D160" s="307"/>
      <c r="E160" s="307"/>
      <c r="F160" s="307"/>
      <c r="G160" s="307"/>
      <c r="H160" s="307"/>
      <c r="I160" s="307"/>
      <c r="J160" s="308"/>
      <c r="K160" s="51">
        <f t="shared" ref="K160:P160" si="24">K158+K159</f>
        <v>85187</v>
      </c>
      <c r="L160" s="51">
        <f t="shared" si="24"/>
        <v>144849</v>
      </c>
      <c r="M160" s="51">
        <f t="shared" si="24"/>
        <v>99312</v>
      </c>
      <c r="N160" s="51">
        <f t="shared" si="24"/>
        <v>252331</v>
      </c>
      <c r="O160" s="51">
        <f t="shared" si="24"/>
        <v>99884</v>
      </c>
      <c r="P160" s="51">
        <f t="shared" si="24"/>
        <v>68325</v>
      </c>
      <c r="Q160" s="59"/>
      <c r="R160" s="59"/>
      <c r="S160" s="59"/>
      <c r="T160" s="59"/>
      <c r="U160" s="59"/>
      <c r="V160" s="59"/>
      <c r="W160" s="59"/>
      <c r="X160" s="59"/>
      <c r="Y160" s="59"/>
      <c r="Z160" s="51">
        <f>SUM(K160:Y160)</f>
        <v>749888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>
      <c r="AA161" s="1" t="s">
        <v>58</v>
      </c>
      <c r="AC161"/>
    </row>
    <row r="162" spans="1:29" ht="15" customHeight="1">
      <c r="A162" s="19"/>
      <c r="J162" s="47"/>
      <c r="K162" s="48" t="s">
        <v>119</v>
      </c>
      <c r="L162" s="309"/>
      <c r="M162" s="310"/>
      <c r="N162" s="310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>
      <c r="AC163"/>
    </row>
    <row r="164" spans="1:29" ht="16.5" customHeight="1">
      <c r="C164" s="297" t="s">
        <v>116</v>
      </c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9"/>
      <c r="AC164"/>
    </row>
    <row r="165" spans="1:29" ht="33.75" customHeight="1">
      <c r="A165" s="20"/>
      <c r="B165" s="21"/>
      <c r="C165" s="303" t="s">
        <v>30</v>
      </c>
      <c r="D165" s="303"/>
      <c r="E165" s="303"/>
      <c r="F165" s="303"/>
      <c r="G165" s="303" t="s">
        <v>31</v>
      </c>
      <c r="H165" s="303"/>
      <c r="I165" s="303"/>
      <c r="J165" s="303"/>
      <c r="K165" s="303" t="s">
        <v>32</v>
      </c>
      <c r="L165" s="303"/>
      <c r="M165" s="303"/>
      <c r="N165" s="303" t="s">
        <v>33</v>
      </c>
      <c r="O165" s="303"/>
      <c r="P165" s="303"/>
      <c r="Q165" s="303" t="s">
        <v>34</v>
      </c>
      <c r="R165" s="303"/>
      <c r="S165" s="303"/>
      <c r="T165" s="303" t="s">
        <v>70</v>
      </c>
      <c r="U165" s="303"/>
      <c r="V165" s="303"/>
      <c r="W165" s="303" t="s">
        <v>71</v>
      </c>
      <c r="X165" s="303"/>
      <c r="Y165" s="303"/>
      <c r="AC165"/>
    </row>
    <row r="166" spans="1:29" ht="33.75" customHeight="1">
      <c r="A166" s="20"/>
      <c r="B166" s="21"/>
      <c r="C166" s="304" t="s">
        <v>254</v>
      </c>
      <c r="D166" s="305"/>
      <c r="E166" s="305"/>
      <c r="F166" s="305"/>
      <c r="G166" s="304" t="s">
        <v>254</v>
      </c>
      <c r="H166" s="305"/>
      <c r="I166" s="305"/>
      <c r="J166" s="305"/>
      <c r="K166" s="304" t="s">
        <v>254</v>
      </c>
      <c r="L166" s="305"/>
      <c r="M166" s="305"/>
      <c r="N166" s="304" t="s">
        <v>254</v>
      </c>
      <c r="O166" s="305"/>
      <c r="P166" s="305"/>
      <c r="Q166" s="304" t="s">
        <v>254</v>
      </c>
      <c r="R166" s="305"/>
      <c r="S166" s="305"/>
      <c r="T166" s="304" t="s">
        <v>254</v>
      </c>
      <c r="U166" s="305"/>
      <c r="V166" s="305"/>
      <c r="W166" s="304" t="s">
        <v>254</v>
      </c>
      <c r="X166" s="305"/>
      <c r="Y166" s="305"/>
      <c r="AC166"/>
    </row>
    <row r="167" spans="1:29" ht="13.5" customHeight="1">
      <c r="A167" s="20"/>
      <c r="B167" s="21"/>
      <c r="C167" s="296" t="s">
        <v>121</v>
      </c>
      <c r="D167" s="296"/>
      <c r="E167" s="296"/>
      <c r="F167" s="296"/>
      <c r="G167" s="296" t="s">
        <v>121</v>
      </c>
      <c r="H167" s="296"/>
      <c r="I167" s="296"/>
      <c r="J167" s="296"/>
      <c r="K167" s="296" t="s">
        <v>121</v>
      </c>
      <c r="L167" s="296"/>
      <c r="M167" s="296"/>
      <c r="N167" s="296" t="s">
        <v>121</v>
      </c>
      <c r="O167" s="296"/>
      <c r="P167" s="296"/>
      <c r="Q167" s="296" t="s">
        <v>121</v>
      </c>
      <c r="R167" s="296"/>
      <c r="S167" s="296"/>
      <c r="T167" s="296" t="s">
        <v>121</v>
      </c>
      <c r="U167" s="296"/>
      <c r="V167" s="296"/>
      <c r="W167" s="296" t="s">
        <v>121</v>
      </c>
      <c r="X167" s="296"/>
      <c r="Y167" s="296"/>
      <c r="AC167"/>
    </row>
    <row r="168" spans="1:29" ht="16.5" customHeight="1">
      <c r="A168" s="20"/>
      <c r="B168" s="21"/>
      <c r="C168" s="297" t="s">
        <v>35</v>
      </c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AC168"/>
    </row>
    <row r="169" spans="1:29" ht="33" customHeight="1">
      <c r="A169" s="20"/>
      <c r="B169" s="21"/>
      <c r="C169" s="300" t="s">
        <v>234</v>
      </c>
      <c r="D169" s="301"/>
      <c r="E169" s="301"/>
      <c r="F169" s="302"/>
      <c r="G169" s="300" t="s">
        <v>235</v>
      </c>
      <c r="H169" s="301"/>
      <c r="I169" s="302"/>
      <c r="J169" s="300" t="s">
        <v>236</v>
      </c>
      <c r="K169" s="302"/>
      <c r="L169" s="300" t="s">
        <v>237</v>
      </c>
      <c r="M169" s="302"/>
      <c r="N169" s="300" t="s">
        <v>238</v>
      </c>
      <c r="O169" s="302"/>
      <c r="P169" s="300" t="s">
        <v>239</v>
      </c>
      <c r="Q169" s="302"/>
      <c r="R169" s="300" t="s">
        <v>240</v>
      </c>
      <c r="S169" s="302"/>
      <c r="T169" s="300" t="s">
        <v>241</v>
      </c>
      <c r="U169" s="302"/>
      <c r="V169" s="300" t="s">
        <v>242</v>
      </c>
      <c r="W169" s="302"/>
      <c r="X169" s="300" t="s">
        <v>243</v>
      </c>
      <c r="Y169" s="302"/>
      <c r="AC169"/>
    </row>
    <row r="170" spans="1:29" ht="13.5" customHeight="1">
      <c r="A170" s="20"/>
      <c r="B170" s="21"/>
      <c r="C170" s="293" t="s">
        <v>121</v>
      </c>
      <c r="D170" s="295"/>
      <c r="E170" s="295"/>
      <c r="F170" s="294"/>
      <c r="G170" s="293" t="s">
        <v>121</v>
      </c>
      <c r="H170" s="295"/>
      <c r="I170" s="294"/>
      <c r="J170" s="293" t="s">
        <v>121</v>
      </c>
      <c r="K170" s="294"/>
      <c r="L170" s="293" t="s">
        <v>121</v>
      </c>
      <c r="M170" s="294"/>
      <c r="N170" s="293" t="s">
        <v>121</v>
      </c>
      <c r="O170" s="294"/>
      <c r="P170" s="293" t="s">
        <v>121</v>
      </c>
      <c r="Q170" s="294"/>
      <c r="R170" s="293" t="s">
        <v>121</v>
      </c>
      <c r="S170" s="294"/>
      <c r="T170" s="293" t="s">
        <v>121</v>
      </c>
      <c r="U170" s="294"/>
      <c r="V170" s="293" t="s">
        <v>121</v>
      </c>
      <c r="W170" s="294"/>
      <c r="X170" s="293" t="s">
        <v>121</v>
      </c>
      <c r="Y170" s="294"/>
      <c r="AC170"/>
    </row>
    <row r="171" spans="1:29" ht="33" customHeight="1">
      <c r="C171" s="291" t="s">
        <v>244</v>
      </c>
      <c r="D171" s="292"/>
      <c r="E171" s="292"/>
      <c r="F171" s="292"/>
      <c r="G171" s="291" t="s">
        <v>245</v>
      </c>
      <c r="H171" s="292"/>
      <c r="I171" s="292"/>
      <c r="J171" s="291" t="s">
        <v>246</v>
      </c>
      <c r="K171" s="292"/>
      <c r="L171" s="291" t="s">
        <v>247</v>
      </c>
      <c r="M171" s="292"/>
      <c r="N171" s="291" t="s">
        <v>248</v>
      </c>
      <c r="O171" s="292"/>
      <c r="P171" s="291" t="s">
        <v>249</v>
      </c>
      <c r="Q171" s="292"/>
      <c r="R171" s="291" t="s">
        <v>250</v>
      </c>
      <c r="S171" s="292"/>
      <c r="T171" s="291" t="s">
        <v>251</v>
      </c>
      <c r="U171" s="292"/>
      <c r="V171" s="291" t="s">
        <v>252</v>
      </c>
      <c r="W171" s="292"/>
      <c r="X171" s="291" t="s">
        <v>253</v>
      </c>
      <c r="Y171" s="292"/>
      <c r="AC171"/>
    </row>
    <row r="172" spans="1:29" ht="15.75" customHeight="1">
      <c r="C172" s="284" t="s">
        <v>121</v>
      </c>
      <c r="D172" s="284"/>
      <c r="E172" s="284"/>
      <c r="F172" s="284"/>
      <c r="G172" s="284" t="s">
        <v>121</v>
      </c>
      <c r="H172" s="284"/>
      <c r="I172" s="284"/>
      <c r="J172" s="284" t="s">
        <v>121</v>
      </c>
      <c r="K172" s="284"/>
      <c r="L172" s="284" t="s">
        <v>121</v>
      </c>
      <c r="M172" s="284"/>
      <c r="N172" s="284" t="s">
        <v>121</v>
      </c>
      <c r="O172" s="284"/>
      <c r="P172" s="284" t="s">
        <v>121</v>
      </c>
      <c r="Q172" s="284"/>
      <c r="R172" s="284" t="s">
        <v>121</v>
      </c>
      <c r="S172" s="284"/>
      <c r="T172" s="284" t="s">
        <v>121</v>
      </c>
      <c r="U172" s="284"/>
      <c r="V172" s="284" t="s">
        <v>121</v>
      </c>
      <c r="W172" s="284"/>
      <c r="X172" s="284" t="s">
        <v>121</v>
      </c>
      <c r="Y172" s="284"/>
      <c r="AC172"/>
    </row>
    <row r="173" spans="1:29" ht="33" customHeight="1">
      <c r="C173" s="287" t="s">
        <v>255</v>
      </c>
      <c r="D173" s="288"/>
      <c r="E173" s="288"/>
      <c r="F173" s="288"/>
      <c r="G173" s="287" t="s">
        <v>256</v>
      </c>
      <c r="H173" s="288"/>
      <c r="I173" s="288"/>
      <c r="J173" s="285" t="s">
        <v>257</v>
      </c>
      <c r="K173" s="286"/>
      <c r="L173" s="285" t="s">
        <v>258</v>
      </c>
      <c r="M173" s="286"/>
      <c r="N173" s="287" t="s">
        <v>259</v>
      </c>
      <c r="O173" s="288"/>
      <c r="P173" s="285" t="s">
        <v>260</v>
      </c>
      <c r="Q173" s="286"/>
      <c r="R173" s="285" t="s">
        <v>261</v>
      </c>
      <c r="S173" s="286"/>
      <c r="T173" s="287" t="s">
        <v>262</v>
      </c>
      <c r="U173" s="288"/>
      <c r="V173" s="285" t="s">
        <v>263</v>
      </c>
      <c r="W173" s="286"/>
      <c r="X173" s="285" t="s">
        <v>264</v>
      </c>
      <c r="Y173" s="286"/>
      <c r="AC173"/>
    </row>
    <row r="174" spans="1:29" ht="15.75" customHeight="1">
      <c r="C174" s="284" t="s">
        <v>121</v>
      </c>
      <c r="D174" s="284"/>
      <c r="E174" s="284"/>
      <c r="F174" s="284"/>
      <c r="G174" s="284" t="s">
        <v>121</v>
      </c>
      <c r="H174" s="284"/>
      <c r="I174" s="284"/>
      <c r="J174" s="284" t="s">
        <v>121</v>
      </c>
      <c r="K174" s="284"/>
      <c r="L174" s="284" t="s">
        <v>121</v>
      </c>
      <c r="M174" s="284"/>
      <c r="N174" s="284" t="s">
        <v>121</v>
      </c>
      <c r="O174" s="284"/>
      <c r="P174" s="284" t="s">
        <v>121</v>
      </c>
      <c r="Q174" s="284"/>
      <c r="R174" s="284" t="s">
        <v>121</v>
      </c>
      <c r="S174" s="284"/>
      <c r="T174" s="284" t="s">
        <v>121</v>
      </c>
      <c r="U174" s="284"/>
      <c r="V174" s="284" t="s">
        <v>121</v>
      </c>
      <c r="W174" s="284"/>
      <c r="X174" s="284" t="s">
        <v>121</v>
      </c>
      <c r="Y174" s="284"/>
      <c r="AC174"/>
    </row>
    <row r="175" spans="1:29" ht="33" customHeight="1">
      <c r="C175" s="289" t="s">
        <v>265</v>
      </c>
      <c r="D175" s="290"/>
      <c r="E175" s="290"/>
      <c r="F175" s="290"/>
      <c r="G175" s="289" t="s">
        <v>266</v>
      </c>
      <c r="H175" s="290"/>
      <c r="I175" s="290"/>
      <c r="J175" s="291" t="s">
        <v>267</v>
      </c>
      <c r="K175" s="292"/>
      <c r="L175" s="289" t="s">
        <v>268</v>
      </c>
      <c r="M175" s="290"/>
      <c r="N175" s="289" t="s">
        <v>269</v>
      </c>
      <c r="O175" s="290"/>
      <c r="P175" s="289" t="s">
        <v>270</v>
      </c>
      <c r="Q175" s="290"/>
      <c r="R175" s="291" t="s">
        <v>271</v>
      </c>
      <c r="S175" s="292"/>
      <c r="T175" s="289" t="s">
        <v>272</v>
      </c>
      <c r="U175" s="290"/>
      <c r="V175" s="291" t="s">
        <v>273</v>
      </c>
      <c r="W175" s="292"/>
      <c r="X175" s="291" t="s">
        <v>274</v>
      </c>
      <c r="Y175" s="292"/>
      <c r="AC175"/>
    </row>
    <row r="176" spans="1:29" ht="15.75" customHeight="1">
      <c r="C176" s="284" t="s">
        <v>121</v>
      </c>
      <c r="D176" s="284"/>
      <c r="E176" s="284"/>
      <c r="F176" s="284"/>
      <c r="G176" s="284" t="s">
        <v>121</v>
      </c>
      <c r="H176" s="284"/>
      <c r="I176" s="284"/>
      <c r="J176" s="284" t="s">
        <v>121</v>
      </c>
      <c r="K176" s="284"/>
      <c r="L176" s="284" t="s">
        <v>121</v>
      </c>
      <c r="M176" s="284"/>
      <c r="N176" s="284" t="s">
        <v>121</v>
      </c>
      <c r="O176" s="284"/>
      <c r="P176" s="284" t="s">
        <v>121</v>
      </c>
      <c r="Q176" s="284"/>
      <c r="R176" s="284" t="s">
        <v>121</v>
      </c>
      <c r="S176" s="284"/>
      <c r="T176" s="284" t="s">
        <v>121</v>
      </c>
      <c r="U176" s="284"/>
      <c r="V176" s="284" t="s">
        <v>121</v>
      </c>
      <c r="W176" s="284"/>
      <c r="X176" s="284" t="s">
        <v>121</v>
      </c>
      <c r="Y176" s="284"/>
      <c r="AC176"/>
    </row>
    <row r="177" spans="3:32" ht="33" customHeight="1">
      <c r="C177" s="287" t="s">
        <v>275</v>
      </c>
      <c r="D177" s="288"/>
      <c r="E177" s="288"/>
      <c r="F177" s="288"/>
      <c r="G177" s="287" t="s">
        <v>276</v>
      </c>
      <c r="H177" s="288"/>
      <c r="I177" s="288"/>
      <c r="J177" s="285" t="s">
        <v>277</v>
      </c>
      <c r="K177" s="286"/>
      <c r="L177" s="285" t="s">
        <v>278</v>
      </c>
      <c r="M177" s="286"/>
      <c r="N177" s="287" t="s">
        <v>279</v>
      </c>
      <c r="O177" s="288"/>
      <c r="P177" s="285" t="s">
        <v>280</v>
      </c>
      <c r="Q177" s="286"/>
      <c r="R177" s="285" t="s">
        <v>281</v>
      </c>
      <c r="S177" s="286"/>
      <c r="T177" s="287" t="s">
        <v>282</v>
      </c>
      <c r="U177" s="288"/>
      <c r="V177" s="285" t="s">
        <v>283</v>
      </c>
      <c r="W177" s="286"/>
      <c r="X177" s="285" t="s">
        <v>284</v>
      </c>
      <c r="Y177" s="286"/>
      <c r="AC177"/>
    </row>
    <row r="178" spans="3:32" ht="15.75" customHeight="1">
      <c r="C178" s="284" t="s">
        <v>121</v>
      </c>
      <c r="D178" s="284"/>
      <c r="E178" s="284"/>
      <c r="F178" s="284"/>
      <c r="G178" s="284" t="s">
        <v>121</v>
      </c>
      <c r="H178" s="284"/>
      <c r="I178" s="284"/>
      <c r="J178" s="284" t="s">
        <v>121</v>
      </c>
      <c r="K178" s="284"/>
      <c r="L178" s="284" t="s">
        <v>121</v>
      </c>
      <c r="M178" s="284"/>
      <c r="N178" s="284" t="s">
        <v>121</v>
      </c>
      <c r="O178" s="284"/>
      <c r="P178" s="284" t="s">
        <v>121</v>
      </c>
      <c r="Q178" s="284"/>
      <c r="R178" s="284" t="s">
        <v>121</v>
      </c>
      <c r="S178" s="284"/>
      <c r="T178" s="284" t="s">
        <v>121</v>
      </c>
      <c r="U178" s="284"/>
      <c r="V178" s="284" t="s">
        <v>121</v>
      </c>
      <c r="W178" s="284"/>
      <c r="X178" s="284" t="s">
        <v>121</v>
      </c>
      <c r="Y178" s="284"/>
      <c r="AC178"/>
    </row>
    <row r="179" spans="3:32" ht="15" customHeight="1">
      <c r="AC179"/>
      <c r="AF179" s="16"/>
    </row>
  </sheetData>
  <sheetProtection password="C0A4" sheet="1" objects="1" scenarios="1"/>
  <mergeCells count="336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</mergeCells>
  <conditionalFormatting sqref="L162:N162">
    <cfRule type="expression" dxfId="179" priority="161">
      <formula>ISBLANK(INDIRECT(ADDRESS(ROW(), COLUMN())))</formula>
    </cfRule>
  </conditionalFormatting>
  <conditionalFormatting sqref="P162:Q162 S162:T162 V162:Y162">
    <cfRule type="cellIs" dxfId="178" priority="162" operator="lessThan">
      <formula>0</formula>
    </cfRule>
  </conditionalFormatting>
  <conditionalFormatting sqref="P162:Q162 S162:T162 V162:Y162">
    <cfRule type="cellIs" dxfId="177" priority="163" operator="greaterThan">
      <formula>9</formula>
    </cfRule>
  </conditionalFormatting>
  <conditionalFormatting sqref="P162:Q162 S162:T162 V162:Y162">
    <cfRule type="expression" dxfId="176" priority="164">
      <formula>ISBLANK(INDIRECT(ADDRESS(ROW(), COLUMN())))</formula>
    </cfRule>
  </conditionalFormatting>
  <conditionalFormatting sqref="P162:Q162 S162:T162 V162:Y162">
    <cfRule type="expression" dxfId="175" priority="165">
      <formula>ISTEXT(INDIRECT(ADDRESS(ROW(), COLUMN())))</formula>
    </cfRule>
  </conditionalFormatting>
  <conditionalFormatting sqref="Q14:Y15 Q17:Y18 Q20:Y21 Q27:Y28 Q30:Y31 Q33:Y34 Q57:Y58 Q60:Y61 Q64:Y66 Q87:Y103 L136:Y139 Q159:Y159 Q123:Y135">
    <cfRule type="expression" dxfId="174" priority="166">
      <formula>CELL("Protect",INDIRECT(ADDRESS(ROW(), COLUMN())))</formula>
    </cfRule>
  </conditionalFormatting>
  <conditionalFormatting sqref="Q14:Y15 Q17:Y18 Q20:Y21 Q27:Y28 Q30:Y31 Q33:Y34 Q57:Y58 Q60:Y61 Q64:Y66 Q87:Y103 K136:Y139 Q159:Y159 Q123:Y135">
    <cfRule type="cellIs" dxfId="173" priority="167" operator="equal">
      <formula>"   "</formula>
    </cfRule>
    <cfRule type="expression" dxfId="172" priority="168">
      <formula>ISBLANK(INDIRECT(ADDRESS(ROW(), COLUMN())))</formula>
    </cfRule>
  </conditionalFormatting>
  <conditionalFormatting sqref="Q14:Y15 Q17:Y18 Q20:Y21 Q27:Y28 Q30:Y31 Q33:Y34 Q57:Y58 Q60:Y61 Q64:Y66 Q87:Y103 K136:Y139 Q159:Y159 Q123:Y135">
    <cfRule type="cellIs" dxfId="171" priority="169" operator="equal">
      <formula>"   "</formula>
    </cfRule>
    <cfRule type="cellIs" dxfId="170" priority="170" operator="lessThan">
      <formula>0</formula>
    </cfRule>
    <cfRule type="expression" dxfId="169" priority="171">
      <formula>ISTEXT(INDIRECT(ADDRESS(ROW(), COLUMN())))</formula>
    </cfRule>
  </conditionalFormatting>
  <conditionalFormatting sqref="K29:Y29 Q27:Y28 K32:Y32 Q30:Y31 K35:Y38 Q33:Y34">
    <cfRule type="cellIs" dxfId="168" priority="172" operator="greaterThan">
      <formula>K14</formula>
    </cfRule>
  </conditionalFormatting>
  <conditionalFormatting sqref="K59:Y59 Q57:Y58">
    <cfRule type="cellIs" dxfId="167" priority="173" operator="greaterThan">
      <formula>K23</formula>
    </cfRule>
  </conditionalFormatting>
  <conditionalFormatting sqref="K62:Y62 Q60:Y61">
    <cfRule type="cellIs" dxfId="166" priority="174" operator="greaterThan">
      <formula>K36</formula>
    </cfRule>
  </conditionalFormatting>
  <conditionalFormatting sqref="K38:Y38">
    <cfRule type="expression" dxfId="165" priority="175">
      <formula>IF(K67&gt;0,INDIRECT(ADDRESS(ROW(), COLUMN()))&lt;&gt;K67,0)</formula>
    </cfRule>
    <cfRule type="expression" dxfId="164" priority="176">
      <formula>IF(K160&gt;0,INDIRECT(ADDRESS(ROW(), COLUMN()))&lt;&gt;K160,0)</formula>
    </cfRule>
  </conditionalFormatting>
  <conditionalFormatting sqref="K67:Y67">
    <cfRule type="expression" dxfId="163" priority="177">
      <formula>IF(K160&gt;0,INDIRECT(ADDRESS(ROW(), COLUMN()))&lt;&gt;K160,0)</formula>
    </cfRule>
    <cfRule type="cellIs" dxfId="162" priority="178" operator="notEqual">
      <formula>K38</formula>
    </cfRule>
  </conditionalFormatting>
  <conditionalFormatting sqref="K160:Y160">
    <cfRule type="cellIs" dxfId="161" priority="179" operator="notEqual">
      <formula>K38</formula>
    </cfRule>
    <cfRule type="cellIs" dxfId="160" priority="180" operator="notEqual">
      <formula>K67</formula>
    </cfRule>
  </conditionalFormatting>
  <conditionalFormatting sqref="L14:L15 N14:P15">
    <cfRule type="expression" dxfId="159" priority="155">
      <formula>CELL("Protect",INDIRECT(ADDRESS(ROW(), COLUMN())))</formula>
    </cfRule>
  </conditionalFormatting>
  <conditionalFormatting sqref="K14:L15 N14:P15">
    <cfRule type="cellIs" dxfId="158" priority="156" operator="equal">
      <formula>"   "</formula>
    </cfRule>
    <cfRule type="expression" dxfId="157" priority="157">
      <formula>ISBLANK(INDIRECT(ADDRESS(ROW(), COLUMN())))</formula>
    </cfRule>
  </conditionalFormatting>
  <conditionalFormatting sqref="K14:L15 N14:P15">
    <cfRule type="cellIs" dxfId="156" priority="158" operator="equal">
      <formula>"   "</formula>
    </cfRule>
    <cfRule type="cellIs" dxfId="155" priority="159" operator="lessThan">
      <formula>0</formula>
    </cfRule>
    <cfRule type="expression" dxfId="154" priority="160">
      <formula>ISTEXT(INDIRECT(ADDRESS(ROW(), COLUMN())))</formula>
    </cfRule>
  </conditionalFormatting>
  <conditionalFormatting sqref="M14:M15">
    <cfRule type="expression" dxfId="153" priority="149">
      <formula>CELL("Protect",INDIRECT(ADDRESS(ROW(), COLUMN())))</formula>
    </cfRule>
  </conditionalFormatting>
  <conditionalFormatting sqref="M14:M15">
    <cfRule type="cellIs" dxfId="152" priority="150" operator="equal">
      <formula>"   "</formula>
    </cfRule>
    <cfRule type="expression" dxfId="151" priority="151">
      <formula>ISBLANK(INDIRECT(ADDRESS(ROW(), COLUMN())))</formula>
    </cfRule>
  </conditionalFormatting>
  <conditionalFormatting sqref="M14:M15">
    <cfRule type="cellIs" dxfId="150" priority="152" operator="equal">
      <formula>"   "</formula>
    </cfRule>
    <cfRule type="cellIs" dxfId="149" priority="153" operator="lessThan">
      <formula>0</formula>
    </cfRule>
    <cfRule type="expression" dxfId="148" priority="154">
      <formula>ISTEXT(INDIRECT(ADDRESS(ROW(), COLUMN())))</formula>
    </cfRule>
  </conditionalFormatting>
  <conditionalFormatting sqref="L17:L18 N17:P18">
    <cfRule type="expression" dxfId="147" priority="143">
      <formula>CELL("Protect",INDIRECT(ADDRESS(ROW(), COLUMN())))</formula>
    </cfRule>
  </conditionalFormatting>
  <conditionalFormatting sqref="K17:L18 N17:P18">
    <cfRule type="cellIs" dxfId="146" priority="144" operator="equal">
      <formula>"   "</formula>
    </cfRule>
    <cfRule type="expression" dxfId="145" priority="145">
      <formula>ISBLANK(INDIRECT(ADDRESS(ROW(), COLUMN())))</formula>
    </cfRule>
  </conditionalFormatting>
  <conditionalFormatting sqref="K17:L18 N17:P18">
    <cfRule type="cellIs" dxfId="144" priority="146" operator="equal">
      <formula>"   "</formula>
    </cfRule>
    <cfRule type="cellIs" dxfId="143" priority="147" operator="lessThan">
      <formula>0</formula>
    </cfRule>
    <cfRule type="expression" dxfId="142" priority="148">
      <formula>ISTEXT(INDIRECT(ADDRESS(ROW(), COLUMN())))</formula>
    </cfRule>
  </conditionalFormatting>
  <conditionalFormatting sqref="M17:M18">
    <cfRule type="expression" dxfId="141" priority="137">
      <formula>CELL("Protect",INDIRECT(ADDRESS(ROW(), COLUMN())))</formula>
    </cfRule>
  </conditionalFormatting>
  <conditionalFormatting sqref="M17:M18">
    <cfRule type="cellIs" dxfId="140" priority="138" operator="equal">
      <formula>"   "</formula>
    </cfRule>
    <cfRule type="expression" dxfId="139" priority="139">
      <formula>ISBLANK(INDIRECT(ADDRESS(ROW(), COLUMN())))</formula>
    </cfRule>
  </conditionalFormatting>
  <conditionalFormatting sqref="M17:M18">
    <cfRule type="cellIs" dxfId="138" priority="140" operator="equal">
      <formula>"   "</formula>
    </cfRule>
    <cfRule type="cellIs" dxfId="137" priority="141" operator="lessThan">
      <formula>0</formula>
    </cfRule>
    <cfRule type="expression" dxfId="136" priority="142">
      <formula>ISTEXT(INDIRECT(ADDRESS(ROW(), COLUMN())))</formula>
    </cfRule>
  </conditionalFormatting>
  <conditionalFormatting sqref="L20:L21 N20:P21">
    <cfRule type="expression" dxfId="135" priority="131">
      <formula>CELL("Protect",INDIRECT(ADDRESS(ROW(), COLUMN())))</formula>
    </cfRule>
  </conditionalFormatting>
  <conditionalFormatting sqref="K20:L21 N20:P21">
    <cfRule type="cellIs" dxfId="134" priority="132" operator="equal">
      <formula>"   "</formula>
    </cfRule>
    <cfRule type="expression" dxfId="133" priority="133">
      <formula>ISBLANK(INDIRECT(ADDRESS(ROW(), COLUMN())))</formula>
    </cfRule>
  </conditionalFormatting>
  <conditionalFormatting sqref="K20:L21 N20:P21">
    <cfRule type="cellIs" dxfId="132" priority="134" operator="equal">
      <formula>"   "</formula>
    </cfRule>
    <cfRule type="cellIs" dxfId="131" priority="135" operator="lessThan">
      <formula>0</formula>
    </cfRule>
    <cfRule type="expression" dxfId="130" priority="136">
      <formula>ISTEXT(INDIRECT(ADDRESS(ROW(), COLUMN())))</formula>
    </cfRule>
  </conditionalFormatting>
  <conditionalFormatting sqref="M20:M21">
    <cfRule type="expression" dxfId="129" priority="125">
      <formula>CELL("Protect",INDIRECT(ADDRESS(ROW(), COLUMN())))</formula>
    </cfRule>
  </conditionalFormatting>
  <conditionalFormatting sqref="M20:M21">
    <cfRule type="cellIs" dxfId="128" priority="126" operator="equal">
      <formula>"   "</formula>
    </cfRule>
    <cfRule type="expression" dxfId="127" priority="127">
      <formula>ISBLANK(INDIRECT(ADDRESS(ROW(), COLUMN())))</formula>
    </cfRule>
  </conditionalFormatting>
  <conditionalFormatting sqref="M20:M21">
    <cfRule type="cellIs" dxfId="126" priority="128" operator="equal">
      <formula>"   "</formula>
    </cfRule>
    <cfRule type="cellIs" dxfId="125" priority="129" operator="lessThan">
      <formula>0</formula>
    </cfRule>
    <cfRule type="expression" dxfId="124" priority="130">
      <formula>ISTEXT(INDIRECT(ADDRESS(ROW(), COLUMN())))</formula>
    </cfRule>
  </conditionalFormatting>
  <conditionalFormatting sqref="L27:L28 N27:P28">
    <cfRule type="expression" dxfId="123" priority="118">
      <formula>CELL("Protect",INDIRECT(ADDRESS(ROW(), COLUMN())))</formula>
    </cfRule>
  </conditionalFormatting>
  <conditionalFormatting sqref="K27:L28 N27:P28">
    <cfRule type="cellIs" dxfId="122" priority="119" operator="equal">
      <formula>"   "</formula>
    </cfRule>
    <cfRule type="expression" dxfId="121" priority="120">
      <formula>ISBLANK(INDIRECT(ADDRESS(ROW(), COLUMN())))</formula>
    </cfRule>
  </conditionalFormatting>
  <conditionalFormatting sqref="K27:L28 N27:P28">
    <cfRule type="cellIs" dxfId="120" priority="121" operator="equal">
      <formula>"   "</formula>
    </cfRule>
    <cfRule type="cellIs" dxfId="119" priority="122" operator="lessThan">
      <formula>0</formula>
    </cfRule>
    <cfRule type="expression" dxfId="118" priority="123">
      <formula>ISTEXT(INDIRECT(ADDRESS(ROW(), COLUMN())))</formula>
    </cfRule>
  </conditionalFormatting>
  <conditionalFormatting sqref="K27:L28 N27:P28">
    <cfRule type="cellIs" dxfId="117" priority="124" operator="greaterThan">
      <formula>K14</formula>
    </cfRule>
  </conditionalFormatting>
  <conditionalFormatting sqref="M27:M28">
    <cfRule type="expression" dxfId="116" priority="111">
      <formula>CELL("Protect",INDIRECT(ADDRESS(ROW(), COLUMN())))</formula>
    </cfRule>
  </conditionalFormatting>
  <conditionalFormatting sqref="M27:M28">
    <cfRule type="cellIs" dxfId="115" priority="112" operator="equal">
      <formula>"   "</formula>
    </cfRule>
    <cfRule type="expression" dxfId="114" priority="113">
      <formula>ISBLANK(INDIRECT(ADDRESS(ROW(), COLUMN())))</formula>
    </cfRule>
  </conditionalFormatting>
  <conditionalFormatting sqref="M27:M28">
    <cfRule type="cellIs" dxfId="113" priority="114" operator="equal">
      <formula>"   "</formula>
    </cfRule>
    <cfRule type="cellIs" dxfId="112" priority="115" operator="lessThan">
      <formula>0</formula>
    </cfRule>
    <cfRule type="expression" dxfId="111" priority="116">
      <formula>ISTEXT(INDIRECT(ADDRESS(ROW(), COLUMN())))</formula>
    </cfRule>
  </conditionalFormatting>
  <conditionalFormatting sqref="M27:M28">
    <cfRule type="cellIs" dxfId="110" priority="117" operator="greaterThan">
      <formula>M14</formula>
    </cfRule>
  </conditionalFormatting>
  <conditionalFormatting sqref="L30:L31 N30:P31">
    <cfRule type="expression" dxfId="109" priority="104">
      <formula>CELL("Protect",INDIRECT(ADDRESS(ROW(), COLUMN())))</formula>
    </cfRule>
  </conditionalFormatting>
  <conditionalFormatting sqref="K30:L31 N30:P31">
    <cfRule type="cellIs" dxfId="108" priority="105" operator="equal">
      <formula>"   "</formula>
    </cfRule>
    <cfRule type="expression" dxfId="107" priority="106">
      <formula>ISBLANK(INDIRECT(ADDRESS(ROW(), COLUMN())))</formula>
    </cfRule>
  </conditionalFormatting>
  <conditionalFormatting sqref="K30:L31 N30:P31">
    <cfRule type="cellIs" dxfId="106" priority="107" operator="equal">
      <formula>"   "</formula>
    </cfRule>
    <cfRule type="cellIs" dxfId="105" priority="108" operator="lessThan">
      <formula>0</formula>
    </cfRule>
    <cfRule type="expression" dxfId="104" priority="109">
      <formula>ISTEXT(INDIRECT(ADDRESS(ROW(), COLUMN())))</formula>
    </cfRule>
  </conditionalFormatting>
  <conditionalFormatting sqref="K30:L31 N30:P31">
    <cfRule type="cellIs" dxfId="103" priority="110" operator="greaterThan">
      <formula>K17</formula>
    </cfRule>
  </conditionalFormatting>
  <conditionalFormatting sqref="M30:M31">
    <cfRule type="expression" dxfId="102" priority="97">
      <formula>CELL("Protect",INDIRECT(ADDRESS(ROW(), COLUMN())))</formula>
    </cfRule>
  </conditionalFormatting>
  <conditionalFormatting sqref="M30:M31">
    <cfRule type="cellIs" dxfId="101" priority="98" operator="equal">
      <formula>"   "</formula>
    </cfRule>
    <cfRule type="expression" dxfId="100" priority="99">
      <formula>ISBLANK(INDIRECT(ADDRESS(ROW(), COLUMN())))</formula>
    </cfRule>
  </conditionalFormatting>
  <conditionalFormatting sqref="M30:M31">
    <cfRule type="cellIs" dxfId="99" priority="100" operator="equal">
      <formula>"   "</formula>
    </cfRule>
    <cfRule type="cellIs" dxfId="98" priority="101" operator="lessThan">
      <formula>0</formula>
    </cfRule>
    <cfRule type="expression" dxfId="97" priority="102">
      <formula>ISTEXT(INDIRECT(ADDRESS(ROW(), COLUMN())))</formula>
    </cfRule>
  </conditionalFormatting>
  <conditionalFormatting sqref="M30:M31">
    <cfRule type="cellIs" dxfId="96" priority="103" operator="greaterThan">
      <formula>M17</formula>
    </cfRule>
  </conditionalFormatting>
  <conditionalFormatting sqref="L33:L34 N33:P34">
    <cfRule type="expression" dxfId="95" priority="90">
      <formula>CELL("Protect",INDIRECT(ADDRESS(ROW(), COLUMN())))</formula>
    </cfRule>
  </conditionalFormatting>
  <conditionalFormatting sqref="K33:L34 N33:P34">
    <cfRule type="cellIs" dxfId="94" priority="91" operator="equal">
      <formula>"   "</formula>
    </cfRule>
    <cfRule type="expression" dxfId="93" priority="92">
      <formula>ISBLANK(INDIRECT(ADDRESS(ROW(), COLUMN())))</formula>
    </cfRule>
  </conditionalFormatting>
  <conditionalFormatting sqref="K33:L34 N33:P34">
    <cfRule type="cellIs" dxfId="92" priority="93" operator="equal">
      <formula>"   "</formula>
    </cfRule>
    <cfRule type="cellIs" dxfId="91" priority="94" operator="lessThan">
      <formula>0</formula>
    </cfRule>
    <cfRule type="expression" dxfId="90" priority="95">
      <formula>ISTEXT(INDIRECT(ADDRESS(ROW(), COLUMN())))</formula>
    </cfRule>
  </conditionalFormatting>
  <conditionalFormatting sqref="K33:L34 N33:P34">
    <cfRule type="cellIs" dxfId="89" priority="96" operator="greaterThan">
      <formula>K20</formula>
    </cfRule>
  </conditionalFormatting>
  <conditionalFormatting sqref="M33:M34">
    <cfRule type="expression" dxfId="88" priority="83">
      <formula>CELL("Protect",INDIRECT(ADDRESS(ROW(), COLUMN())))</formula>
    </cfRule>
  </conditionalFormatting>
  <conditionalFormatting sqref="M33:M34">
    <cfRule type="cellIs" dxfId="87" priority="84" operator="equal">
      <formula>"   "</formula>
    </cfRule>
    <cfRule type="expression" dxfId="86" priority="85">
      <formula>ISBLANK(INDIRECT(ADDRESS(ROW(), COLUMN())))</formula>
    </cfRule>
  </conditionalFormatting>
  <conditionalFormatting sqref="M33:M34">
    <cfRule type="cellIs" dxfId="85" priority="86" operator="equal">
      <formula>"   "</formula>
    </cfRule>
    <cfRule type="cellIs" dxfId="84" priority="87" operator="lessThan">
      <formula>0</formula>
    </cfRule>
    <cfRule type="expression" dxfId="83" priority="88">
      <formula>ISTEXT(INDIRECT(ADDRESS(ROW(), COLUMN())))</formula>
    </cfRule>
  </conditionalFormatting>
  <conditionalFormatting sqref="M33:M34">
    <cfRule type="cellIs" dxfId="82" priority="89" operator="greaterThan">
      <formula>M20</formula>
    </cfRule>
  </conditionalFormatting>
  <conditionalFormatting sqref="L57:L58 N57:P58">
    <cfRule type="expression" dxfId="81" priority="76">
      <formula>CELL("Protect",INDIRECT(ADDRESS(ROW(), COLUMN())))</formula>
    </cfRule>
  </conditionalFormatting>
  <conditionalFormatting sqref="K57:L58 N57:P58">
    <cfRule type="cellIs" dxfId="80" priority="77" operator="equal">
      <formula>"   "</formula>
    </cfRule>
    <cfRule type="expression" dxfId="79" priority="78">
      <formula>ISBLANK(INDIRECT(ADDRESS(ROW(), COLUMN())))</formula>
    </cfRule>
  </conditionalFormatting>
  <conditionalFormatting sqref="K57:L58 N57:P58">
    <cfRule type="cellIs" dxfId="78" priority="79" operator="equal">
      <formula>"   "</formula>
    </cfRule>
    <cfRule type="cellIs" dxfId="77" priority="80" operator="lessThan">
      <formula>0</formula>
    </cfRule>
    <cfRule type="expression" dxfId="76" priority="81">
      <formula>ISTEXT(INDIRECT(ADDRESS(ROW(), COLUMN())))</formula>
    </cfRule>
  </conditionalFormatting>
  <conditionalFormatting sqref="K57:L58 N57:P58">
    <cfRule type="cellIs" dxfId="75" priority="82" operator="greaterThan">
      <formula>K23</formula>
    </cfRule>
  </conditionalFormatting>
  <conditionalFormatting sqref="M57:M58">
    <cfRule type="expression" dxfId="74" priority="69">
      <formula>CELL("Protect",INDIRECT(ADDRESS(ROW(), COLUMN())))</formula>
    </cfRule>
  </conditionalFormatting>
  <conditionalFormatting sqref="M57:M58">
    <cfRule type="cellIs" dxfId="73" priority="70" operator="equal">
      <formula>"   "</formula>
    </cfRule>
    <cfRule type="expression" dxfId="72" priority="71">
      <formula>ISBLANK(INDIRECT(ADDRESS(ROW(), COLUMN())))</formula>
    </cfRule>
  </conditionalFormatting>
  <conditionalFormatting sqref="M57:M58">
    <cfRule type="cellIs" dxfId="71" priority="72" operator="equal">
      <formula>"   "</formula>
    </cfRule>
    <cfRule type="cellIs" dxfId="70" priority="73" operator="lessThan">
      <formula>0</formula>
    </cfRule>
    <cfRule type="expression" dxfId="69" priority="74">
      <formula>ISTEXT(INDIRECT(ADDRESS(ROW(), COLUMN())))</formula>
    </cfRule>
  </conditionalFormatting>
  <conditionalFormatting sqref="M57:M58">
    <cfRule type="cellIs" dxfId="68" priority="75" operator="greaterThan">
      <formula>M23</formula>
    </cfRule>
  </conditionalFormatting>
  <conditionalFormatting sqref="L60:L61 N60:P61">
    <cfRule type="expression" dxfId="67" priority="62">
      <formula>CELL("Protect",INDIRECT(ADDRESS(ROW(), COLUMN())))</formula>
    </cfRule>
  </conditionalFormatting>
  <conditionalFormatting sqref="K60:L61 N60:P61">
    <cfRule type="cellIs" dxfId="66" priority="63" operator="equal">
      <formula>"   "</formula>
    </cfRule>
    <cfRule type="expression" dxfId="65" priority="64">
      <formula>ISBLANK(INDIRECT(ADDRESS(ROW(), COLUMN())))</formula>
    </cfRule>
  </conditionalFormatting>
  <conditionalFormatting sqref="K60:L61 N60:P61">
    <cfRule type="cellIs" dxfId="64" priority="65" operator="equal">
      <formula>"   "</formula>
    </cfRule>
    <cfRule type="cellIs" dxfId="63" priority="66" operator="lessThan">
      <formula>0</formula>
    </cfRule>
    <cfRule type="expression" dxfId="62" priority="67">
      <formula>ISTEXT(INDIRECT(ADDRESS(ROW(), COLUMN())))</formula>
    </cfRule>
  </conditionalFormatting>
  <conditionalFormatting sqref="K60:L61 N60:P61">
    <cfRule type="cellIs" dxfId="61" priority="68" operator="greaterThan">
      <formula>K36</formula>
    </cfRule>
  </conditionalFormatting>
  <conditionalFormatting sqref="M60:M61">
    <cfRule type="expression" dxfId="60" priority="55">
      <formula>CELL("Protect",INDIRECT(ADDRESS(ROW(), COLUMN())))</formula>
    </cfRule>
  </conditionalFormatting>
  <conditionalFormatting sqref="M60:M61">
    <cfRule type="cellIs" dxfId="59" priority="56" operator="equal">
      <formula>"   "</formula>
    </cfRule>
    <cfRule type="expression" dxfId="58" priority="57">
      <formula>ISBLANK(INDIRECT(ADDRESS(ROW(), COLUMN())))</formula>
    </cfRule>
  </conditionalFormatting>
  <conditionalFormatting sqref="M60:M61">
    <cfRule type="cellIs" dxfId="57" priority="58" operator="equal">
      <formula>"   "</formula>
    </cfRule>
    <cfRule type="cellIs" dxfId="56" priority="59" operator="lessThan">
      <formula>0</formula>
    </cfRule>
    <cfRule type="expression" dxfId="55" priority="60">
      <formula>ISTEXT(INDIRECT(ADDRESS(ROW(), COLUMN())))</formula>
    </cfRule>
  </conditionalFormatting>
  <conditionalFormatting sqref="M60:M61">
    <cfRule type="cellIs" dxfId="54" priority="61" operator="greaterThan">
      <formula>M36</formula>
    </cfRule>
  </conditionalFormatting>
  <conditionalFormatting sqref="L64:L66 N64:P66">
    <cfRule type="expression" dxfId="53" priority="49">
      <formula>CELL("Protect",INDIRECT(ADDRESS(ROW(), COLUMN())))</formula>
    </cfRule>
  </conditionalFormatting>
  <conditionalFormatting sqref="K64:L66 N64:P6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64:L66 N64:P6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M64:M66">
    <cfRule type="expression" dxfId="47" priority="43">
      <formula>CELL("Protect",INDIRECT(ADDRESS(ROW(), COLUMN())))</formula>
    </cfRule>
  </conditionalFormatting>
  <conditionalFormatting sqref="M64:M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M64:M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87:L103 N87:P103">
    <cfRule type="expression" dxfId="41" priority="37">
      <formula>CELL("Protect",INDIRECT(ADDRESS(ROW(), COLUMN())))</formula>
    </cfRule>
  </conditionalFormatting>
  <conditionalFormatting sqref="K87:L103 N87:P10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87:L103 N87:P10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M87:M97">
    <cfRule type="expression" dxfId="35" priority="31">
      <formula>CELL("Protect",INDIRECT(ADDRESS(ROW(), COLUMN())))</formula>
    </cfRule>
  </conditionalFormatting>
  <conditionalFormatting sqref="M87:M9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M87:M9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M98:M103">
    <cfRule type="expression" dxfId="29" priority="25">
      <formula>CELL("Protect",INDIRECT(ADDRESS(ROW(), COLUMN())))</formula>
    </cfRule>
  </conditionalFormatting>
  <conditionalFormatting sqref="M98:M10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M98:M10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123:L135 N123:P135">
    <cfRule type="expression" dxfId="23" priority="19">
      <formula>CELL("Protect",INDIRECT(ADDRESS(ROW(), COLUMN())))</formula>
    </cfRule>
  </conditionalFormatting>
  <conditionalFormatting sqref="K123:L135 N123:P13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123:L135 N123:P13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M123:M135">
    <cfRule type="expression" dxfId="17" priority="13">
      <formula>CELL("Protect",INDIRECT(ADDRESS(ROW(), COLUMN())))</formula>
    </cfRule>
  </conditionalFormatting>
  <conditionalFormatting sqref="M123:M13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M123:M13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59 N159:P159">
    <cfRule type="expression" dxfId="11" priority="7">
      <formula>CELL("Protect",INDIRECT(ADDRESS(ROW(), COLUMN())))</formula>
    </cfRule>
  </conditionalFormatting>
  <conditionalFormatting sqref="K159:L159 N159:P15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59:L159 N159:P15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M159">
    <cfRule type="expression" dxfId="5" priority="1">
      <formula>CELL("Protect",INDIRECT(ADDRESS(ROW(), COLUMN())))</formula>
    </cfRule>
  </conditionalFormatting>
  <conditionalFormatting sqref="M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M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MODEL_DD1_DPD_75425_SULAWESI_BARAT_DAPIL_SULAWESI_BARAT.xlsx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2019-05-10T04:26:20Z</dcterms:created>
  <dcterms:modified xsi:type="dcterms:W3CDTF">2019-05-13T02:21:16Z</dcterms:modified>
</cp:coreProperties>
</file>