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JAWA TIMUR\ISI\"/>
    </mc:Choice>
  </mc:AlternateContent>
  <xr:revisionPtr revIDLastSave="0" documentId="13_ncr:1_{48430B10-8552-4DD1-A2FE-16F2E5A3045E}" xr6:coauthVersionLast="43" xr6:coauthVersionMax="43" xr10:uidLastSave="{00000000-0000-0000-0000-000000000000}"/>
  <bookViews>
    <workbookView xWindow="390" yWindow="390" windowWidth="4575" windowHeight="993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N390" i="4"/>
  <c r="M390" i="4"/>
  <c r="L390" i="4"/>
  <c r="K390" i="4"/>
  <c r="Z381" i="4"/>
  <c r="Z380" i="4"/>
  <c r="Z379" i="4"/>
  <c r="N378" i="4"/>
  <c r="M378" i="4"/>
  <c r="L378" i="4"/>
  <c r="K378" i="4"/>
  <c r="Z378" i="4" s="1"/>
  <c r="Z373" i="4"/>
  <c r="Z372" i="4"/>
  <c r="Z371" i="4"/>
  <c r="Z370" i="4"/>
  <c r="Z369" i="4"/>
  <c r="Z368" i="4"/>
  <c r="Z367" i="4"/>
  <c r="N350" i="4"/>
  <c r="M350" i="4"/>
  <c r="L350" i="4"/>
  <c r="K350" i="4"/>
  <c r="Z346" i="4"/>
  <c r="Z345" i="4"/>
  <c r="Z344" i="4"/>
  <c r="Z343" i="4"/>
  <c r="Z342" i="4"/>
  <c r="Z341" i="4"/>
  <c r="Z340" i="4"/>
  <c r="Z339" i="4"/>
  <c r="N338" i="4"/>
  <c r="M338" i="4"/>
  <c r="L338" i="4"/>
  <c r="K338" i="4"/>
  <c r="Z333" i="4"/>
  <c r="Z332" i="4"/>
  <c r="Z331" i="4"/>
  <c r="Z330" i="4"/>
  <c r="Z329" i="4"/>
  <c r="Z328" i="4"/>
  <c r="Z327" i="4"/>
  <c r="N310" i="4"/>
  <c r="M310" i="4"/>
  <c r="L310" i="4"/>
  <c r="K310" i="4"/>
  <c r="Z306" i="4"/>
  <c r="Z305" i="4"/>
  <c r="Z304" i="4"/>
  <c r="Z303" i="4"/>
  <c r="Z302" i="4"/>
  <c r="Z301" i="4"/>
  <c r="Z300" i="4"/>
  <c r="Z299" i="4"/>
  <c r="N298" i="4"/>
  <c r="M298" i="4"/>
  <c r="L298" i="4"/>
  <c r="K298" i="4"/>
  <c r="Z294" i="4"/>
  <c r="Z293" i="4"/>
  <c r="Z292" i="4"/>
  <c r="Z291" i="4"/>
  <c r="Z290" i="4"/>
  <c r="Z289" i="4"/>
  <c r="Z288" i="4"/>
  <c r="Z287" i="4"/>
  <c r="N270" i="4"/>
  <c r="M270" i="4"/>
  <c r="L270" i="4"/>
  <c r="K270" i="4"/>
  <c r="Z266" i="4"/>
  <c r="Z265" i="4"/>
  <c r="Z264" i="4"/>
  <c r="Z263" i="4"/>
  <c r="Z262" i="4"/>
  <c r="Z261" i="4"/>
  <c r="Z260" i="4"/>
  <c r="Z259" i="4"/>
  <c r="N258" i="4"/>
  <c r="M258" i="4"/>
  <c r="L258" i="4"/>
  <c r="K258" i="4"/>
  <c r="Z254" i="4"/>
  <c r="Z253" i="4"/>
  <c r="Z252" i="4"/>
  <c r="Z251" i="4"/>
  <c r="Z250" i="4"/>
  <c r="Z249" i="4"/>
  <c r="Z248" i="4"/>
  <c r="Z247" i="4"/>
  <c r="N230" i="4"/>
  <c r="M230" i="4"/>
  <c r="L230" i="4"/>
  <c r="K230" i="4"/>
  <c r="Z226" i="4"/>
  <c r="Z225" i="4"/>
  <c r="Z224" i="4"/>
  <c r="Z223" i="4"/>
  <c r="Z222" i="4"/>
  <c r="Z221" i="4"/>
  <c r="Z220" i="4"/>
  <c r="Z219" i="4"/>
  <c r="N218" i="4"/>
  <c r="M218" i="4"/>
  <c r="L218" i="4"/>
  <c r="K218" i="4"/>
  <c r="Z213" i="4"/>
  <c r="Z212" i="4"/>
  <c r="Z211" i="4"/>
  <c r="Z210" i="4"/>
  <c r="Z209" i="4"/>
  <c r="Z208" i="4"/>
  <c r="Z207" i="4"/>
  <c r="N190" i="4"/>
  <c r="M190" i="4"/>
  <c r="L190" i="4"/>
  <c r="K190" i="4"/>
  <c r="Z181" i="4"/>
  <c r="Z180" i="4"/>
  <c r="Z179" i="4"/>
  <c r="N178" i="4"/>
  <c r="M178" i="4"/>
  <c r="L178" i="4"/>
  <c r="K178" i="4"/>
  <c r="Z178" i="4" s="1"/>
  <c r="Z174" i="4"/>
  <c r="Z173" i="4"/>
  <c r="Z172" i="4"/>
  <c r="Z171" i="4"/>
  <c r="Z170" i="4"/>
  <c r="Z169" i="4"/>
  <c r="Z168" i="4"/>
  <c r="Z167" i="4"/>
  <c r="N150" i="4"/>
  <c r="M150" i="4"/>
  <c r="L150" i="4"/>
  <c r="K150" i="4"/>
  <c r="Z150" i="4" s="1"/>
  <c r="Z146" i="4"/>
  <c r="Z145" i="4"/>
  <c r="Z144" i="4"/>
  <c r="Z143" i="4"/>
  <c r="Z142" i="4"/>
  <c r="Z141" i="4"/>
  <c r="Z140" i="4"/>
  <c r="Z139" i="4"/>
  <c r="N138" i="4"/>
  <c r="M138" i="4"/>
  <c r="L138" i="4"/>
  <c r="K138" i="4"/>
  <c r="Z138" i="4" s="1"/>
  <c r="Z134" i="4"/>
  <c r="Z133" i="4"/>
  <c r="Z132" i="4"/>
  <c r="Z131" i="4"/>
  <c r="Z130" i="4"/>
  <c r="Z129" i="4"/>
  <c r="Z128" i="4"/>
  <c r="Z127" i="4"/>
  <c r="N110" i="4"/>
  <c r="M110" i="4"/>
  <c r="L110" i="4"/>
  <c r="K110" i="4"/>
  <c r="Z110" i="4" s="1"/>
  <c r="Z106" i="4"/>
  <c r="Z105" i="4"/>
  <c r="Z104" i="4"/>
  <c r="Z103" i="4"/>
  <c r="Z102" i="4"/>
  <c r="Z101" i="4"/>
  <c r="Z100" i="4"/>
  <c r="Z99" i="4"/>
  <c r="N98" i="4"/>
  <c r="M98" i="4"/>
  <c r="L98" i="4"/>
  <c r="K98" i="4"/>
  <c r="Z98" i="4" s="1"/>
  <c r="Z94" i="4"/>
  <c r="Z93" i="4"/>
  <c r="Z92" i="4"/>
  <c r="Z91" i="4"/>
  <c r="Z90" i="4"/>
  <c r="Z89" i="4"/>
  <c r="Z88" i="4"/>
  <c r="Z87" i="4"/>
  <c r="N67" i="4"/>
  <c r="M67" i="4"/>
  <c r="L67" i="4"/>
  <c r="K67" i="4"/>
  <c r="Z67" i="4" s="1"/>
  <c r="Z66" i="4"/>
  <c r="Z65" i="4"/>
  <c r="Z64" i="4"/>
  <c r="N62" i="4"/>
  <c r="M62" i="4"/>
  <c r="L62" i="4"/>
  <c r="K62" i="4"/>
  <c r="Z61" i="4"/>
  <c r="Z60" i="4"/>
  <c r="N59" i="4"/>
  <c r="M59" i="4"/>
  <c r="L59" i="4"/>
  <c r="K59" i="4"/>
  <c r="Z58" i="4"/>
  <c r="Z57" i="4"/>
  <c r="L38" i="4"/>
  <c r="N37" i="4"/>
  <c r="M37" i="4"/>
  <c r="L37" i="4"/>
  <c r="K37" i="4"/>
  <c r="N36" i="4"/>
  <c r="M36" i="4"/>
  <c r="L36" i="4"/>
  <c r="K36" i="4"/>
  <c r="N35" i="4"/>
  <c r="M35" i="4"/>
  <c r="L35" i="4"/>
  <c r="K35" i="4"/>
  <c r="Z35" i="4" s="1"/>
  <c r="Z34" i="4"/>
  <c r="Z33" i="4"/>
  <c r="N32" i="4"/>
  <c r="M32" i="4"/>
  <c r="L32" i="4"/>
  <c r="K32" i="4"/>
  <c r="Z31" i="4"/>
  <c r="Z30" i="4"/>
  <c r="N29" i="4"/>
  <c r="M29" i="4"/>
  <c r="L29" i="4"/>
  <c r="K29" i="4"/>
  <c r="Z28" i="4"/>
  <c r="Z27" i="4"/>
  <c r="N24" i="4"/>
  <c r="M24" i="4"/>
  <c r="L24" i="4"/>
  <c r="K24" i="4"/>
  <c r="N23" i="4"/>
  <c r="M23" i="4"/>
  <c r="L23" i="4"/>
  <c r="K23" i="4"/>
  <c r="N22" i="4"/>
  <c r="M22" i="4"/>
  <c r="L22" i="4"/>
  <c r="K22" i="4"/>
  <c r="Z21" i="4"/>
  <c r="Z20" i="4"/>
  <c r="N19" i="4"/>
  <c r="M19" i="4"/>
  <c r="L19" i="4"/>
  <c r="L25" i="4" s="1"/>
  <c r="K19" i="4"/>
  <c r="Z18" i="4"/>
  <c r="Z17" i="4"/>
  <c r="N16" i="4"/>
  <c r="M16" i="4"/>
  <c r="L16" i="4"/>
  <c r="K16" i="4"/>
  <c r="K25" i="4" s="1"/>
  <c r="Z15" i="4"/>
  <c r="Z14" i="4"/>
  <c r="Z390" i="4" l="1"/>
  <c r="Z350" i="4"/>
  <c r="Z338" i="4"/>
  <c r="Z310" i="4"/>
  <c r="Z298" i="4"/>
  <c r="Z270" i="4"/>
  <c r="Z258" i="4"/>
  <c r="Z230" i="4"/>
  <c r="Z218" i="4"/>
  <c r="L406" i="4"/>
  <c r="L408" i="4" s="1"/>
  <c r="M406" i="4"/>
  <c r="M408" i="4" s="1"/>
  <c r="Z190" i="4"/>
  <c r="N406" i="4"/>
  <c r="N408" i="4" s="1"/>
  <c r="Z62" i="4"/>
  <c r="Z59" i="4"/>
  <c r="K38" i="4"/>
  <c r="Z36" i="4"/>
  <c r="M38" i="4"/>
  <c r="Z32" i="4"/>
  <c r="Z37" i="4"/>
  <c r="N38" i="4"/>
  <c r="Z22" i="4"/>
  <c r="Z23" i="4"/>
  <c r="Z24" i="4"/>
  <c r="N25" i="4"/>
  <c r="M25" i="4"/>
  <c r="Z19" i="4"/>
  <c r="K406" i="4"/>
  <c r="Z16" i="4"/>
  <c r="Z25" i="4" s="1"/>
  <c r="Z29" i="4"/>
  <c r="Z38" i="4" l="1"/>
  <c r="K408" i="4"/>
  <c r="Z408" i="4" s="1"/>
  <c r="Z40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<sst xmlns="http://schemas.openxmlformats.org/spreadsheetml/2006/main" count="1661" uniqueCount="371">
  <si>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</si>
  <si>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</si>
  <si>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</si>
  <si>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</si>
  <si>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</si>
  <si>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</si>
  <si>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</si>
  <si>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</si>
  <si>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</si>
  <si>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</si>
  <si>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</si>
  <si>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</si>
  <si>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</si>
  <si>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</si>
  <si>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</si>
  <si>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</si>
  <si>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</si>
  <si>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</si>
  <si>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</si>
  <si>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</si>
  <si>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</si>
  <si>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</si>
  <si>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</si>
  <si>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</si>
  <si>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</si>
  <si>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</si>
  <si>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</si>
  <si>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</si>
  <si>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</si>
  <si>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</si>
  <si>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</si>
  <si>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</si>
  <si>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</si>
  <si>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</si>
  <si>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</si>
  <si>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</si>
  <si>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</si>
  <si>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</si>
  <si>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</si>
  <si>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</si>
  <si>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</si>
  <si>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</si>
  <si>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</si>
  <si>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</si>
  <si>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</si>
  <si>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</si>
  <si>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</si>
  <si>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</si>
  <si>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</si>
  <si>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</si>
  <si>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</si>
  <si>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</si>
  <si>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</si>
  <si>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</si>
  <si>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</si>
  <si>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</si>
  <si>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</si>
  <si>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</si>
  <si>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</si>
  <si>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</si>
  <si>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</si>
  <si>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</si>
  <si>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</si>
  <si>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</si>
  <si>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</si>
  <si>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</si>
  <si>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</si>
  <si>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</si>
  <si>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</si>
  <si>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</si>
  <si>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</si>
  <si>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</si>
  <si>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</si>
  <si>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</si>
  <si>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</si>
  <si>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</si>
  <si>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</si>
  <si>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</si>
  <si>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</si>
  <si>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</si>
  <si>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</si>
  <si>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</si>
  <si>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</si>
  <si>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</si>
  <si>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</si>
  <si>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</si>
  <si>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</si>
  <si>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</si>
  <si>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</si>
  <si>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</si>
  <si>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</si>
  <si>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</si>
  <si>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</si>
  <si>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</si>
  <si>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</si>
  <si>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</si>
  <si>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</si>
  <si>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</si>
  <si>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</si>
  <si>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</si>
  <si>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</si>
  <si>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</si>
  <si>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</si>
  <si>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</si>
  <si>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</si>
  <si>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</si>
  <si>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</si>
  <si>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</si>
  <si>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</si>
  <si>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</si>
  <si>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</si>
  <si>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</si>
  <si>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</si>
  <si>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</si>
  <si>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</si>
  <si>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</si>
  <si>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</si>
  <si>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</si>
  <si>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</si>
  <si>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</si>
  <si>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</si>
  <si>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</si>
  <si>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</si>
  <si>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</si>
  <si>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</si>
  <si>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</si>
  <si>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</si>
  <si>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</si>
  <si>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</si>
  <si>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</si>
  <si>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</si>
  <si>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</si>
  <si>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</si>
  <si>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</si>
  <si>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</si>
  <si>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</si>
  <si>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</si>
  <si>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</si>
  <si>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</si>
  <si>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</si>
  <si>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</si>
  <si>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</si>
  <si>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</si>
  <si>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</si>
  <si>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</si>
  <si>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</si>
  <si>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</si>
  <si>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</si>
  <si>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</si>
  <si>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</si>
  <si>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</si>
  <si>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</si>
  <si>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</si>
  <si>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</si>
  <si>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</si>
  <si>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</si>
  <si>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</si>
  <si>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</si>
  <si>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</si>
  <si>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</si>
  <si>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</si>
  <si>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</si>
  <si>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</si>
  <si>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</si>
  <si>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</si>
  <si>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</si>
  <si>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</si>
  <si>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</si>
  <si>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</si>
  <si>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</si>
  <si>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</si>
  <si>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</si>
  <si>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</si>
  <si>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</si>
  <si>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</si>
  <si>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</si>
  <si>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</si>
  <si>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</si>
  <si>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</si>
  <si>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</si>
  <si>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</si>
  <si>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</si>
  <si>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</si>
  <si>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45561</t>
  </si>
  <si>
    <t>PROBOLINGGO</t>
  </si>
  <si>
    <t>45916</t>
  </si>
  <si>
    <t>PASURUAN</t>
  </si>
  <si>
    <t>51233</t>
  </si>
  <si>
    <t>KOTA PROBOLINGGO</t>
  </si>
  <si>
    <t>51268</t>
  </si>
  <si>
    <t>KOTA PASURUAN</t>
  </si>
  <si>
    <t>JUMLAH AKHIR</t>
  </si>
  <si>
    <t>Partai Kebangkitan Bangsa</t>
  </si>
  <si>
    <t>FAISOL RIZA, S.S</t>
  </si>
  <si>
    <t>H. ABDUL MALIK HARAMAIN, M.Si</t>
  </si>
  <si>
    <t>3</t>
  </si>
  <si>
    <t>Dra. HJ. ANISAH SYAKUR</t>
  </si>
  <si>
    <t>4</t>
  </si>
  <si>
    <t>ANAS NASIKHIN, M.Si.</t>
  </si>
  <si>
    <t>5</t>
  </si>
  <si>
    <t>Dra. HANI HASJIM, MA</t>
  </si>
  <si>
    <t>6</t>
  </si>
  <si>
    <t>MOHAMMAD NASTAIN, S. Ag.</t>
  </si>
  <si>
    <t>7</t>
  </si>
  <si>
    <t>SARAH HAJAR MAHMUDAH, S.Sos</t>
  </si>
  <si>
    <t xml:space="preserve">   </t>
  </si>
  <si>
    <t>Partai Gerakan Indonesia Raya</t>
  </si>
  <si>
    <t>LAKSDYA TNI (PURN) MOEKHLAS SIDIK, MPA</t>
  </si>
  <si>
    <t>H. MOCH. ARIF JUNAIDY, SH</t>
  </si>
  <si>
    <t>RUBIANI NAZIAH</t>
  </si>
  <si>
    <t>M. NIKO KAPISAN, ST</t>
  </si>
  <si>
    <t>RIZA FIRDAUSI</t>
  </si>
  <si>
    <t>SITI SUKARSIH</t>
  </si>
  <si>
    <t>MUHLISATUR ROHMAN</t>
  </si>
  <si>
    <t>Partai Demokrasi Indonesia Perjuangan</t>
  </si>
  <si>
    <t>Prof. Dr. H. HAMKA HAQ, M.A.</t>
  </si>
  <si>
    <t>RINA YUNARTI, S.H., M.Kn.</t>
  </si>
  <si>
    <t>dr. H. MUFTI A.N. ANAM</t>
  </si>
  <si>
    <t>Ir. FEBRI WIBAWA PARSA SIHOMBING</t>
  </si>
  <si>
    <t>Ir. ACHMAD DJUNAIDI PURNAMA JAYA, S.H.</t>
  </si>
  <si>
    <t>ISNUANSA MAHARANI</t>
  </si>
  <si>
    <t>Dr. SRI IMAWATI, S.Pd, M.Pd</t>
  </si>
  <si>
    <t>Partai Golongan Karya</t>
  </si>
  <si>
    <t>H. MUKHAMAD MISBAKHUN, S.E., M.H.</t>
  </si>
  <si>
    <t>Ir. H. KUSUMA JUDI LEKSONO</t>
  </si>
  <si>
    <t>KAMILA</t>
  </si>
  <si>
    <t>ADI HARNOWO, S.Sos</t>
  </si>
  <si>
    <t>SYLVIA SULTANA</t>
  </si>
  <si>
    <t>MARLYNA EFFRIDAWATI</t>
  </si>
  <si>
    <t>LUKMAN YANI, S.H</t>
  </si>
  <si>
    <t>Partai Nasdem</t>
  </si>
  <si>
    <t>Drs. HASAN AMINUDIN, MSI</t>
  </si>
  <si>
    <t>MOH. HAERUL AMRI, SP</t>
  </si>
  <si>
    <t>RAHMA SARITA AL JUFRI, S.H</t>
  </si>
  <si>
    <t>ASY'ARI, H. SH. MSI</t>
  </si>
  <si>
    <t>AMINUROKHMAN, SE., MM</t>
  </si>
  <si>
    <t>drg. KAMALIYAH TJIPLUK PUDJI LESTARI, M.MKes</t>
  </si>
  <si>
    <t>PUTRI DHYAN RUSHELLA, S.Pd</t>
  </si>
  <si>
    <t>Partai Gerakan Perubahan Indonesia</t>
  </si>
  <si>
    <t>ERLIN CAHAYA SUGIARTI, S.H., M.H</t>
  </si>
  <si>
    <t>M. DAHLAN ZAINI</t>
  </si>
  <si>
    <t>Partai Berkarya</t>
  </si>
  <si>
    <t>RIANG KULUP PRAYUDA</t>
  </si>
  <si>
    <t>H. DIAN KOESWEDI</t>
  </si>
  <si>
    <t>DEA MELANIE, SH</t>
  </si>
  <si>
    <t>MOH. SOFIE A. HASAN</t>
  </si>
  <si>
    <t>ABDUL KHALIQ, LC.</t>
  </si>
  <si>
    <t>ALIYAH QORI FARHARAN</t>
  </si>
  <si>
    <t>8</t>
  </si>
  <si>
    <t>Partai Keadilan Sejahtera</t>
  </si>
  <si>
    <t>dr. H. AGOES KOOSHARTORO, SpPD KKV FINASIM</t>
  </si>
  <si>
    <t>MUHAMMAD FIRDAUS</t>
  </si>
  <si>
    <t>IDA ROCHMAWATI, S.Di</t>
  </si>
  <si>
    <t>ERMAWATI</t>
  </si>
  <si>
    <t>TITIK WULANDARI</t>
  </si>
  <si>
    <t>ABDUL KARIM</t>
  </si>
  <si>
    <t>RINI PURA KIRANA</t>
  </si>
  <si>
    <t>9</t>
  </si>
  <si>
    <t>Partai Persatuan Indonesia</t>
  </si>
  <si>
    <t>MARGI BUDIHARTO, SE</t>
  </si>
  <si>
    <t>ABDUL HALIK, S.Sy</t>
  </si>
  <si>
    <t>ELOK MARDIANA</t>
  </si>
  <si>
    <t>AHMAD SUBAIRI, S.Pd.I</t>
  </si>
  <si>
    <t>FAISOL</t>
  </si>
  <si>
    <t>DWI INDAH PUJI ASTUTIK</t>
  </si>
  <si>
    <t>CINTYA DEVI HERDITA</t>
  </si>
  <si>
    <t>10</t>
  </si>
  <si>
    <t>Partai Persatuan Pembangunan</t>
  </si>
  <si>
    <t>H. MUSTOFA ASSEGAF, M.Si</t>
  </si>
  <si>
    <t>CHOIRUL SHOLEH RASYID, SE., M.Si.</t>
  </si>
  <si>
    <t>TRI FENI AGUSTIN</t>
  </si>
  <si>
    <t>AINUL YAQIN, S.Ag. M.Si</t>
  </si>
  <si>
    <t>DWI SUSILOWATI, SH, I</t>
  </si>
  <si>
    <t>M. ALAIKA ASRORI ANSHOR</t>
  </si>
  <si>
    <t>MASRUROH</t>
  </si>
  <si>
    <t>11</t>
  </si>
  <si>
    <t>Partai Solidaritas Indonesia</t>
  </si>
  <si>
    <t>BIGMAN KARNADJAJA, S.Psi</t>
  </si>
  <si>
    <t>ANITA CITRA KAROLINA SINAGA</t>
  </si>
  <si>
    <t>PANDU SATYAHADI PUTRA, S.H.</t>
  </si>
  <si>
    <t>LIBRIANTO NOVERIAN</t>
  </si>
  <si>
    <t>SITI RODIYATUL ALFIAH</t>
  </si>
  <si>
    <t>GEMA NURANI INDRIAWAN</t>
  </si>
  <si>
    <t>NURUL INDAH SARI</t>
  </si>
  <si>
    <t>12</t>
  </si>
  <si>
    <t>Partai Amanat Nasional</t>
  </si>
  <si>
    <t>DEBBY RHOMA IRAMA</t>
  </si>
  <si>
    <t>Ir. H. AMRI SIREGAR</t>
  </si>
  <si>
    <t>ALIA SUGIANTI, SE</t>
  </si>
  <si>
    <t>Prof. Dr. MISRANTO, SH., M.Hum</t>
  </si>
  <si>
    <t>H. ACHMAD CHAIRUL FARID, SE, SH, MH</t>
  </si>
  <si>
    <t>OSMIYATI AFARINDRA NURIFAI</t>
  </si>
  <si>
    <t>Dr. Ir. R KUN WARDANA, A. MT</t>
  </si>
  <si>
    <t>13</t>
  </si>
  <si>
    <t>Partai Hati Nurani Rakyat</t>
  </si>
  <si>
    <t>H. KELANA APRILIANTO, SE</t>
  </si>
  <si>
    <t>MOCHAMMAD THORIQ, SE</t>
  </si>
  <si>
    <t>AYU PUTRIANNIE</t>
  </si>
  <si>
    <t>KHOMARIAH</t>
  </si>
  <si>
    <t>TEGAR YUSUF</t>
  </si>
  <si>
    <t>AHMED ROY</t>
  </si>
  <si>
    <t>14</t>
  </si>
  <si>
    <t>Partai Demokrat</t>
  </si>
  <si>
    <t>BOYKE NOVRIZON, SE</t>
  </si>
  <si>
    <t>MOHAMMAD MUZAYYAN</t>
  </si>
  <si>
    <t>VIVI MUTIASARI</t>
  </si>
  <si>
    <t>MOCHAMMAD AL FATIH</t>
  </si>
  <si>
    <t>H. MOCH. MAHFUDH, SH, . M.Si</t>
  </si>
  <si>
    <t>RISKA NURMALINDA</t>
  </si>
  <si>
    <t>PENNY ARIESANTY, ST</t>
  </si>
  <si>
    <t>19</t>
  </si>
  <si>
    <t>Partai Bulan Bintang</t>
  </si>
  <si>
    <t>Ir. ISA NURUDIN, M.H</t>
  </si>
  <si>
    <t>TOTOK ABDURAHMAN</t>
  </si>
  <si>
    <t>LEYLA KHANSA</t>
  </si>
  <si>
    <t>SYAKIR</t>
  </si>
  <si>
    <t>DITA KARTIKA YUSTISIA, SE. MH</t>
  </si>
  <si>
    <t>Drs. H. WAHYONO, MMA</t>
  </si>
  <si>
    <t>20</t>
  </si>
  <si>
    <t>Partai Keadilan dan Persatuan Indonesia</t>
  </si>
  <si>
    <t>ERWIN REZA BACHTIAR</t>
  </si>
  <si>
    <t>HELLEN VONNY WOLTERS</t>
  </si>
  <si>
    <t>: JAWA TIMUR</t>
  </si>
  <si>
    <t>: JAWA TIMUR 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</si>
  <si>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</si>
  <si>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</si>
  <si>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</si>
  <si>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</si>
  <si>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</si>
  <si>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</si>
  <si>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</si>
  <si>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</si>
  <si>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</si>
  <si>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</si>
  <si>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</si>
  <si>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</si>
  <si>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</si>
  <si>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</si>
  <si>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</si>
  <si>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</si>
  <si>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</si>
  <si>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</si>
  <si>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</si>
  <si>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</si>
  <si>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</si>
  <si>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</si>
  <si>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pdpr,dd,42385,3502</t>
  </si>
  <si>
    <t>2f4850cec24da99e09808798164bdd23947e1dc3bdcdf4df396f1a469469415c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</si>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</sst>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7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A425" zoomScale="70" zoomScaleSheetLayoutView="70" zoomScalePageLayoutView="60" workbookViewId="0">
      <selection activeCell="K410" sqref="K410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353</v>
      </c>
      <c r="Z1" s="1"/>
      <c r="AA1" s="2" t="s">
        <v>346</v>
      </c>
      <c r="AB1" t="s">
        <v>347</v>
      </c>
      <c r="AD1" t="s">
        <v>324</v>
      </c>
      <c r="AH1" s="93" t="s">
        <v>352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351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324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322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323</v>
      </c>
      <c r="N7" s="8"/>
      <c r="O7" s="8"/>
      <c r="P7" s="8"/>
      <c r="Q7" s="8"/>
      <c r="R7" s="8"/>
      <c r="S7" s="8"/>
      <c r="T7" s="8"/>
      <c r="U7" s="8"/>
      <c r="V7" s="8"/>
      <c r="W7" s="249" t="s">
        <v>325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10" t="s">
        <v>190</v>
      </c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191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428994</v>
      </c>
      <c r="L14" s="95">
        <v>581204</v>
      </c>
      <c r="M14" s="95">
        <v>81719</v>
      </c>
      <c r="N14" s="95">
        <v>72326</v>
      </c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1164243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455642</v>
      </c>
      <c r="L15" s="95">
        <v>597904</v>
      </c>
      <c r="M15" s="95">
        <v>86115</v>
      </c>
      <c r="N15" s="95">
        <v>75174</v>
      </c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1214835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884636</v>
      </c>
      <c r="L16" s="68">
        <f t="shared" ref="L16:N16" si="1">SUM(L14:L15)</f>
        <v>1179108</v>
      </c>
      <c r="M16" s="68">
        <f t="shared" si="1"/>
        <v>167834</v>
      </c>
      <c r="N16" s="68">
        <f t="shared" si="1"/>
        <v>147500</v>
      </c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2379078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971</v>
      </c>
      <c r="L17" s="95">
        <v>3099</v>
      </c>
      <c r="M17" s="95">
        <v>649</v>
      </c>
      <c r="N17" s="95">
        <v>1235</v>
      </c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5954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1145</v>
      </c>
      <c r="L18" s="95">
        <v>1984</v>
      </c>
      <c r="M18" s="95">
        <v>448</v>
      </c>
      <c r="N18" s="95">
        <v>894</v>
      </c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4471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2116</v>
      </c>
      <c r="L19" s="68">
        <f t="shared" ref="L19:N19" si="2">SUM(L17:L18)</f>
        <v>5083</v>
      </c>
      <c r="M19" s="68">
        <f t="shared" si="2"/>
        <v>1097</v>
      </c>
      <c r="N19" s="68">
        <f t="shared" si="2"/>
        <v>2129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10425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2514</v>
      </c>
      <c r="L20" s="95">
        <v>8448</v>
      </c>
      <c r="M20" s="95">
        <v>1832</v>
      </c>
      <c r="N20" s="95">
        <v>1474</v>
      </c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14268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2755</v>
      </c>
      <c r="L21" s="95">
        <v>10189</v>
      </c>
      <c r="M21" s="95">
        <v>2040</v>
      </c>
      <c r="N21" s="95">
        <v>1719</v>
      </c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16703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5269</v>
      </c>
      <c r="L22" s="68">
        <f t="shared" ref="L22:N22" si="3">SUM(L20:L21)</f>
        <v>18637</v>
      </c>
      <c r="M22" s="68">
        <f t="shared" si="3"/>
        <v>3872</v>
      </c>
      <c r="N22" s="68">
        <f t="shared" si="3"/>
        <v>3193</v>
      </c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30971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432479</v>
      </c>
      <c r="L23" s="68">
        <f t="shared" ref="L23:N25" si="4">L14+L17+L20</f>
        <v>592751</v>
      </c>
      <c r="M23" s="68">
        <f t="shared" si="4"/>
        <v>84200</v>
      </c>
      <c r="N23" s="68">
        <f t="shared" si="4"/>
        <v>75035</v>
      </c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1184465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459542</v>
      </c>
      <c r="L24" s="68">
        <f t="shared" si="4"/>
        <v>610077</v>
      </c>
      <c r="M24" s="68">
        <f t="shared" si="4"/>
        <v>88603</v>
      </c>
      <c r="N24" s="68">
        <f t="shared" si="4"/>
        <v>77787</v>
      </c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1236009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892021</v>
      </c>
      <c r="L25" s="68">
        <f t="shared" si="4"/>
        <v>1202828</v>
      </c>
      <c r="M25" s="68">
        <f t="shared" si="4"/>
        <v>172803</v>
      </c>
      <c r="N25" s="68">
        <f t="shared" si="4"/>
        <v>152822</v>
      </c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2420474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351612</v>
      </c>
      <c r="L27" s="95">
        <v>483156</v>
      </c>
      <c r="M27" s="95">
        <v>69410</v>
      </c>
      <c r="N27" s="95">
        <v>60373</v>
      </c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964551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383013</v>
      </c>
      <c r="L28" s="95">
        <v>507119</v>
      </c>
      <c r="M28" s="95">
        <v>75998</v>
      </c>
      <c r="N28" s="95">
        <v>64724</v>
      </c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1030854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734625</v>
      </c>
      <c r="L29" s="68">
        <f t="shared" ref="L29:N29" si="6">SUM(L27:L28)</f>
        <v>990275</v>
      </c>
      <c r="M29" s="68">
        <f t="shared" si="6"/>
        <v>145408</v>
      </c>
      <c r="N29" s="68">
        <f t="shared" si="6"/>
        <v>125097</v>
      </c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1995405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582</v>
      </c>
      <c r="L30" s="95">
        <v>988</v>
      </c>
      <c r="M30" s="95">
        <v>315</v>
      </c>
      <c r="N30" s="95">
        <v>557</v>
      </c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2442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462</v>
      </c>
      <c r="L31" s="95">
        <v>597</v>
      </c>
      <c r="M31" s="95">
        <v>272</v>
      </c>
      <c r="N31" s="95">
        <v>568</v>
      </c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1899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1044</v>
      </c>
      <c r="L32" s="68">
        <f t="shared" ref="L32:N32" si="7">SUM(L30:L31)</f>
        <v>1585</v>
      </c>
      <c r="M32" s="68">
        <f t="shared" si="7"/>
        <v>587</v>
      </c>
      <c r="N32" s="68">
        <f t="shared" si="7"/>
        <v>1125</v>
      </c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4341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2514</v>
      </c>
      <c r="L33" s="95">
        <v>8281</v>
      </c>
      <c r="M33" s="95">
        <v>1791</v>
      </c>
      <c r="N33" s="95">
        <v>1397</v>
      </c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13983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2755</v>
      </c>
      <c r="L34" s="95">
        <v>10062</v>
      </c>
      <c r="M34" s="95">
        <v>2007</v>
      </c>
      <c r="N34" s="95">
        <v>1636</v>
      </c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16460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5269</v>
      </c>
      <c r="L35" s="68">
        <f t="shared" ref="L35:N35" si="8">SUM(L33:L34)</f>
        <v>18343</v>
      </c>
      <c r="M35" s="68">
        <f t="shared" si="8"/>
        <v>3798</v>
      </c>
      <c r="N35" s="68">
        <f t="shared" si="8"/>
        <v>3033</v>
      </c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30443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354708</v>
      </c>
      <c r="L36" s="68">
        <f t="shared" ref="L36:N38" si="9">L27+L30+L33</f>
        <v>492425</v>
      </c>
      <c r="M36" s="68">
        <f t="shared" si="9"/>
        <v>71516</v>
      </c>
      <c r="N36" s="68">
        <f t="shared" si="9"/>
        <v>62327</v>
      </c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980976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386230</v>
      </c>
      <c r="L37" s="68">
        <f t="shared" si="9"/>
        <v>517778</v>
      </c>
      <c r="M37" s="68">
        <f t="shared" si="9"/>
        <v>78277</v>
      </c>
      <c r="N37" s="68">
        <f t="shared" si="9"/>
        <v>66928</v>
      </c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1049213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740938</v>
      </c>
      <c r="L38" s="68">
        <f t="shared" si="9"/>
        <v>1010203</v>
      </c>
      <c r="M38" s="68">
        <f t="shared" si="9"/>
        <v>149793</v>
      </c>
      <c r="N38" s="68">
        <f t="shared" si="9"/>
        <v>129255</v>
      </c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2030189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354</v>
      </c>
      <c r="D42" s="252"/>
      <c r="E42" s="252"/>
      <c r="F42" s="252"/>
      <c r="G42" s="251" t="s">
        <v>354</v>
      </c>
      <c r="H42" s="252"/>
      <c r="I42" s="252"/>
      <c r="J42" s="252"/>
      <c r="K42" s="251" t="s">
        <v>354</v>
      </c>
      <c r="L42" s="252"/>
      <c r="M42" s="252"/>
      <c r="N42" s="251" t="s">
        <v>354</v>
      </c>
      <c r="O42" s="252"/>
      <c r="P42" s="252"/>
      <c r="Q42" s="251" t="s">
        <v>354</v>
      </c>
      <c r="R42" s="252"/>
      <c r="S42" s="252"/>
      <c r="T42" s="251" t="s">
        <v>354</v>
      </c>
      <c r="U42" s="252"/>
      <c r="V42" s="252"/>
      <c r="W42" s="251" t="s">
        <v>354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355</v>
      </c>
      <c r="D44" s="292"/>
      <c r="E44" s="292"/>
      <c r="F44" s="292"/>
      <c r="G44" s="253" t="s">
        <v>356</v>
      </c>
      <c r="H44" s="254"/>
      <c r="I44" s="254"/>
      <c r="J44" s="254"/>
      <c r="K44" s="255" t="s">
        <v>357</v>
      </c>
      <c r="L44" s="256"/>
      <c r="M44" s="256"/>
      <c r="N44" s="253" t="s">
        <v>358</v>
      </c>
      <c r="O44" s="254"/>
      <c r="P44" s="254"/>
      <c r="Q44" s="255" t="s">
        <v>359</v>
      </c>
      <c r="R44" s="256"/>
      <c r="S44" s="256"/>
      <c r="T44" s="253" t="s">
        <v>360</v>
      </c>
      <c r="U44" s="254"/>
      <c r="V44" s="255" t="s">
        <v>361</v>
      </c>
      <c r="W44" s="256"/>
      <c r="X44" s="255" t="s">
        <v>362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363</v>
      </c>
      <c r="D45" s="254"/>
      <c r="E45" s="254"/>
      <c r="F45" s="254"/>
      <c r="G45" s="253" t="s">
        <v>364</v>
      </c>
      <c r="H45" s="254"/>
      <c r="I45" s="254"/>
      <c r="J45" s="254"/>
      <c r="K45" s="255" t="s">
        <v>365</v>
      </c>
      <c r="L45" s="256"/>
      <c r="M45" s="256"/>
      <c r="N45" s="253" t="s">
        <v>366</v>
      </c>
      <c r="O45" s="254"/>
      <c r="P45" s="254"/>
      <c r="Q45" s="255" t="s">
        <v>367</v>
      </c>
      <c r="R45" s="256"/>
      <c r="S45" s="256"/>
      <c r="T45" s="253" t="s">
        <v>368</v>
      </c>
      <c r="U45" s="254"/>
      <c r="V45" s="255" t="s">
        <v>369</v>
      </c>
      <c r="W45" s="256"/>
      <c r="X45" s="255" t="s">
        <v>370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326</v>
      </c>
      <c r="AH47" s="93" t="s">
        <v>352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322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351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323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326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327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10" t="s">
        <v>190</v>
      </c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191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129</v>
      </c>
      <c r="L57" s="95">
        <v>294</v>
      </c>
      <c r="M57" s="95">
        <v>184</v>
      </c>
      <c r="N57" s="95">
        <v>118</v>
      </c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725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123</v>
      </c>
      <c r="L58" s="95">
        <v>227</v>
      </c>
      <c r="M58" s="95">
        <v>280</v>
      </c>
      <c r="N58" s="95">
        <v>90</v>
      </c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720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>SUM(K57:K58)</f>
        <v>252</v>
      </c>
      <c r="L59" s="68">
        <f>SUM(L57:L58)</f>
        <v>521</v>
      </c>
      <c r="M59" s="68">
        <f>SUM(M57:M58)</f>
        <v>464</v>
      </c>
      <c r="N59" s="68">
        <f>SUM(N57:N58)</f>
        <v>208</v>
      </c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1445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98</v>
      </c>
      <c r="L60" s="95">
        <v>193</v>
      </c>
      <c r="M60" s="95">
        <v>165</v>
      </c>
      <c r="N60" s="95">
        <v>103</v>
      </c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559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88</v>
      </c>
      <c r="L61" s="95">
        <v>149</v>
      </c>
      <c r="M61" s="95">
        <v>255</v>
      </c>
      <c r="N61" s="95">
        <v>82</v>
      </c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574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>SUM(K60:K61)</f>
        <v>186</v>
      </c>
      <c r="L62" s="68">
        <f>SUM(L60:L61)</f>
        <v>342</v>
      </c>
      <c r="M62" s="68">
        <f>SUM(M60:M61)</f>
        <v>420</v>
      </c>
      <c r="N62" s="68">
        <f>SUM(N60:N61)</f>
        <v>185</v>
      </c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1133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903927</v>
      </c>
      <c r="L64" s="95">
        <v>1201687</v>
      </c>
      <c r="M64" s="95">
        <v>171498</v>
      </c>
      <c r="N64" s="95">
        <v>151475</v>
      </c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2428587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1652</v>
      </c>
      <c r="L65" s="95">
        <v>1868</v>
      </c>
      <c r="M65" s="95">
        <v>247</v>
      </c>
      <c r="N65" s="95">
        <v>202</v>
      </c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3969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161337</v>
      </c>
      <c r="L66" s="95">
        <v>189616</v>
      </c>
      <c r="M66" s="95">
        <v>21458</v>
      </c>
      <c r="N66" s="95">
        <v>22018</v>
      </c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394429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740938</v>
      </c>
      <c r="L67" s="233">
        <f>L64-L65-L66</f>
        <v>1010203</v>
      </c>
      <c r="M67" s="234">
        <f>M64-M65-M66</f>
        <v>149793</v>
      </c>
      <c r="N67" s="235">
        <f>N64-N65-N66</f>
        <v>129255</v>
      </c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2030189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354</v>
      </c>
      <c r="D71" s="252"/>
      <c r="E71" s="252"/>
      <c r="F71" s="252"/>
      <c r="G71" s="251" t="s">
        <v>354</v>
      </c>
      <c r="H71" s="252"/>
      <c r="I71" s="252"/>
      <c r="J71" s="252"/>
      <c r="K71" s="251" t="s">
        <v>354</v>
      </c>
      <c r="L71" s="252"/>
      <c r="M71" s="252"/>
      <c r="N71" s="251" t="s">
        <v>354</v>
      </c>
      <c r="O71" s="252"/>
      <c r="P71" s="252"/>
      <c r="Q71" s="251" t="s">
        <v>354</v>
      </c>
      <c r="R71" s="252"/>
      <c r="S71" s="252"/>
      <c r="T71" s="251" t="s">
        <v>354</v>
      </c>
      <c r="U71" s="252"/>
      <c r="V71" s="252"/>
      <c r="W71" s="251" t="s">
        <v>354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355</v>
      </c>
      <c r="D73" s="292"/>
      <c r="E73" s="292"/>
      <c r="F73" s="292"/>
      <c r="G73" s="253" t="s">
        <v>356</v>
      </c>
      <c r="H73" s="254"/>
      <c r="I73" s="254"/>
      <c r="J73" s="254"/>
      <c r="K73" s="255" t="s">
        <v>357</v>
      </c>
      <c r="L73" s="256"/>
      <c r="M73" s="256"/>
      <c r="N73" s="253" t="s">
        <v>358</v>
      </c>
      <c r="O73" s="254"/>
      <c r="P73" s="254"/>
      <c r="Q73" s="255" t="s">
        <v>359</v>
      </c>
      <c r="R73" s="256"/>
      <c r="S73" s="256"/>
      <c r="T73" s="253" t="s">
        <v>360</v>
      </c>
      <c r="U73" s="254"/>
      <c r="V73" s="255" t="s">
        <v>361</v>
      </c>
      <c r="W73" s="256"/>
      <c r="X73" s="255" t="s">
        <v>362</v>
      </c>
      <c r="Y73" s="256"/>
      <c r="AA73" s="36"/>
      <c r="AC73"/>
    </row>
    <row r="74" spans="1:34" ht="41.25" customHeight="1" x14ac:dyDescent="0.25">
      <c r="A74" s="34"/>
      <c r="B74" s="35"/>
      <c r="C74" s="253" t="s">
        <v>363</v>
      </c>
      <c r="D74" s="254"/>
      <c r="E74" s="254"/>
      <c r="F74" s="254"/>
      <c r="G74" s="253" t="s">
        <v>364</v>
      </c>
      <c r="H74" s="254"/>
      <c r="I74" s="254"/>
      <c r="J74" s="254"/>
      <c r="K74" s="255" t="s">
        <v>365</v>
      </c>
      <c r="L74" s="256"/>
      <c r="M74" s="256"/>
      <c r="N74" s="253" t="s">
        <v>366</v>
      </c>
      <c r="O74" s="254"/>
      <c r="P74" s="254"/>
      <c r="Q74" s="255" t="s">
        <v>367</v>
      </c>
      <c r="R74" s="256"/>
      <c r="S74" s="256"/>
      <c r="T74" s="253" t="s">
        <v>368</v>
      </c>
      <c r="U74" s="254"/>
      <c r="V74" s="255" t="s">
        <v>369</v>
      </c>
      <c r="W74" s="256"/>
      <c r="X74" s="255" t="s">
        <v>370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328</v>
      </c>
      <c r="AH76" s="93" t="s">
        <v>352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322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351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323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328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329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10" t="s">
        <v>190</v>
      </c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191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192</v>
      </c>
      <c r="D87" s="315"/>
      <c r="E87" s="315"/>
      <c r="F87" s="315"/>
      <c r="G87" s="315"/>
      <c r="H87" s="315"/>
      <c r="I87" s="315"/>
      <c r="J87" s="316"/>
      <c r="K87" s="95">
        <v>22682</v>
      </c>
      <c r="L87" s="95">
        <v>55509</v>
      </c>
      <c r="M87" s="95">
        <v>3292</v>
      </c>
      <c r="N87" s="95">
        <v>4051</v>
      </c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4" si="12">SUM(K87:Y87)</f>
        <v>85534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193</v>
      </c>
      <c r="D88" s="317"/>
      <c r="E88" s="317"/>
      <c r="F88" s="317"/>
      <c r="G88" s="317"/>
      <c r="H88" s="317"/>
      <c r="I88" s="317"/>
      <c r="J88" s="317"/>
      <c r="K88" s="95">
        <v>23534</v>
      </c>
      <c r="L88" s="95">
        <v>51512</v>
      </c>
      <c r="M88" s="95">
        <v>3724</v>
      </c>
      <c r="N88" s="95">
        <v>4007</v>
      </c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82777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194</v>
      </c>
      <c r="D89" s="317"/>
      <c r="E89" s="317"/>
      <c r="F89" s="317"/>
      <c r="G89" s="317"/>
      <c r="H89" s="317"/>
      <c r="I89" s="317"/>
      <c r="J89" s="317"/>
      <c r="K89" s="95">
        <v>24016</v>
      </c>
      <c r="L89" s="95">
        <v>24035</v>
      </c>
      <c r="M89" s="95">
        <v>10163</v>
      </c>
      <c r="N89" s="95">
        <v>2361</v>
      </c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60575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195</v>
      </c>
      <c r="C90" s="317" t="s">
        <v>196</v>
      </c>
      <c r="D90" s="317"/>
      <c r="E90" s="317"/>
      <c r="F90" s="317"/>
      <c r="G90" s="317"/>
      <c r="H90" s="317"/>
      <c r="I90" s="317"/>
      <c r="J90" s="317"/>
      <c r="K90" s="95">
        <v>17341</v>
      </c>
      <c r="L90" s="95">
        <v>38640</v>
      </c>
      <c r="M90" s="95">
        <v>2508</v>
      </c>
      <c r="N90" s="95">
        <v>3757</v>
      </c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62246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197</v>
      </c>
      <c r="C91" s="317" t="s">
        <v>198</v>
      </c>
      <c r="D91" s="317"/>
      <c r="E91" s="317"/>
      <c r="F91" s="317"/>
      <c r="G91" s="317"/>
      <c r="H91" s="317"/>
      <c r="I91" s="317"/>
      <c r="J91" s="317"/>
      <c r="K91" s="95">
        <v>5065</v>
      </c>
      <c r="L91" s="95">
        <v>7984</v>
      </c>
      <c r="M91" s="95">
        <v>1212</v>
      </c>
      <c r="N91" s="95">
        <v>880</v>
      </c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15141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199</v>
      </c>
      <c r="C92" s="317" t="s">
        <v>200</v>
      </c>
      <c r="D92" s="317"/>
      <c r="E92" s="317"/>
      <c r="F92" s="317"/>
      <c r="G92" s="317"/>
      <c r="H92" s="317"/>
      <c r="I92" s="317"/>
      <c r="J92" s="317"/>
      <c r="K92" s="95">
        <v>758</v>
      </c>
      <c r="L92" s="95">
        <v>4123</v>
      </c>
      <c r="M92" s="95">
        <v>414</v>
      </c>
      <c r="N92" s="95">
        <v>332</v>
      </c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5627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201</v>
      </c>
      <c r="C93" s="317" t="s">
        <v>202</v>
      </c>
      <c r="D93" s="317"/>
      <c r="E93" s="317"/>
      <c r="F93" s="317"/>
      <c r="G93" s="317"/>
      <c r="H93" s="317"/>
      <c r="I93" s="317"/>
      <c r="J93" s="317"/>
      <c r="K93" s="95">
        <v>555</v>
      </c>
      <c r="L93" s="95">
        <v>3915</v>
      </c>
      <c r="M93" s="95">
        <v>342</v>
      </c>
      <c r="N93" s="95">
        <v>280</v>
      </c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5092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203</v>
      </c>
      <c r="C94" s="317" t="s">
        <v>204</v>
      </c>
      <c r="D94" s="317"/>
      <c r="E94" s="317"/>
      <c r="F94" s="317"/>
      <c r="G94" s="317"/>
      <c r="H94" s="317"/>
      <c r="I94" s="317"/>
      <c r="J94" s="317"/>
      <c r="K94" s="95">
        <v>801</v>
      </c>
      <c r="L94" s="95">
        <v>3632</v>
      </c>
      <c r="M94" s="95">
        <v>272</v>
      </c>
      <c r="N94" s="95">
        <v>179</v>
      </c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4884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77"/>
      <c r="C95" s="318"/>
      <c r="D95" s="317"/>
      <c r="E95" s="317"/>
      <c r="F95" s="317"/>
      <c r="G95" s="317"/>
      <c r="H95" s="317"/>
      <c r="I95" s="317"/>
      <c r="J95" s="317"/>
      <c r="K95" s="77" t="s">
        <v>205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205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205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348</v>
      </c>
      <c r="C98" s="297"/>
      <c r="D98" s="297"/>
      <c r="E98" s="297"/>
      <c r="F98" s="297"/>
      <c r="G98" s="297"/>
      <c r="H98" s="297"/>
      <c r="I98" s="297"/>
      <c r="J98" s="297"/>
      <c r="K98" s="70">
        <f>SUM(K87:K97)</f>
        <v>94752</v>
      </c>
      <c r="L98" s="70">
        <f>SUM(L87:L97)</f>
        <v>189350</v>
      </c>
      <c r="M98" s="70">
        <f>SUM(M87:M97)</f>
        <v>21927</v>
      </c>
      <c r="N98" s="70">
        <f>SUM(N87:N97)</f>
        <v>15847</v>
      </c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6" si="13">SUM(K98:Y98)</f>
        <v>321876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206</v>
      </c>
      <c r="D99" s="315"/>
      <c r="E99" s="315"/>
      <c r="F99" s="315"/>
      <c r="G99" s="315"/>
      <c r="H99" s="315"/>
      <c r="I99" s="315"/>
      <c r="J99" s="316"/>
      <c r="K99" s="95">
        <v>16166</v>
      </c>
      <c r="L99" s="95">
        <v>35838</v>
      </c>
      <c r="M99" s="95">
        <v>3370</v>
      </c>
      <c r="N99" s="95">
        <v>3233</v>
      </c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58607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207</v>
      </c>
      <c r="D100" s="317"/>
      <c r="E100" s="317"/>
      <c r="F100" s="317"/>
      <c r="G100" s="317"/>
      <c r="H100" s="317"/>
      <c r="I100" s="317"/>
      <c r="J100" s="317"/>
      <c r="K100" s="95">
        <v>9394</v>
      </c>
      <c r="L100" s="95">
        <v>25882</v>
      </c>
      <c r="M100" s="95">
        <v>3030</v>
      </c>
      <c r="N100" s="95">
        <v>3389</v>
      </c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41695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208</v>
      </c>
      <c r="D101" s="317"/>
      <c r="E101" s="317"/>
      <c r="F101" s="317"/>
      <c r="G101" s="317"/>
      <c r="H101" s="317"/>
      <c r="I101" s="317"/>
      <c r="J101" s="317"/>
      <c r="K101" s="95">
        <v>6935</v>
      </c>
      <c r="L101" s="95">
        <v>19449</v>
      </c>
      <c r="M101" s="95">
        <v>1216</v>
      </c>
      <c r="N101" s="95">
        <v>1274</v>
      </c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28874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195</v>
      </c>
      <c r="C102" s="317" t="s">
        <v>209</v>
      </c>
      <c r="D102" s="317"/>
      <c r="E102" s="317"/>
      <c r="F102" s="317"/>
      <c r="G102" s="317"/>
      <c r="H102" s="317"/>
      <c r="I102" s="317"/>
      <c r="J102" s="317"/>
      <c r="K102" s="95">
        <v>2477</v>
      </c>
      <c r="L102" s="95">
        <v>5240</v>
      </c>
      <c r="M102" s="95">
        <v>332</v>
      </c>
      <c r="N102" s="95">
        <v>259</v>
      </c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8308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197</v>
      </c>
      <c r="C103" s="317" t="s">
        <v>210</v>
      </c>
      <c r="D103" s="317"/>
      <c r="E103" s="317"/>
      <c r="F103" s="317"/>
      <c r="G103" s="317"/>
      <c r="H103" s="317"/>
      <c r="I103" s="317"/>
      <c r="J103" s="317"/>
      <c r="K103" s="95">
        <v>3066</v>
      </c>
      <c r="L103" s="95">
        <v>14358</v>
      </c>
      <c r="M103" s="95">
        <v>459</v>
      </c>
      <c r="N103" s="95">
        <v>293</v>
      </c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18176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199</v>
      </c>
      <c r="C104" s="317" t="s">
        <v>211</v>
      </c>
      <c r="D104" s="317"/>
      <c r="E104" s="317"/>
      <c r="F104" s="317"/>
      <c r="G104" s="317"/>
      <c r="H104" s="317"/>
      <c r="I104" s="317"/>
      <c r="J104" s="317"/>
      <c r="K104" s="95">
        <v>828</v>
      </c>
      <c r="L104" s="95">
        <v>2225</v>
      </c>
      <c r="M104" s="95">
        <v>194</v>
      </c>
      <c r="N104" s="95">
        <v>167</v>
      </c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3414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201</v>
      </c>
      <c r="C105" s="317" t="s">
        <v>212</v>
      </c>
      <c r="D105" s="317"/>
      <c r="E105" s="317"/>
      <c r="F105" s="317"/>
      <c r="G105" s="317"/>
      <c r="H105" s="317"/>
      <c r="I105" s="317"/>
      <c r="J105" s="317"/>
      <c r="K105" s="95">
        <v>782</v>
      </c>
      <c r="L105" s="95">
        <v>1882</v>
      </c>
      <c r="M105" s="95">
        <v>233</v>
      </c>
      <c r="N105" s="95">
        <v>145</v>
      </c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3042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203</v>
      </c>
      <c r="C106" s="317" t="s">
        <v>213</v>
      </c>
      <c r="D106" s="317"/>
      <c r="E106" s="317"/>
      <c r="F106" s="317"/>
      <c r="G106" s="317"/>
      <c r="H106" s="317"/>
      <c r="I106" s="317"/>
      <c r="J106" s="317"/>
      <c r="K106" s="95">
        <v>866</v>
      </c>
      <c r="L106" s="95">
        <v>1273</v>
      </c>
      <c r="M106" s="95">
        <v>236</v>
      </c>
      <c r="N106" s="95">
        <v>113</v>
      </c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2488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78"/>
      <c r="C107" s="318"/>
      <c r="D107" s="317"/>
      <c r="E107" s="317"/>
      <c r="F107" s="317"/>
      <c r="G107" s="317"/>
      <c r="H107" s="317"/>
      <c r="I107" s="317"/>
      <c r="J107" s="317"/>
      <c r="K107" s="78" t="s">
        <v>205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205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205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348</v>
      </c>
      <c r="C110" s="297"/>
      <c r="D110" s="297"/>
      <c r="E110" s="297"/>
      <c r="F110" s="297"/>
      <c r="G110" s="297"/>
      <c r="H110" s="297"/>
      <c r="I110" s="297"/>
      <c r="J110" s="297"/>
      <c r="K110" s="70">
        <f>SUM(K99:K109)</f>
        <v>40514</v>
      </c>
      <c r="L110" s="70">
        <f>SUM(L99:L109)</f>
        <v>106147</v>
      </c>
      <c r="M110" s="70">
        <f>SUM(M99:M109)</f>
        <v>9070</v>
      </c>
      <c r="N110" s="70">
        <f>SUM(N99:N109)</f>
        <v>8873</v>
      </c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164604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355</v>
      </c>
      <c r="C113" s="321"/>
      <c r="D113" s="322"/>
      <c r="E113" s="320" t="s">
        <v>356</v>
      </c>
      <c r="F113" s="321"/>
      <c r="G113" s="322"/>
      <c r="H113" s="320" t="s">
        <v>357</v>
      </c>
      <c r="I113" s="321"/>
      <c r="J113" s="322"/>
      <c r="K113" s="326" t="s">
        <v>358</v>
      </c>
      <c r="L113" s="328" t="s">
        <v>359</v>
      </c>
      <c r="M113" s="328" t="s">
        <v>360</v>
      </c>
      <c r="N113" s="330" t="s">
        <v>361</v>
      </c>
      <c r="O113" s="96" t="s">
        <v>355</v>
      </c>
      <c r="P113" s="97" t="s">
        <v>356</v>
      </c>
      <c r="Q113" s="98" t="s">
        <v>357</v>
      </c>
      <c r="R113" s="99" t="s">
        <v>358</v>
      </c>
      <c r="S113" s="62"/>
      <c r="T113" s="100" t="s">
        <v>359</v>
      </c>
      <c r="U113" s="62"/>
      <c r="V113" s="101" t="s">
        <v>360</v>
      </c>
      <c r="W113" s="62"/>
      <c r="X113" s="102" t="s">
        <v>361</v>
      </c>
      <c r="Y113" s="103" t="s">
        <v>362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363</v>
      </c>
      <c r="P114" s="105" t="s">
        <v>364</v>
      </c>
      <c r="Q114" s="106" t="s">
        <v>365</v>
      </c>
      <c r="R114" s="107" t="s">
        <v>366</v>
      </c>
      <c r="S114" s="63"/>
      <c r="T114" s="108" t="s">
        <v>367</v>
      </c>
      <c r="U114" s="63"/>
      <c r="V114" s="109" t="s">
        <v>368</v>
      </c>
      <c r="W114" s="63"/>
      <c r="X114" s="110" t="s">
        <v>369</v>
      </c>
      <c r="Y114" s="111" t="s">
        <v>370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330</v>
      </c>
      <c r="AH116" s="93" t="s">
        <v>352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322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351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323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330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331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10" t="s">
        <v>190</v>
      </c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191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195</v>
      </c>
      <c r="C127" s="315" t="s">
        <v>214</v>
      </c>
      <c r="D127" s="315"/>
      <c r="E127" s="315"/>
      <c r="F127" s="315"/>
      <c r="G127" s="315"/>
      <c r="H127" s="315"/>
      <c r="I127" s="315"/>
      <c r="J127" s="316"/>
      <c r="K127" s="95">
        <v>15535</v>
      </c>
      <c r="L127" s="95">
        <v>35523</v>
      </c>
      <c r="M127" s="95">
        <v>5794</v>
      </c>
      <c r="N127" s="95">
        <v>3475</v>
      </c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4" si="14">SUM(K127:Y127)</f>
        <v>60327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215</v>
      </c>
      <c r="D128" s="317"/>
      <c r="E128" s="317"/>
      <c r="F128" s="317"/>
      <c r="G128" s="317"/>
      <c r="H128" s="317"/>
      <c r="I128" s="317"/>
      <c r="J128" s="317"/>
      <c r="K128" s="95">
        <v>18301</v>
      </c>
      <c r="L128" s="95">
        <v>23418</v>
      </c>
      <c r="M128" s="95">
        <v>9050</v>
      </c>
      <c r="N128" s="95">
        <v>2566</v>
      </c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53335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216</v>
      </c>
      <c r="D129" s="317"/>
      <c r="E129" s="317"/>
      <c r="F129" s="317"/>
      <c r="G129" s="317"/>
      <c r="H129" s="317"/>
      <c r="I129" s="317"/>
      <c r="J129" s="317"/>
      <c r="K129" s="95">
        <v>3961</v>
      </c>
      <c r="L129" s="95">
        <v>10310</v>
      </c>
      <c r="M129" s="95">
        <v>1692</v>
      </c>
      <c r="N129" s="95">
        <v>841</v>
      </c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16804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195</v>
      </c>
      <c r="C130" s="317" t="s">
        <v>217</v>
      </c>
      <c r="D130" s="317"/>
      <c r="E130" s="317"/>
      <c r="F130" s="317"/>
      <c r="G130" s="317"/>
      <c r="H130" s="317"/>
      <c r="I130" s="317"/>
      <c r="J130" s="317"/>
      <c r="K130" s="95">
        <v>24941</v>
      </c>
      <c r="L130" s="95">
        <v>58425</v>
      </c>
      <c r="M130" s="95">
        <v>4598</v>
      </c>
      <c r="N130" s="95">
        <v>9266</v>
      </c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97230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197</v>
      </c>
      <c r="C131" s="317" t="s">
        <v>218</v>
      </c>
      <c r="D131" s="317"/>
      <c r="E131" s="317"/>
      <c r="F131" s="317"/>
      <c r="G131" s="317"/>
      <c r="H131" s="317"/>
      <c r="I131" s="317"/>
      <c r="J131" s="317"/>
      <c r="K131" s="95">
        <v>4472</v>
      </c>
      <c r="L131" s="95">
        <v>12731</v>
      </c>
      <c r="M131" s="95">
        <v>3614</v>
      </c>
      <c r="N131" s="95">
        <v>2187</v>
      </c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23004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199</v>
      </c>
      <c r="C132" s="317" t="s">
        <v>219</v>
      </c>
      <c r="D132" s="317"/>
      <c r="E132" s="317"/>
      <c r="F132" s="317"/>
      <c r="G132" s="317"/>
      <c r="H132" s="317"/>
      <c r="I132" s="317"/>
      <c r="J132" s="317"/>
      <c r="K132" s="95">
        <v>7411</v>
      </c>
      <c r="L132" s="95">
        <v>7943</v>
      </c>
      <c r="M132" s="95">
        <v>3346</v>
      </c>
      <c r="N132" s="95">
        <v>512</v>
      </c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19212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201</v>
      </c>
      <c r="C133" s="317" t="s">
        <v>220</v>
      </c>
      <c r="D133" s="317"/>
      <c r="E133" s="317"/>
      <c r="F133" s="317"/>
      <c r="G133" s="317"/>
      <c r="H133" s="317"/>
      <c r="I133" s="317"/>
      <c r="J133" s="317"/>
      <c r="K133" s="95">
        <v>730</v>
      </c>
      <c r="L133" s="95">
        <v>1400</v>
      </c>
      <c r="M133" s="95">
        <v>289</v>
      </c>
      <c r="N133" s="95">
        <v>102</v>
      </c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2521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203</v>
      </c>
      <c r="C134" s="317" t="s">
        <v>221</v>
      </c>
      <c r="D134" s="317"/>
      <c r="E134" s="317"/>
      <c r="F134" s="317"/>
      <c r="G134" s="317"/>
      <c r="H134" s="317"/>
      <c r="I134" s="317"/>
      <c r="J134" s="317"/>
      <c r="K134" s="95">
        <v>1122</v>
      </c>
      <c r="L134" s="95">
        <v>1819</v>
      </c>
      <c r="M134" s="95">
        <v>808</v>
      </c>
      <c r="N134" s="95">
        <v>178</v>
      </c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3927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79"/>
      <c r="C135" s="318"/>
      <c r="D135" s="317"/>
      <c r="E135" s="317"/>
      <c r="F135" s="317"/>
      <c r="G135" s="317"/>
      <c r="H135" s="317"/>
      <c r="I135" s="317"/>
      <c r="J135" s="317"/>
      <c r="K135" s="79" t="s">
        <v>205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205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205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348</v>
      </c>
      <c r="C138" s="297"/>
      <c r="D138" s="297"/>
      <c r="E138" s="297"/>
      <c r="F138" s="297"/>
      <c r="G138" s="297"/>
      <c r="H138" s="297"/>
      <c r="I138" s="297"/>
      <c r="J138" s="297"/>
      <c r="K138" s="70">
        <f>SUM(K127:K137)</f>
        <v>76473</v>
      </c>
      <c r="L138" s="70">
        <f>SUM(L127:L137)</f>
        <v>151569</v>
      </c>
      <c r="M138" s="70">
        <f>SUM(M127:M137)</f>
        <v>29191</v>
      </c>
      <c r="N138" s="70">
        <f>SUM(N127:N137)</f>
        <v>19127</v>
      </c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6" si="15">SUM(K138:Y138)</f>
        <v>276360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197</v>
      </c>
      <c r="C139" s="315" t="s">
        <v>222</v>
      </c>
      <c r="D139" s="315"/>
      <c r="E139" s="315"/>
      <c r="F139" s="315"/>
      <c r="G139" s="315"/>
      <c r="H139" s="315"/>
      <c r="I139" s="315"/>
      <c r="J139" s="316"/>
      <c r="K139" s="95">
        <v>17773</v>
      </c>
      <c r="L139" s="95">
        <v>19736</v>
      </c>
      <c r="M139" s="95">
        <v>2260</v>
      </c>
      <c r="N139" s="95">
        <v>2650</v>
      </c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42419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223</v>
      </c>
      <c r="D140" s="317"/>
      <c r="E140" s="317"/>
      <c r="F140" s="317"/>
      <c r="G140" s="317"/>
      <c r="H140" s="317"/>
      <c r="I140" s="317"/>
      <c r="J140" s="317"/>
      <c r="K140" s="95">
        <v>49851</v>
      </c>
      <c r="L140" s="95">
        <v>46039</v>
      </c>
      <c r="M140" s="95">
        <v>4470</v>
      </c>
      <c r="N140" s="95">
        <v>13379</v>
      </c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113739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224</v>
      </c>
      <c r="D141" s="317"/>
      <c r="E141" s="317"/>
      <c r="F141" s="317"/>
      <c r="G141" s="317"/>
      <c r="H141" s="317"/>
      <c r="I141" s="317"/>
      <c r="J141" s="317"/>
      <c r="K141" s="95">
        <v>13174</v>
      </c>
      <c r="L141" s="95">
        <v>11237</v>
      </c>
      <c r="M141" s="95">
        <v>4858</v>
      </c>
      <c r="N141" s="95">
        <v>1506</v>
      </c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30775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195</v>
      </c>
      <c r="C142" s="317" t="s">
        <v>225</v>
      </c>
      <c r="D142" s="317"/>
      <c r="E142" s="317"/>
      <c r="F142" s="317"/>
      <c r="G142" s="317"/>
      <c r="H142" s="317"/>
      <c r="I142" s="317"/>
      <c r="J142" s="317"/>
      <c r="K142" s="95">
        <v>1859</v>
      </c>
      <c r="L142" s="95">
        <v>2786</v>
      </c>
      <c r="M142" s="95">
        <v>611</v>
      </c>
      <c r="N142" s="95">
        <v>438</v>
      </c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5694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197</v>
      </c>
      <c r="C143" s="317" t="s">
        <v>226</v>
      </c>
      <c r="D143" s="317"/>
      <c r="E143" s="317"/>
      <c r="F143" s="317"/>
      <c r="G143" s="317"/>
      <c r="H143" s="317"/>
      <c r="I143" s="317"/>
      <c r="J143" s="317"/>
      <c r="K143" s="95">
        <v>3951</v>
      </c>
      <c r="L143" s="95">
        <v>3886</v>
      </c>
      <c r="M143" s="95">
        <v>780</v>
      </c>
      <c r="N143" s="95">
        <v>821</v>
      </c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9438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199</v>
      </c>
      <c r="C144" s="317" t="s">
        <v>227</v>
      </c>
      <c r="D144" s="317"/>
      <c r="E144" s="317"/>
      <c r="F144" s="317"/>
      <c r="G144" s="317"/>
      <c r="H144" s="317"/>
      <c r="I144" s="317"/>
      <c r="J144" s="317"/>
      <c r="K144" s="95">
        <v>1238</v>
      </c>
      <c r="L144" s="95">
        <v>1463</v>
      </c>
      <c r="M144" s="95">
        <v>321</v>
      </c>
      <c r="N144" s="95">
        <v>261</v>
      </c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3283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201</v>
      </c>
      <c r="C145" s="317" t="s">
        <v>228</v>
      </c>
      <c r="D145" s="317"/>
      <c r="E145" s="317"/>
      <c r="F145" s="317"/>
      <c r="G145" s="317"/>
      <c r="H145" s="317"/>
      <c r="I145" s="317"/>
      <c r="J145" s="317"/>
      <c r="K145" s="95">
        <v>250</v>
      </c>
      <c r="L145" s="95">
        <v>537</v>
      </c>
      <c r="M145" s="95">
        <v>133</v>
      </c>
      <c r="N145" s="95">
        <v>154</v>
      </c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1074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203</v>
      </c>
      <c r="C146" s="317" t="s">
        <v>229</v>
      </c>
      <c r="D146" s="317"/>
      <c r="E146" s="317"/>
      <c r="F146" s="317"/>
      <c r="G146" s="317"/>
      <c r="H146" s="317"/>
      <c r="I146" s="317"/>
      <c r="J146" s="317"/>
      <c r="K146" s="95">
        <v>442</v>
      </c>
      <c r="L146" s="95">
        <v>828</v>
      </c>
      <c r="M146" s="95">
        <v>137</v>
      </c>
      <c r="N146" s="95">
        <v>133</v>
      </c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1540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80"/>
      <c r="C147" s="318"/>
      <c r="D147" s="317"/>
      <c r="E147" s="317"/>
      <c r="F147" s="317"/>
      <c r="G147" s="317"/>
      <c r="H147" s="317"/>
      <c r="I147" s="317"/>
      <c r="J147" s="317"/>
      <c r="K147" s="80" t="s">
        <v>205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205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205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348</v>
      </c>
      <c r="C150" s="297"/>
      <c r="D150" s="297"/>
      <c r="E150" s="297"/>
      <c r="F150" s="297"/>
      <c r="G150" s="297"/>
      <c r="H150" s="297"/>
      <c r="I150" s="297"/>
      <c r="J150" s="297"/>
      <c r="K150" s="70">
        <f>SUM(K139:K149)</f>
        <v>88538</v>
      </c>
      <c r="L150" s="70">
        <f>SUM(L139:L149)</f>
        <v>86512</v>
      </c>
      <c r="M150" s="70">
        <f>SUM(M139:M149)</f>
        <v>13570</v>
      </c>
      <c r="N150" s="70">
        <f>SUM(N139:N149)</f>
        <v>19342</v>
      </c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207962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355</v>
      </c>
      <c r="C153" s="321"/>
      <c r="D153" s="322"/>
      <c r="E153" s="320" t="s">
        <v>356</v>
      </c>
      <c r="F153" s="321"/>
      <c r="G153" s="322"/>
      <c r="H153" s="320" t="s">
        <v>357</v>
      </c>
      <c r="I153" s="321"/>
      <c r="J153" s="322"/>
      <c r="K153" s="326" t="s">
        <v>358</v>
      </c>
      <c r="L153" s="328" t="s">
        <v>359</v>
      </c>
      <c r="M153" s="328" t="s">
        <v>360</v>
      </c>
      <c r="N153" s="330" t="s">
        <v>361</v>
      </c>
      <c r="O153" s="112" t="s">
        <v>355</v>
      </c>
      <c r="P153" s="113" t="s">
        <v>356</v>
      </c>
      <c r="Q153" s="114" t="s">
        <v>357</v>
      </c>
      <c r="R153" s="115" t="s">
        <v>358</v>
      </c>
      <c r="S153" s="62"/>
      <c r="T153" s="116" t="s">
        <v>359</v>
      </c>
      <c r="U153" s="62"/>
      <c r="V153" s="117" t="s">
        <v>360</v>
      </c>
      <c r="W153" s="62"/>
      <c r="X153" s="118" t="s">
        <v>361</v>
      </c>
      <c r="Y153" s="119" t="s">
        <v>362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363</v>
      </c>
      <c r="P154" s="121" t="s">
        <v>364</v>
      </c>
      <c r="Q154" s="122" t="s">
        <v>365</v>
      </c>
      <c r="R154" s="123" t="s">
        <v>366</v>
      </c>
      <c r="S154" s="63"/>
      <c r="T154" s="124" t="s">
        <v>367</v>
      </c>
      <c r="U154" s="63"/>
      <c r="V154" s="125" t="s">
        <v>368</v>
      </c>
      <c r="W154" s="63"/>
      <c r="X154" s="126" t="s">
        <v>369</v>
      </c>
      <c r="Y154" s="127" t="s">
        <v>370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332</v>
      </c>
      <c r="AH156" s="93" t="s">
        <v>352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322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351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323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332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333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10" t="s">
        <v>190</v>
      </c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191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199</v>
      </c>
      <c r="C167" s="315" t="s">
        <v>230</v>
      </c>
      <c r="D167" s="315"/>
      <c r="E167" s="315"/>
      <c r="F167" s="315"/>
      <c r="G167" s="315"/>
      <c r="H167" s="315"/>
      <c r="I167" s="315"/>
      <c r="J167" s="316"/>
      <c r="K167" s="95">
        <v>24733</v>
      </c>
      <c r="L167" s="95">
        <v>12083</v>
      </c>
      <c r="M167" s="95">
        <v>1312</v>
      </c>
      <c r="N167" s="95">
        <v>876</v>
      </c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4" si="16">SUM(K167:Y167)</f>
        <v>39004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231</v>
      </c>
      <c r="D168" s="317"/>
      <c r="E168" s="317"/>
      <c r="F168" s="317"/>
      <c r="G168" s="317"/>
      <c r="H168" s="317"/>
      <c r="I168" s="317"/>
      <c r="J168" s="317"/>
      <c r="K168" s="95">
        <v>179654</v>
      </c>
      <c r="L168" s="95">
        <v>8307</v>
      </c>
      <c r="M168" s="95">
        <v>9085</v>
      </c>
      <c r="N168" s="95">
        <v>1277</v>
      </c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198323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232</v>
      </c>
      <c r="D169" s="317"/>
      <c r="E169" s="317"/>
      <c r="F169" s="317"/>
      <c r="G169" s="317"/>
      <c r="H169" s="317"/>
      <c r="I169" s="317"/>
      <c r="J169" s="317"/>
      <c r="K169" s="95">
        <v>7461</v>
      </c>
      <c r="L169" s="95">
        <v>15521</v>
      </c>
      <c r="M169" s="95">
        <v>518</v>
      </c>
      <c r="N169" s="95">
        <v>2438</v>
      </c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25938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195</v>
      </c>
      <c r="C170" s="317" t="s">
        <v>233</v>
      </c>
      <c r="D170" s="317"/>
      <c r="E170" s="317"/>
      <c r="F170" s="317"/>
      <c r="G170" s="317"/>
      <c r="H170" s="317"/>
      <c r="I170" s="317"/>
      <c r="J170" s="317"/>
      <c r="K170" s="95">
        <v>2732</v>
      </c>
      <c r="L170" s="95">
        <v>17503</v>
      </c>
      <c r="M170" s="95">
        <v>262</v>
      </c>
      <c r="N170" s="95">
        <v>1595</v>
      </c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22092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197</v>
      </c>
      <c r="C171" s="317" t="s">
        <v>234</v>
      </c>
      <c r="D171" s="317"/>
      <c r="E171" s="317"/>
      <c r="F171" s="317"/>
      <c r="G171" s="317"/>
      <c r="H171" s="317"/>
      <c r="I171" s="317"/>
      <c r="J171" s="317"/>
      <c r="K171" s="95">
        <v>1841</v>
      </c>
      <c r="L171" s="95">
        <v>1365</v>
      </c>
      <c r="M171" s="95">
        <v>340</v>
      </c>
      <c r="N171" s="95">
        <v>177</v>
      </c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3723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199</v>
      </c>
      <c r="C172" s="317" t="s">
        <v>235</v>
      </c>
      <c r="D172" s="317"/>
      <c r="E172" s="317"/>
      <c r="F172" s="317"/>
      <c r="G172" s="317"/>
      <c r="H172" s="317"/>
      <c r="I172" s="317"/>
      <c r="J172" s="317"/>
      <c r="K172" s="95">
        <v>2421</v>
      </c>
      <c r="L172" s="95">
        <v>18912</v>
      </c>
      <c r="M172" s="95">
        <v>281</v>
      </c>
      <c r="N172" s="95">
        <v>5488</v>
      </c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27102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201</v>
      </c>
      <c r="C173" s="317" t="s">
        <v>236</v>
      </c>
      <c r="D173" s="317"/>
      <c r="E173" s="317"/>
      <c r="F173" s="317"/>
      <c r="G173" s="317"/>
      <c r="H173" s="317"/>
      <c r="I173" s="317"/>
      <c r="J173" s="317"/>
      <c r="K173" s="95">
        <v>1089</v>
      </c>
      <c r="L173" s="95">
        <v>492</v>
      </c>
      <c r="M173" s="95">
        <v>164</v>
      </c>
      <c r="N173" s="95">
        <v>55</v>
      </c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1800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203</v>
      </c>
      <c r="C174" s="317" t="s">
        <v>237</v>
      </c>
      <c r="D174" s="317"/>
      <c r="E174" s="317"/>
      <c r="F174" s="317"/>
      <c r="G174" s="317"/>
      <c r="H174" s="317"/>
      <c r="I174" s="317"/>
      <c r="J174" s="317"/>
      <c r="K174" s="95">
        <v>1564</v>
      </c>
      <c r="L174" s="95">
        <v>502</v>
      </c>
      <c r="M174" s="95">
        <v>223</v>
      </c>
      <c r="N174" s="95">
        <v>54</v>
      </c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2343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81"/>
      <c r="C175" s="318"/>
      <c r="D175" s="317"/>
      <c r="E175" s="317"/>
      <c r="F175" s="317"/>
      <c r="G175" s="317"/>
      <c r="H175" s="317"/>
      <c r="I175" s="317"/>
      <c r="J175" s="317"/>
      <c r="K175" s="81" t="s">
        <v>205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205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205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348</v>
      </c>
      <c r="C178" s="297"/>
      <c r="D178" s="297"/>
      <c r="E178" s="297"/>
      <c r="F178" s="297"/>
      <c r="G178" s="297"/>
      <c r="H178" s="297"/>
      <c r="I178" s="297"/>
      <c r="J178" s="297"/>
      <c r="K178" s="70">
        <f>SUM(K167:K177)</f>
        <v>221495</v>
      </c>
      <c r="L178" s="70">
        <f>SUM(L167:L177)</f>
        <v>74685</v>
      </c>
      <c r="M178" s="70">
        <f>SUM(M167:M177)</f>
        <v>12185</v>
      </c>
      <c r="N178" s="70">
        <f>SUM(N167:N177)</f>
        <v>11960</v>
      </c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320325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201</v>
      </c>
      <c r="C179" s="315" t="s">
        <v>238</v>
      </c>
      <c r="D179" s="315"/>
      <c r="E179" s="315"/>
      <c r="F179" s="315"/>
      <c r="G179" s="315"/>
      <c r="H179" s="315"/>
      <c r="I179" s="315"/>
      <c r="J179" s="316"/>
      <c r="K179" s="95">
        <v>1874</v>
      </c>
      <c r="L179" s="95">
        <v>2710</v>
      </c>
      <c r="M179" s="95">
        <v>224</v>
      </c>
      <c r="N179" s="95">
        <v>167</v>
      </c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4975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239</v>
      </c>
      <c r="D180" s="317"/>
      <c r="E180" s="317"/>
      <c r="F180" s="317"/>
      <c r="G180" s="317"/>
      <c r="H180" s="317"/>
      <c r="I180" s="317"/>
      <c r="J180" s="317"/>
      <c r="K180" s="95">
        <v>462</v>
      </c>
      <c r="L180" s="95">
        <v>809</v>
      </c>
      <c r="M180" s="95">
        <v>112</v>
      </c>
      <c r="N180" s="95">
        <v>67</v>
      </c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1450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240</v>
      </c>
      <c r="D181" s="317"/>
      <c r="E181" s="317"/>
      <c r="F181" s="317"/>
      <c r="G181" s="317"/>
      <c r="H181" s="317"/>
      <c r="I181" s="317"/>
      <c r="J181" s="317"/>
      <c r="K181" s="95">
        <v>259</v>
      </c>
      <c r="L181" s="95">
        <v>608</v>
      </c>
      <c r="M181" s="95">
        <v>56</v>
      </c>
      <c r="N181" s="95">
        <v>48</v>
      </c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971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82"/>
      <c r="C182" s="318"/>
      <c r="D182" s="317"/>
      <c r="E182" s="317"/>
      <c r="F182" s="317"/>
      <c r="G182" s="317"/>
      <c r="H182" s="317"/>
      <c r="I182" s="317"/>
      <c r="J182" s="317"/>
      <c r="K182" s="82" t="s">
        <v>205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205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205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205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205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205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205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205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348</v>
      </c>
      <c r="C190" s="297"/>
      <c r="D190" s="297"/>
      <c r="E190" s="297"/>
      <c r="F190" s="297"/>
      <c r="G190" s="297"/>
      <c r="H190" s="297"/>
      <c r="I190" s="297"/>
      <c r="J190" s="297"/>
      <c r="K190" s="70">
        <f>SUM(K179:K189)</f>
        <v>2595</v>
      </c>
      <c r="L190" s="70">
        <f>SUM(L179:L189)</f>
        <v>4127</v>
      </c>
      <c r="M190" s="70">
        <f>SUM(M179:M189)</f>
        <v>392</v>
      </c>
      <c r="N190" s="70">
        <f>SUM(N179:N189)</f>
        <v>282</v>
      </c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7396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355</v>
      </c>
      <c r="C193" s="321"/>
      <c r="D193" s="322"/>
      <c r="E193" s="320" t="s">
        <v>356</v>
      </c>
      <c r="F193" s="321"/>
      <c r="G193" s="322"/>
      <c r="H193" s="320" t="s">
        <v>357</v>
      </c>
      <c r="I193" s="321"/>
      <c r="J193" s="322"/>
      <c r="K193" s="326" t="s">
        <v>358</v>
      </c>
      <c r="L193" s="328" t="s">
        <v>359</v>
      </c>
      <c r="M193" s="328" t="s">
        <v>360</v>
      </c>
      <c r="N193" s="330" t="s">
        <v>361</v>
      </c>
      <c r="O193" s="128" t="s">
        <v>355</v>
      </c>
      <c r="P193" s="129" t="s">
        <v>356</v>
      </c>
      <c r="Q193" s="130" t="s">
        <v>357</v>
      </c>
      <c r="R193" s="131" t="s">
        <v>358</v>
      </c>
      <c r="S193" s="62"/>
      <c r="T193" s="132" t="s">
        <v>359</v>
      </c>
      <c r="U193" s="62"/>
      <c r="V193" s="133" t="s">
        <v>360</v>
      </c>
      <c r="W193" s="62"/>
      <c r="X193" s="134" t="s">
        <v>361</v>
      </c>
      <c r="Y193" s="135" t="s">
        <v>362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363</v>
      </c>
      <c r="P194" s="137" t="s">
        <v>364</v>
      </c>
      <c r="Q194" s="138" t="s">
        <v>365</v>
      </c>
      <c r="R194" s="139" t="s">
        <v>366</v>
      </c>
      <c r="S194" s="63"/>
      <c r="T194" s="140" t="s">
        <v>367</v>
      </c>
      <c r="U194" s="63"/>
      <c r="V194" s="141" t="s">
        <v>368</v>
      </c>
      <c r="W194" s="63"/>
      <c r="X194" s="142" t="s">
        <v>369</v>
      </c>
      <c r="Y194" s="143" t="s">
        <v>370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334</v>
      </c>
      <c r="AH196" s="93" t="s">
        <v>352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322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351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323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334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335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10" t="s">
        <v>190</v>
      </c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191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203</v>
      </c>
      <c r="C207" s="315" t="s">
        <v>241</v>
      </c>
      <c r="D207" s="315"/>
      <c r="E207" s="315"/>
      <c r="F207" s="315"/>
      <c r="G207" s="315"/>
      <c r="H207" s="315"/>
      <c r="I207" s="315"/>
      <c r="J207" s="316"/>
      <c r="K207" s="95">
        <v>5389</v>
      </c>
      <c r="L207" s="95">
        <v>8103</v>
      </c>
      <c r="M207" s="95">
        <v>770</v>
      </c>
      <c r="N207" s="95">
        <v>488</v>
      </c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3" si="17">SUM(K207:Y207)</f>
        <v>14750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242</v>
      </c>
      <c r="D208" s="317"/>
      <c r="E208" s="317"/>
      <c r="F208" s="317"/>
      <c r="G208" s="317"/>
      <c r="H208" s="317"/>
      <c r="I208" s="317"/>
      <c r="J208" s="317"/>
      <c r="K208" s="95">
        <v>1650</v>
      </c>
      <c r="L208" s="95">
        <v>9794</v>
      </c>
      <c r="M208" s="95">
        <v>371</v>
      </c>
      <c r="N208" s="95">
        <v>973</v>
      </c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12788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243</v>
      </c>
      <c r="D209" s="317"/>
      <c r="E209" s="317"/>
      <c r="F209" s="317"/>
      <c r="G209" s="317"/>
      <c r="H209" s="317"/>
      <c r="I209" s="317"/>
      <c r="J209" s="317"/>
      <c r="K209" s="95">
        <v>838</v>
      </c>
      <c r="L209" s="95">
        <v>1870</v>
      </c>
      <c r="M209" s="95">
        <v>486</v>
      </c>
      <c r="N209" s="95">
        <v>143</v>
      </c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3337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195</v>
      </c>
      <c r="C210" s="317" t="s">
        <v>244</v>
      </c>
      <c r="D210" s="317"/>
      <c r="E210" s="317"/>
      <c r="F210" s="317"/>
      <c r="G210" s="317"/>
      <c r="H210" s="317"/>
      <c r="I210" s="317"/>
      <c r="J210" s="317"/>
      <c r="K210" s="95">
        <v>506</v>
      </c>
      <c r="L210" s="95">
        <v>927</v>
      </c>
      <c r="M210" s="95">
        <v>172</v>
      </c>
      <c r="N210" s="95">
        <v>92</v>
      </c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1697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197</v>
      </c>
      <c r="C211" s="317" t="s">
        <v>245</v>
      </c>
      <c r="D211" s="317"/>
      <c r="E211" s="317"/>
      <c r="F211" s="317"/>
      <c r="G211" s="317"/>
      <c r="H211" s="317"/>
      <c r="I211" s="317"/>
      <c r="J211" s="317"/>
      <c r="K211" s="95">
        <v>967</v>
      </c>
      <c r="L211" s="95">
        <v>3223</v>
      </c>
      <c r="M211" s="95">
        <v>181</v>
      </c>
      <c r="N211" s="95">
        <v>271</v>
      </c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4642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199</v>
      </c>
      <c r="C212" s="317" t="s">
        <v>246</v>
      </c>
      <c r="D212" s="317"/>
      <c r="E212" s="317"/>
      <c r="F212" s="317"/>
      <c r="G212" s="317"/>
      <c r="H212" s="317"/>
      <c r="I212" s="317"/>
      <c r="J212" s="317"/>
      <c r="K212" s="95">
        <v>316</v>
      </c>
      <c r="L212" s="95">
        <v>585</v>
      </c>
      <c r="M212" s="95">
        <v>112</v>
      </c>
      <c r="N212" s="95">
        <v>74</v>
      </c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1087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201</v>
      </c>
      <c r="C213" s="317" t="s">
        <v>247</v>
      </c>
      <c r="D213" s="317"/>
      <c r="E213" s="317"/>
      <c r="F213" s="317"/>
      <c r="G213" s="317"/>
      <c r="H213" s="317"/>
      <c r="I213" s="317"/>
      <c r="J213" s="317"/>
      <c r="K213" s="95">
        <v>171</v>
      </c>
      <c r="L213" s="95">
        <v>618</v>
      </c>
      <c r="M213" s="95">
        <v>64</v>
      </c>
      <c r="N213" s="95">
        <v>46</v>
      </c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899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83"/>
      <c r="C214" s="318"/>
      <c r="D214" s="317"/>
      <c r="E214" s="317"/>
      <c r="F214" s="317"/>
      <c r="G214" s="317"/>
      <c r="H214" s="317"/>
      <c r="I214" s="317"/>
      <c r="J214" s="317"/>
      <c r="K214" s="83" t="s">
        <v>205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205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205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205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348</v>
      </c>
      <c r="C218" s="297"/>
      <c r="D218" s="297"/>
      <c r="E218" s="297"/>
      <c r="F218" s="297"/>
      <c r="G218" s="297"/>
      <c r="H218" s="297"/>
      <c r="I218" s="297"/>
      <c r="J218" s="297"/>
      <c r="K218" s="70">
        <f>SUM(K207:K217)</f>
        <v>9837</v>
      </c>
      <c r="L218" s="70">
        <f>SUM(L207:L217)</f>
        <v>25120</v>
      </c>
      <c r="M218" s="70">
        <f>SUM(M207:M217)</f>
        <v>2156</v>
      </c>
      <c r="N218" s="70">
        <f>SUM(N207:N217)</f>
        <v>2087</v>
      </c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6" si="18">SUM(K218:Y218)</f>
        <v>39200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248</v>
      </c>
      <c r="C219" s="315" t="s">
        <v>249</v>
      </c>
      <c r="D219" s="315"/>
      <c r="E219" s="315"/>
      <c r="F219" s="315"/>
      <c r="G219" s="315"/>
      <c r="H219" s="315"/>
      <c r="I219" s="315"/>
      <c r="J219" s="316"/>
      <c r="K219" s="95">
        <v>3345</v>
      </c>
      <c r="L219" s="95">
        <v>10797</v>
      </c>
      <c r="M219" s="95">
        <v>1556</v>
      </c>
      <c r="N219" s="95">
        <v>1814</v>
      </c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17512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250</v>
      </c>
      <c r="D220" s="317"/>
      <c r="E220" s="317"/>
      <c r="F220" s="317"/>
      <c r="G220" s="317"/>
      <c r="H220" s="317"/>
      <c r="I220" s="317"/>
      <c r="J220" s="317"/>
      <c r="K220" s="95">
        <v>2893</v>
      </c>
      <c r="L220" s="95">
        <v>7961</v>
      </c>
      <c r="M220" s="95">
        <v>1884</v>
      </c>
      <c r="N220" s="95">
        <v>1993</v>
      </c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14731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251</v>
      </c>
      <c r="D221" s="317"/>
      <c r="E221" s="317"/>
      <c r="F221" s="317"/>
      <c r="G221" s="317"/>
      <c r="H221" s="317"/>
      <c r="I221" s="317"/>
      <c r="J221" s="317"/>
      <c r="K221" s="95">
        <v>1338</v>
      </c>
      <c r="L221" s="95">
        <v>3408</v>
      </c>
      <c r="M221" s="95">
        <v>482</v>
      </c>
      <c r="N221" s="95">
        <v>686</v>
      </c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5914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195</v>
      </c>
      <c r="C222" s="317" t="s">
        <v>252</v>
      </c>
      <c r="D222" s="317"/>
      <c r="E222" s="317"/>
      <c r="F222" s="317"/>
      <c r="G222" s="317"/>
      <c r="H222" s="317"/>
      <c r="I222" s="317"/>
      <c r="J222" s="317"/>
      <c r="K222" s="95">
        <v>407</v>
      </c>
      <c r="L222" s="95">
        <v>3425</v>
      </c>
      <c r="M222" s="95">
        <v>226</v>
      </c>
      <c r="N222" s="95">
        <v>346</v>
      </c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4404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197</v>
      </c>
      <c r="C223" s="317" t="s">
        <v>253</v>
      </c>
      <c r="D223" s="317"/>
      <c r="E223" s="317"/>
      <c r="F223" s="317"/>
      <c r="G223" s="317"/>
      <c r="H223" s="317"/>
      <c r="I223" s="317"/>
      <c r="J223" s="317"/>
      <c r="K223" s="95">
        <v>212</v>
      </c>
      <c r="L223" s="95">
        <v>2282</v>
      </c>
      <c r="M223" s="95">
        <v>128</v>
      </c>
      <c r="N223" s="95">
        <v>414</v>
      </c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3036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199</v>
      </c>
      <c r="C224" s="317" t="s">
        <v>254</v>
      </c>
      <c r="D224" s="317"/>
      <c r="E224" s="317"/>
      <c r="F224" s="317"/>
      <c r="G224" s="317"/>
      <c r="H224" s="317"/>
      <c r="I224" s="317"/>
      <c r="J224" s="317"/>
      <c r="K224" s="95">
        <v>126</v>
      </c>
      <c r="L224" s="95">
        <v>662</v>
      </c>
      <c r="M224" s="95">
        <v>128</v>
      </c>
      <c r="N224" s="95">
        <v>678</v>
      </c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1594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201</v>
      </c>
      <c r="C225" s="317" t="s">
        <v>255</v>
      </c>
      <c r="D225" s="317"/>
      <c r="E225" s="317"/>
      <c r="F225" s="317"/>
      <c r="G225" s="317"/>
      <c r="H225" s="317"/>
      <c r="I225" s="317"/>
      <c r="J225" s="317"/>
      <c r="K225" s="95">
        <v>266</v>
      </c>
      <c r="L225" s="95">
        <v>927</v>
      </c>
      <c r="M225" s="95">
        <v>125</v>
      </c>
      <c r="N225" s="95">
        <v>626</v>
      </c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1944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203</v>
      </c>
      <c r="C226" s="317" t="s">
        <v>256</v>
      </c>
      <c r="D226" s="317"/>
      <c r="E226" s="317"/>
      <c r="F226" s="317"/>
      <c r="G226" s="317"/>
      <c r="H226" s="317"/>
      <c r="I226" s="317"/>
      <c r="J226" s="317"/>
      <c r="K226" s="95">
        <v>1439</v>
      </c>
      <c r="L226" s="95">
        <v>6779</v>
      </c>
      <c r="M226" s="95">
        <v>2072</v>
      </c>
      <c r="N226" s="95">
        <v>903</v>
      </c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18"/>
        <v>11193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84"/>
      <c r="C227" s="318"/>
      <c r="D227" s="317"/>
      <c r="E227" s="317"/>
      <c r="F227" s="317"/>
      <c r="G227" s="317"/>
      <c r="H227" s="317"/>
      <c r="I227" s="317"/>
      <c r="J227" s="317"/>
      <c r="K227" s="84" t="s">
        <v>205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205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205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348</v>
      </c>
      <c r="C230" s="297"/>
      <c r="D230" s="297"/>
      <c r="E230" s="297"/>
      <c r="F230" s="297"/>
      <c r="G230" s="297"/>
      <c r="H230" s="297"/>
      <c r="I230" s="297"/>
      <c r="J230" s="297"/>
      <c r="K230" s="70">
        <f>SUM(K219:K229)</f>
        <v>10026</v>
      </c>
      <c r="L230" s="70">
        <f>SUM(L219:L229)</f>
        <v>36241</v>
      </c>
      <c r="M230" s="70">
        <f>SUM(M219:M229)</f>
        <v>6601</v>
      </c>
      <c r="N230" s="70">
        <f>SUM(N219:N229)</f>
        <v>7460</v>
      </c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60328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355</v>
      </c>
      <c r="C233" s="321"/>
      <c r="D233" s="322"/>
      <c r="E233" s="320" t="s">
        <v>356</v>
      </c>
      <c r="F233" s="321"/>
      <c r="G233" s="322"/>
      <c r="H233" s="320" t="s">
        <v>357</v>
      </c>
      <c r="I233" s="321"/>
      <c r="J233" s="322"/>
      <c r="K233" s="326" t="s">
        <v>358</v>
      </c>
      <c r="L233" s="328" t="s">
        <v>359</v>
      </c>
      <c r="M233" s="328" t="s">
        <v>360</v>
      </c>
      <c r="N233" s="330" t="s">
        <v>361</v>
      </c>
      <c r="O233" s="144" t="s">
        <v>355</v>
      </c>
      <c r="P233" s="145" t="s">
        <v>356</v>
      </c>
      <c r="Q233" s="146" t="s">
        <v>357</v>
      </c>
      <c r="R233" s="147" t="s">
        <v>358</v>
      </c>
      <c r="S233" s="62"/>
      <c r="T233" s="148" t="s">
        <v>359</v>
      </c>
      <c r="U233" s="62"/>
      <c r="V233" s="149" t="s">
        <v>360</v>
      </c>
      <c r="W233" s="62"/>
      <c r="X233" s="150" t="s">
        <v>361</v>
      </c>
      <c r="Y233" s="151" t="s">
        <v>362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363</v>
      </c>
      <c r="P234" s="153" t="s">
        <v>364</v>
      </c>
      <c r="Q234" s="154" t="s">
        <v>365</v>
      </c>
      <c r="R234" s="155" t="s">
        <v>366</v>
      </c>
      <c r="S234" s="63"/>
      <c r="T234" s="156" t="s">
        <v>367</v>
      </c>
      <c r="U234" s="63"/>
      <c r="V234" s="157" t="s">
        <v>368</v>
      </c>
      <c r="W234" s="63"/>
      <c r="X234" s="158" t="s">
        <v>369</v>
      </c>
      <c r="Y234" s="159" t="s">
        <v>370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336</v>
      </c>
      <c r="AH236" s="93" t="s">
        <v>352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322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351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323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336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337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10" t="s">
        <v>190</v>
      </c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191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257</v>
      </c>
      <c r="C247" s="315" t="s">
        <v>258</v>
      </c>
      <c r="D247" s="315"/>
      <c r="E247" s="315"/>
      <c r="F247" s="315"/>
      <c r="G247" s="315"/>
      <c r="H247" s="315"/>
      <c r="I247" s="315"/>
      <c r="J247" s="316"/>
      <c r="K247" s="95">
        <v>2440</v>
      </c>
      <c r="L247" s="95">
        <v>6755</v>
      </c>
      <c r="M247" s="95">
        <v>776</v>
      </c>
      <c r="N247" s="95">
        <v>399</v>
      </c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4" si="19">SUM(K247:Y247)</f>
        <v>10370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259</v>
      </c>
      <c r="D248" s="317"/>
      <c r="E248" s="317"/>
      <c r="F248" s="317"/>
      <c r="G248" s="317"/>
      <c r="H248" s="317"/>
      <c r="I248" s="317"/>
      <c r="J248" s="317"/>
      <c r="K248" s="95">
        <v>1805</v>
      </c>
      <c r="L248" s="95">
        <v>2527</v>
      </c>
      <c r="M248" s="95">
        <v>366</v>
      </c>
      <c r="N248" s="95">
        <v>223</v>
      </c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4921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260</v>
      </c>
      <c r="D249" s="317"/>
      <c r="E249" s="317"/>
      <c r="F249" s="317"/>
      <c r="G249" s="317"/>
      <c r="H249" s="317"/>
      <c r="I249" s="317"/>
      <c r="J249" s="317"/>
      <c r="K249" s="95">
        <v>708</v>
      </c>
      <c r="L249" s="95">
        <v>1299</v>
      </c>
      <c r="M249" s="95">
        <v>154</v>
      </c>
      <c r="N249" s="95">
        <v>70</v>
      </c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2231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195</v>
      </c>
      <c r="C250" s="317" t="s">
        <v>261</v>
      </c>
      <c r="D250" s="317"/>
      <c r="E250" s="317"/>
      <c r="F250" s="317"/>
      <c r="G250" s="317"/>
      <c r="H250" s="317"/>
      <c r="I250" s="317"/>
      <c r="J250" s="317"/>
      <c r="K250" s="95">
        <v>388</v>
      </c>
      <c r="L250" s="95">
        <v>1222</v>
      </c>
      <c r="M250" s="95">
        <v>223</v>
      </c>
      <c r="N250" s="95">
        <v>85</v>
      </c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1918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197</v>
      </c>
      <c r="C251" s="317" t="s">
        <v>262</v>
      </c>
      <c r="D251" s="317"/>
      <c r="E251" s="317"/>
      <c r="F251" s="317"/>
      <c r="G251" s="317"/>
      <c r="H251" s="317"/>
      <c r="I251" s="317"/>
      <c r="J251" s="317"/>
      <c r="K251" s="95">
        <v>341</v>
      </c>
      <c r="L251" s="95">
        <v>712</v>
      </c>
      <c r="M251" s="95">
        <v>153</v>
      </c>
      <c r="N251" s="95">
        <v>54</v>
      </c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1260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199</v>
      </c>
      <c r="C252" s="317" t="s">
        <v>263</v>
      </c>
      <c r="D252" s="317"/>
      <c r="E252" s="317"/>
      <c r="F252" s="317"/>
      <c r="G252" s="317"/>
      <c r="H252" s="317"/>
      <c r="I252" s="317"/>
      <c r="J252" s="317"/>
      <c r="K252" s="95">
        <v>300</v>
      </c>
      <c r="L252" s="95">
        <v>532</v>
      </c>
      <c r="M252" s="95">
        <v>59</v>
      </c>
      <c r="N252" s="95">
        <v>32</v>
      </c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923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201</v>
      </c>
      <c r="C253" s="317" t="s">
        <v>264</v>
      </c>
      <c r="D253" s="317"/>
      <c r="E253" s="317"/>
      <c r="F253" s="317"/>
      <c r="G253" s="317"/>
      <c r="H253" s="317"/>
      <c r="I253" s="317"/>
      <c r="J253" s="317"/>
      <c r="K253" s="95">
        <v>358</v>
      </c>
      <c r="L253" s="95">
        <v>769</v>
      </c>
      <c r="M253" s="95">
        <v>92</v>
      </c>
      <c r="N253" s="95">
        <v>47</v>
      </c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1266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203</v>
      </c>
      <c r="C254" s="317" t="s">
        <v>265</v>
      </c>
      <c r="D254" s="317"/>
      <c r="E254" s="317"/>
      <c r="F254" s="317"/>
      <c r="G254" s="317"/>
      <c r="H254" s="317"/>
      <c r="I254" s="317"/>
      <c r="J254" s="317"/>
      <c r="K254" s="95">
        <v>173</v>
      </c>
      <c r="L254" s="95">
        <v>377</v>
      </c>
      <c r="M254" s="95">
        <v>59</v>
      </c>
      <c r="N254" s="95">
        <v>37</v>
      </c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19"/>
        <v>646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85"/>
      <c r="C255" s="318"/>
      <c r="D255" s="317"/>
      <c r="E255" s="317"/>
      <c r="F255" s="317"/>
      <c r="G255" s="317"/>
      <c r="H255" s="317"/>
      <c r="I255" s="317"/>
      <c r="J255" s="317"/>
      <c r="K255" s="85" t="s">
        <v>205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205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205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348</v>
      </c>
      <c r="C258" s="297"/>
      <c r="D258" s="297"/>
      <c r="E258" s="297"/>
      <c r="F258" s="297"/>
      <c r="G258" s="297"/>
      <c r="H258" s="297"/>
      <c r="I258" s="297"/>
      <c r="J258" s="297"/>
      <c r="K258" s="70">
        <f>SUM(K247:K257)</f>
        <v>6513</v>
      </c>
      <c r="L258" s="70">
        <f>SUM(L247:L257)</f>
        <v>14193</v>
      </c>
      <c r="M258" s="70">
        <f>SUM(M247:M257)</f>
        <v>1882</v>
      </c>
      <c r="N258" s="70">
        <f>SUM(N247:N257)</f>
        <v>947</v>
      </c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6" si="20">SUM(K258:Y258)</f>
        <v>23535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266</v>
      </c>
      <c r="C259" s="315" t="s">
        <v>267</v>
      </c>
      <c r="D259" s="315"/>
      <c r="E259" s="315"/>
      <c r="F259" s="315"/>
      <c r="G259" s="315"/>
      <c r="H259" s="315"/>
      <c r="I259" s="315"/>
      <c r="J259" s="316"/>
      <c r="K259" s="95">
        <v>10306</v>
      </c>
      <c r="L259" s="95">
        <v>8995</v>
      </c>
      <c r="M259" s="95">
        <v>1398</v>
      </c>
      <c r="N259" s="95">
        <v>556</v>
      </c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21255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268</v>
      </c>
      <c r="D260" s="317"/>
      <c r="E260" s="317"/>
      <c r="F260" s="317"/>
      <c r="G260" s="317"/>
      <c r="H260" s="317"/>
      <c r="I260" s="317"/>
      <c r="J260" s="317"/>
      <c r="K260" s="95">
        <v>35833</v>
      </c>
      <c r="L260" s="95">
        <v>10465</v>
      </c>
      <c r="M260" s="95">
        <v>4780</v>
      </c>
      <c r="N260" s="95">
        <v>668</v>
      </c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51746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269</v>
      </c>
      <c r="D261" s="317"/>
      <c r="E261" s="317"/>
      <c r="F261" s="317"/>
      <c r="G261" s="317"/>
      <c r="H261" s="317"/>
      <c r="I261" s="317"/>
      <c r="J261" s="317"/>
      <c r="K261" s="95">
        <v>2561</v>
      </c>
      <c r="L261" s="95">
        <v>3690</v>
      </c>
      <c r="M261" s="95">
        <v>861</v>
      </c>
      <c r="N261" s="95">
        <v>225</v>
      </c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7337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195</v>
      </c>
      <c r="C262" s="317" t="s">
        <v>270</v>
      </c>
      <c r="D262" s="317"/>
      <c r="E262" s="317"/>
      <c r="F262" s="317"/>
      <c r="G262" s="317"/>
      <c r="H262" s="317"/>
      <c r="I262" s="317"/>
      <c r="J262" s="317"/>
      <c r="K262" s="95">
        <v>1153</v>
      </c>
      <c r="L262" s="95">
        <v>1192</v>
      </c>
      <c r="M262" s="95">
        <v>210</v>
      </c>
      <c r="N262" s="95">
        <v>93</v>
      </c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2648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197</v>
      </c>
      <c r="C263" s="317" t="s">
        <v>271</v>
      </c>
      <c r="D263" s="317"/>
      <c r="E263" s="317"/>
      <c r="F263" s="317"/>
      <c r="G263" s="317"/>
      <c r="H263" s="317"/>
      <c r="I263" s="317"/>
      <c r="J263" s="317"/>
      <c r="K263" s="95">
        <v>746</v>
      </c>
      <c r="L263" s="95">
        <v>1646</v>
      </c>
      <c r="M263" s="95">
        <v>299</v>
      </c>
      <c r="N263" s="95">
        <v>244</v>
      </c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2935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199</v>
      </c>
      <c r="C264" s="317" t="s">
        <v>272</v>
      </c>
      <c r="D264" s="317"/>
      <c r="E264" s="317"/>
      <c r="F264" s="317"/>
      <c r="G264" s="317"/>
      <c r="H264" s="317"/>
      <c r="I264" s="317"/>
      <c r="J264" s="317"/>
      <c r="K264" s="95">
        <v>307</v>
      </c>
      <c r="L264" s="95">
        <v>627</v>
      </c>
      <c r="M264" s="95">
        <v>87</v>
      </c>
      <c r="N264" s="95">
        <v>44</v>
      </c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1065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201</v>
      </c>
      <c r="C265" s="317" t="s">
        <v>273</v>
      </c>
      <c r="D265" s="317"/>
      <c r="E265" s="317"/>
      <c r="F265" s="317"/>
      <c r="G265" s="317"/>
      <c r="H265" s="317"/>
      <c r="I265" s="317"/>
      <c r="J265" s="317"/>
      <c r="K265" s="95">
        <v>672</v>
      </c>
      <c r="L265" s="95">
        <v>5803</v>
      </c>
      <c r="M265" s="95">
        <v>107</v>
      </c>
      <c r="N265" s="95">
        <v>278</v>
      </c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6860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24" t="s">
        <v>203</v>
      </c>
      <c r="C266" s="317" t="s">
        <v>274</v>
      </c>
      <c r="D266" s="317"/>
      <c r="E266" s="317"/>
      <c r="F266" s="317"/>
      <c r="G266" s="317"/>
      <c r="H266" s="317"/>
      <c r="I266" s="317"/>
      <c r="J266" s="317"/>
      <c r="K266" s="95">
        <v>254</v>
      </c>
      <c r="L266" s="95">
        <v>651</v>
      </c>
      <c r="M266" s="95">
        <v>107</v>
      </c>
      <c r="N266" s="95">
        <v>28</v>
      </c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20"/>
        <v>1040</v>
      </c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205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205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205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348</v>
      </c>
      <c r="C270" s="297"/>
      <c r="D270" s="297"/>
      <c r="E270" s="297"/>
      <c r="F270" s="297"/>
      <c r="G270" s="297"/>
      <c r="H270" s="297"/>
      <c r="I270" s="297"/>
      <c r="J270" s="297"/>
      <c r="K270" s="70">
        <f>SUM(K259:K269)</f>
        <v>51832</v>
      </c>
      <c r="L270" s="70">
        <f>SUM(L259:L269)</f>
        <v>33069</v>
      </c>
      <c r="M270" s="70">
        <f>SUM(M259:M269)</f>
        <v>7849</v>
      </c>
      <c r="N270" s="70">
        <f>SUM(N259:N269)</f>
        <v>2136</v>
      </c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94886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355</v>
      </c>
      <c r="C273" s="321"/>
      <c r="D273" s="322"/>
      <c r="E273" s="320" t="s">
        <v>356</v>
      </c>
      <c r="F273" s="321"/>
      <c r="G273" s="322"/>
      <c r="H273" s="320" t="s">
        <v>357</v>
      </c>
      <c r="I273" s="321"/>
      <c r="J273" s="322"/>
      <c r="K273" s="326" t="s">
        <v>358</v>
      </c>
      <c r="L273" s="328" t="s">
        <v>359</v>
      </c>
      <c r="M273" s="328" t="s">
        <v>360</v>
      </c>
      <c r="N273" s="330" t="s">
        <v>361</v>
      </c>
      <c r="O273" s="160" t="s">
        <v>355</v>
      </c>
      <c r="P273" s="161" t="s">
        <v>356</v>
      </c>
      <c r="Q273" s="162" t="s">
        <v>357</v>
      </c>
      <c r="R273" s="163" t="s">
        <v>358</v>
      </c>
      <c r="S273" s="62"/>
      <c r="T273" s="164" t="s">
        <v>359</v>
      </c>
      <c r="U273" s="62"/>
      <c r="V273" s="165" t="s">
        <v>360</v>
      </c>
      <c r="W273" s="62"/>
      <c r="X273" s="166" t="s">
        <v>361</v>
      </c>
      <c r="Y273" s="167" t="s">
        <v>362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363</v>
      </c>
      <c r="P274" s="169" t="s">
        <v>364</v>
      </c>
      <c r="Q274" s="170" t="s">
        <v>365</v>
      </c>
      <c r="R274" s="171" t="s">
        <v>366</v>
      </c>
      <c r="S274" s="63"/>
      <c r="T274" s="172" t="s">
        <v>367</v>
      </c>
      <c r="U274" s="63"/>
      <c r="V274" s="173" t="s">
        <v>368</v>
      </c>
      <c r="W274" s="63"/>
      <c r="X274" s="174" t="s">
        <v>369</v>
      </c>
      <c r="Y274" s="175" t="s">
        <v>370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338</v>
      </c>
      <c r="AH276" s="93" t="s">
        <v>352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322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351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323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338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339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10" t="s">
        <v>190</v>
      </c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191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275</v>
      </c>
      <c r="C287" s="315" t="s">
        <v>276</v>
      </c>
      <c r="D287" s="315"/>
      <c r="E287" s="315"/>
      <c r="F287" s="315"/>
      <c r="G287" s="315"/>
      <c r="H287" s="315"/>
      <c r="I287" s="315"/>
      <c r="J287" s="316"/>
      <c r="K287" s="95">
        <v>981</v>
      </c>
      <c r="L287" s="95">
        <v>2573</v>
      </c>
      <c r="M287" s="95">
        <v>775</v>
      </c>
      <c r="N287" s="95">
        <v>516</v>
      </c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4" si="21">SUM(K287:Y287)</f>
        <v>4845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277</v>
      </c>
      <c r="D288" s="317"/>
      <c r="E288" s="317"/>
      <c r="F288" s="317"/>
      <c r="G288" s="317"/>
      <c r="H288" s="317"/>
      <c r="I288" s="317"/>
      <c r="J288" s="317"/>
      <c r="K288" s="95">
        <v>351</v>
      </c>
      <c r="L288" s="95">
        <v>1076</v>
      </c>
      <c r="M288" s="95">
        <v>260</v>
      </c>
      <c r="N288" s="95">
        <v>186</v>
      </c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1873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278</v>
      </c>
      <c r="D289" s="317"/>
      <c r="E289" s="317"/>
      <c r="F289" s="317"/>
      <c r="G289" s="317"/>
      <c r="H289" s="317"/>
      <c r="I289" s="317"/>
      <c r="J289" s="317"/>
      <c r="K289" s="95">
        <v>296</v>
      </c>
      <c r="L289" s="95">
        <v>1113</v>
      </c>
      <c r="M289" s="95">
        <v>319</v>
      </c>
      <c r="N289" s="95">
        <v>213</v>
      </c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1941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195</v>
      </c>
      <c r="C290" s="317" t="s">
        <v>279</v>
      </c>
      <c r="D290" s="317"/>
      <c r="E290" s="317"/>
      <c r="F290" s="317"/>
      <c r="G290" s="317"/>
      <c r="H290" s="317"/>
      <c r="I290" s="317"/>
      <c r="J290" s="317"/>
      <c r="K290" s="95">
        <v>248</v>
      </c>
      <c r="L290" s="95">
        <v>552</v>
      </c>
      <c r="M290" s="95">
        <v>133</v>
      </c>
      <c r="N290" s="95">
        <v>91</v>
      </c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1024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197</v>
      </c>
      <c r="C291" s="317" t="s">
        <v>280</v>
      </c>
      <c r="D291" s="317"/>
      <c r="E291" s="317"/>
      <c r="F291" s="317"/>
      <c r="G291" s="317"/>
      <c r="H291" s="317"/>
      <c r="I291" s="317"/>
      <c r="J291" s="317"/>
      <c r="K291" s="95">
        <v>94</v>
      </c>
      <c r="L291" s="95">
        <v>531</v>
      </c>
      <c r="M291" s="95">
        <v>93</v>
      </c>
      <c r="N291" s="95">
        <v>44</v>
      </c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762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199</v>
      </c>
      <c r="C292" s="317" t="s">
        <v>281</v>
      </c>
      <c r="D292" s="317"/>
      <c r="E292" s="317"/>
      <c r="F292" s="317"/>
      <c r="G292" s="317"/>
      <c r="H292" s="317"/>
      <c r="I292" s="317"/>
      <c r="J292" s="317"/>
      <c r="K292" s="95">
        <v>70</v>
      </c>
      <c r="L292" s="95">
        <v>305</v>
      </c>
      <c r="M292" s="95">
        <v>57</v>
      </c>
      <c r="N292" s="95">
        <v>37</v>
      </c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469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201</v>
      </c>
      <c r="C293" s="317" t="s">
        <v>282</v>
      </c>
      <c r="D293" s="317"/>
      <c r="E293" s="317"/>
      <c r="F293" s="317"/>
      <c r="G293" s="317"/>
      <c r="H293" s="317"/>
      <c r="I293" s="317"/>
      <c r="J293" s="317"/>
      <c r="K293" s="95">
        <v>40</v>
      </c>
      <c r="L293" s="95">
        <v>170</v>
      </c>
      <c r="M293" s="95">
        <v>44</v>
      </c>
      <c r="N293" s="95">
        <v>28</v>
      </c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282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203</v>
      </c>
      <c r="C294" s="317" t="s">
        <v>283</v>
      </c>
      <c r="D294" s="317"/>
      <c r="E294" s="317"/>
      <c r="F294" s="317"/>
      <c r="G294" s="317"/>
      <c r="H294" s="317"/>
      <c r="I294" s="317"/>
      <c r="J294" s="317"/>
      <c r="K294" s="95">
        <v>66</v>
      </c>
      <c r="L294" s="95">
        <v>217</v>
      </c>
      <c r="M294" s="95">
        <v>37</v>
      </c>
      <c r="N294" s="95">
        <v>29</v>
      </c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1"/>
        <v>349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87"/>
      <c r="C295" s="318"/>
      <c r="D295" s="317"/>
      <c r="E295" s="317"/>
      <c r="F295" s="317"/>
      <c r="G295" s="317"/>
      <c r="H295" s="317"/>
      <c r="I295" s="317"/>
      <c r="J295" s="317"/>
      <c r="K295" s="87" t="s">
        <v>205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205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205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348</v>
      </c>
      <c r="C298" s="297"/>
      <c r="D298" s="297"/>
      <c r="E298" s="297"/>
      <c r="F298" s="297"/>
      <c r="G298" s="297"/>
      <c r="H298" s="297"/>
      <c r="I298" s="297"/>
      <c r="J298" s="297"/>
      <c r="K298" s="70">
        <f>SUM(K287:K297)</f>
        <v>2146</v>
      </c>
      <c r="L298" s="70">
        <f>SUM(L287:L297)</f>
        <v>6537</v>
      </c>
      <c r="M298" s="70">
        <f>SUM(M287:M297)</f>
        <v>1718</v>
      </c>
      <c r="N298" s="70">
        <f>SUM(N287:N297)</f>
        <v>1144</v>
      </c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6" si="22">SUM(K298:Y298)</f>
        <v>11545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284</v>
      </c>
      <c r="C299" s="315" t="s">
        <v>285</v>
      </c>
      <c r="D299" s="315"/>
      <c r="E299" s="315"/>
      <c r="F299" s="315"/>
      <c r="G299" s="315"/>
      <c r="H299" s="315"/>
      <c r="I299" s="315"/>
      <c r="J299" s="316"/>
      <c r="K299" s="95">
        <v>2248</v>
      </c>
      <c r="L299" s="95">
        <v>4065</v>
      </c>
      <c r="M299" s="95">
        <v>777</v>
      </c>
      <c r="N299" s="95">
        <v>940</v>
      </c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8030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286</v>
      </c>
      <c r="D300" s="317"/>
      <c r="E300" s="317"/>
      <c r="F300" s="317"/>
      <c r="G300" s="317"/>
      <c r="H300" s="317"/>
      <c r="I300" s="317"/>
      <c r="J300" s="317"/>
      <c r="K300" s="95">
        <v>3290</v>
      </c>
      <c r="L300" s="95">
        <v>6838</v>
      </c>
      <c r="M300" s="95">
        <v>1316</v>
      </c>
      <c r="N300" s="95">
        <v>1401</v>
      </c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12845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287</v>
      </c>
      <c r="D301" s="317"/>
      <c r="E301" s="317"/>
      <c r="F301" s="317"/>
      <c r="G301" s="317"/>
      <c r="H301" s="317"/>
      <c r="I301" s="317"/>
      <c r="J301" s="317"/>
      <c r="K301" s="95">
        <v>388</v>
      </c>
      <c r="L301" s="95">
        <v>868</v>
      </c>
      <c r="M301" s="95">
        <v>309</v>
      </c>
      <c r="N301" s="95">
        <v>255</v>
      </c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1820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195</v>
      </c>
      <c r="C302" s="317" t="s">
        <v>288</v>
      </c>
      <c r="D302" s="317"/>
      <c r="E302" s="317"/>
      <c r="F302" s="317"/>
      <c r="G302" s="317"/>
      <c r="H302" s="317"/>
      <c r="I302" s="317"/>
      <c r="J302" s="317"/>
      <c r="K302" s="95">
        <v>222</v>
      </c>
      <c r="L302" s="95">
        <v>455</v>
      </c>
      <c r="M302" s="95">
        <v>90</v>
      </c>
      <c r="N302" s="95">
        <v>183</v>
      </c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950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197</v>
      </c>
      <c r="C303" s="317" t="s">
        <v>289</v>
      </c>
      <c r="D303" s="317"/>
      <c r="E303" s="317"/>
      <c r="F303" s="317"/>
      <c r="G303" s="317"/>
      <c r="H303" s="317"/>
      <c r="I303" s="317"/>
      <c r="J303" s="317"/>
      <c r="K303" s="95">
        <v>248</v>
      </c>
      <c r="L303" s="95">
        <v>761</v>
      </c>
      <c r="M303" s="95">
        <v>295</v>
      </c>
      <c r="N303" s="95">
        <v>622</v>
      </c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1926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199</v>
      </c>
      <c r="C304" s="317" t="s">
        <v>290</v>
      </c>
      <c r="D304" s="317"/>
      <c r="E304" s="317"/>
      <c r="F304" s="317"/>
      <c r="G304" s="317"/>
      <c r="H304" s="317"/>
      <c r="I304" s="317"/>
      <c r="J304" s="317"/>
      <c r="K304" s="95">
        <v>147</v>
      </c>
      <c r="L304" s="95">
        <v>646</v>
      </c>
      <c r="M304" s="95">
        <v>182</v>
      </c>
      <c r="N304" s="95">
        <v>161</v>
      </c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1136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201</v>
      </c>
      <c r="C305" s="317" t="s">
        <v>291</v>
      </c>
      <c r="D305" s="317"/>
      <c r="E305" s="317"/>
      <c r="F305" s="317"/>
      <c r="G305" s="317"/>
      <c r="H305" s="317"/>
      <c r="I305" s="317"/>
      <c r="J305" s="317"/>
      <c r="K305" s="95">
        <v>60</v>
      </c>
      <c r="L305" s="95">
        <v>96</v>
      </c>
      <c r="M305" s="95">
        <v>22</v>
      </c>
      <c r="N305" s="95">
        <v>56</v>
      </c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234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203</v>
      </c>
      <c r="C306" s="317" t="s">
        <v>292</v>
      </c>
      <c r="D306" s="317"/>
      <c r="E306" s="317"/>
      <c r="F306" s="317"/>
      <c r="G306" s="317"/>
      <c r="H306" s="317"/>
      <c r="I306" s="317"/>
      <c r="J306" s="317"/>
      <c r="K306" s="95">
        <v>98</v>
      </c>
      <c r="L306" s="95">
        <v>156</v>
      </c>
      <c r="M306" s="95">
        <v>45</v>
      </c>
      <c r="N306" s="95">
        <v>38</v>
      </c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2"/>
        <v>337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88"/>
      <c r="C307" s="318"/>
      <c r="D307" s="317"/>
      <c r="E307" s="317"/>
      <c r="F307" s="317"/>
      <c r="G307" s="317"/>
      <c r="H307" s="317"/>
      <c r="I307" s="317"/>
      <c r="J307" s="317"/>
      <c r="K307" s="88" t="s">
        <v>205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205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205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348</v>
      </c>
      <c r="C310" s="297"/>
      <c r="D310" s="297"/>
      <c r="E310" s="297"/>
      <c r="F310" s="297"/>
      <c r="G310" s="297"/>
      <c r="H310" s="297"/>
      <c r="I310" s="297"/>
      <c r="J310" s="297"/>
      <c r="K310" s="70">
        <f>SUM(K299:K309)</f>
        <v>6701</v>
      </c>
      <c r="L310" s="70">
        <f>SUM(L299:L309)</f>
        <v>13885</v>
      </c>
      <c r="M310" s="70">
        <f>SUM(M299:M309)</f>
        <v>3036</v>
      </c>
      <c r="N310" s="70">
        <f>SUM(N299:N309)</f>
        <v>3656</v>
      </c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27278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355</v>
      </c>
      <c r="C313" s="321"/>
      <c r="D313" s="322"/>
      <c r="E313" s="320" t="s">
        <v>356</v>
      </c>
      <c r="F313" s="321"/>
      <c r="G313" s="322"/>
      <c r="H313" s="320" t="s">
        <v>357</v>
      </c>
      <c r="I313" s="321"/>
      <c r="J313" s="322"/>
      <c r="K313" s="326" t="s">
        <v>358</v>
      </c>
      <c r="L313" s="328" t="s">
        <v>359</v>
      </c>
      <c r="M313" s="328" t="s">
        <v>360</v>
      </c>
      <c r="N313" s="330" t="s">
        <v>361</v>
      </c>
      <c r="O313" s="176" t="s">
        <v>355</v>
      </c>
      <c r="P313" s="177" t="s">
        <v>356</v>
      </c>
      <c r="Q313" s="178" t="s">
        <v>357</v>
      </c>
      <c r="R313" s="179" t="s">
        <v>358</v>
      </c>
      <c r="S313" s="62"/>
      <c r="T313" s="180" t="s">
        <v>359</v>
      </c>
      <c r="U313" s="62"/>
      <c r="V313" s="181" t="s">
        <v>360</v>
      </c>
      <c r="W313" s="62"/>
      <c r="X313" s="182" t="s">
        <v>361</v>
      </c>
      <c r="Y313" s="183" t="s">
        <v>362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363</v>
      </c>
      <c r="P314" s="185" t="s">
        <v>364</v>
      </c>
      <c r="Q314" s="186" t="s">
        <v>365</v>
      </c>
      <c r="R314" s="187" t="s">
        <v>366</v>
      </c>
      <c r="S314" s="63"/>
      <c r="T314" s="188" t="s">
        <v>367</v>
      </c>
      <c r="U314" s="63"/>
      <c r="V314" s="189" t="s">
        <v>368</v>
      </c>
      <c r="W314" s="63"/>
      <c r="X314" s="190" t="s">
        <v>369</v>
      </c>
      <c r="Y314" s="191" t="s">
        <v>370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340</v>
      </c>
      <c r="AH316" s="93" t="s">
        <v>352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322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351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323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340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341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10" t="s">
        <v>190</v>
      </c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191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293</v>
      </c>
      <c r="C327" s="315" t="s">
        <v>294</v>
      </c>
      <c r="D327" s="315"/>
      <c r="E327" s="315"/>
      <c r="F327" s="315"/>
      <c r="G327" s="315"/>
      <c r="H327" s="315"/>
      <c r="I327" s="315"/>
      <c r="J327" s="316"/>
      <c r="K327" s="95">
        <v>2918</v>
      </c>
      <c r="L327" s="95">
        <v>3829</v>
      </c>
      <c r="M327" s="95">
        <v>172</v>
      </c>
      <c r="N327" s="95">
        <v>991</v>
      </c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3" si="23">SUM(K327:Y327)</f>
        <v>7910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295</v>
      </c>
      <c r="D328" s="317"/>
      <c r="E328" s="317"/>
      <c r="F328" s="317"/>
      <c r="G328" s="317"/>
      <c r="H328" s="317"/>
      <c r="I328" s="317"/>
      <c r="J328" s="317"/>
      <c r="K328" s="95">
        <v>16039</v>
      </c>
      <c r="L328" s="95">
        <v>28596</v>
      </c>
      <c r="M328" s="95">
        <v>3524</v>
      </c>
      <c r="N328" s="95">
        <v>7605</v>
      </c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23"/>
        <v>55764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296</v>
      </c>
      <c r="D329" s="317"/>
      <c r="E329" s="317"/>
      <c r="F329" s="317"/>
      <c r="G329" s="317"/>
      <c r="H329" s="317"/>
      <c r="I329" s="317"/>
      <c r="J329" s="317"/>
      <c r="K329" s="95">
        <v>644</v>
      </c>
      <c r="L329" s="95">
        <v>936</v>
      </c>
      <c r="M329" s="95">
        <v>65</v>
      </c>
      <c r="N329" s="95">
        <v>262</v>
      </c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23"/>
        <v>1907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195</v>
      </c>
      <c r="C330" s="317" t="s">
        <v>297</v>
      </c>
      <c r="D330" s="317"/>
      <c r="E330" s="317"/>
      <c r="F330" s="317"/>
      <c r="G330" s="317"/>
      <c r="H330" s="317"/>
      <c r="I330" s="317"/>
      <c r="J330" s="317"/>
      <c r="K330" s="95">
        <v>178</v>
      </c>
      <c r="L330" s="95">
        <v>483</v>
      </c>
      <c r="M330" s="95">
        <v>25</v>
      </c>
      <c r="N330" s="95">
        <v>166</v>
      </c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23"/>
        <v>852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197</v>
      </c>
      <c r="C331" s="317" t="s">
        <v>298</v>
      </c>
      <c r="D331" s="317"/>
      <c r="E331" s="317"/>
      <c r="F331" s="317"/>
      <c r="G331" s="317"/>
      <c r="H331" s="317"/>
      <c r="I331" s="317"/>
      <c r="J331" s="317"/>
      <c r="K331" s="95">
        <v>101</v>
      </c>
      <c r="L331" s="95">
        <v>176</v>
      </c>
      <c r="M331" s="95">
        <v>10</v>
      </c>
      <c r="N331" s="95">
        <v>80</v>
      </c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23"/>
        <v>367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199</v>
      </c>
      <c r="C332" s="317" t="s">
        <v>299</v>
      </c>
      <c r="D332" s="317"/>
      <c r="E332" s="317"/>
      <c r="F332" s="317"/>
      <c r="G332" s="317"/>
      <c r="H332" s="317"/>
      <c r="I332" s="317"/>
      <c r="J332" s="317"/>
      <c r="K332" s="95">
        <v>36</v>
      </c>
      <c r="L332" s="95">
        <v>173</v>
      </c>
      <c r="M332" s="95">
        <v>15</v>
      </c>
      <c r="N332" s="95">
        <v>100</v>
      </c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23"/>
        <v>324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24" t="s">
        <v>201</v>
      </c>
      <c r="C333" s="317" t="s">
        <v>300</v>
      </c>
      <c r="D333" s="317"/>
      <c r="E333" s="317"/>
      <c r="F333" s="317"/>
      <c r="G333" s="317"/>
      <c r="H333" s="317"/>
      <c r="I333" s="317"/>
      <c r="J333" s="317"/>
      <c r="K333" s="95">
        <v>81</v>
      </c>
      <c r="L333" s="95">
        <v>184</v>
      </c>
      <c r="M333" s="95">
        <v>10</v>
      </c>
      <c r="N333" s="95">
        <v>47</v>
      </c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69">
        <f t="shared" si="23"/>
        <v>322</v>
      </c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205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205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205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205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348</v>
      </c>
      <c r="C338" s="297"/>
      <c r="D338" s="297"/>
      <c r="E338" s="297"/>
      <c r="F338" s="297"/>
      <c r="G338" s="297"/>
      <c r="H338" s="297"/>
      <c r="I338" s="297"/>
      <c r="J338" s="297"/>
      <c r="K338" s="70">
        <f>SUM(K327:K337)</f>
        <v>19997</v>
      </c>
      <c r="L338" s="70">
        <f>SUM(L327:L337)</f>
        <v>34377</v>
      </c>
      <c r="M338" s="70">
        <f>SUM(M327:M337)</f>
        <v>3821</v>
      </c>
      <c r="N338" s="70">
        <f>SUM(N327:N337)</f>
        <v>9251</v>
      </c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6" si="24">SUM(K338:Y338)</f>
        <v>67446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301</v>
      </c>
      <c r="C339" s="315" t="s">
        <v>302</v>
      </c>
      <c r="D339" s="315"/>
      <c r="E339" s="315"/>
      <c r="F339" s="315"/>
      <c r="G339" s="315"/>
      <c r="H339" s="315"/>
      <c r="I339" s="315"/>
      <c r="J339" s="316"/>
      <c r="K339" s="95">
        <v>3644</v>
      </c>
      <c r="L339" s="95">
        <v>9932</v>
      </c>
      <c r="M339" s="95">
        <v>1832</v>
      </c>
      <c r="N339" s="95">
        <v>1179</v>
      </c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4"/>
        <v>16587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303</v>
      </c>
      <c r="D340" s="317"/>
      <c r="E340" s="317"/>
      <c r="F340" s="317"/>
      <c r="G340" s="317"/>
      <c r="H340" s="317"/>
      <c r="I340" s="317"/>
      <c r="J340" s="317"/>
      <c r="K340" s="95">
        <v>2024</v>
      </c>
      <c r="L340" s="95">
        <v>4937</v>
      </c>
      <c r="M340" s="95">
        <v>969</v>
      </c>
      <c r="N340" s="95">
        <v>343</v>
      </c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4"/>
        <v>8273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304</v>
      </c>
      <c r="D341" s="317"/>
      <c r="E341" s="317"/>
      <c r="F341" s="317"/>
      <c r="G341" s="317"/>
      <c r="H341" s="317"/>
      <c r="I341" s="317"/>
      <c r="J341" s="317"/>
      <c r="K341" s="95">
        <v>6214</v>
      </c>
      <c r="L341" s="95">
        <v>3520</v>
      </c>
      <c r="M341" s="95">
        <v>1014</v>
      </c>
      <c r="N341" s="95">
        <v>276</v>
      </c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4"/>
        <v>11024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195</v>
      </c>
      <c r="C342" s="317" t="s">
        <v>305</v>
      </c>
      <c r="D342" s="317"/>
      <c r="E342" s="317"/>
      <c r="F342" s="317"/>
      <c r="G342" s="317"/>
      <c r="H342" s="317"/>
      <c r="I342" s="317"/>
      <c r="J342" s="317"/>
      <c r="K342" s="95">
        <v>490</v>
      </c>
      <c r="L342" s="95">
        <v>1945</v>
      </c>
      <c r="M342" s="95">
        <v>302</v>
      </c>
      <c r="N342" s="95">
        <v>173</v>
      </c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4"/>
        <v>2910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197</v>
      </c>
      <c r="C343" s="317" t="s">
        <v>306</v>
      </c>
      <c r="D343" s="317"/>
      <c r="E343" s="317"/>
      <c r="F343" s="317"/>
      <c r="G343" s="317"/>
      <c r="H343" s="317"/>
      <c r="I343" s="317"/>
      <c r="J343" s="317"/>
      <c r="K343" s="95">
        <v>534</v>
      </c>
      <c r="L343" s="95">
        <v>1423</v>
      </c>
      <c r="M343" s="95">
        <v>341</v>
      </c>
      <c r="N343" s="95">
        <v>128</v>
      </c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4"/>
        <v>2426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199</v>
      </c>
      <c r="C344" s="317" t="s">
        <v>307</v>
      </c>
      <c r="D344" s="317"/>
      <c r="E344" s="317"/>
      <c r="F344" s="317"/>
      <c r="G344" s="317"/>
      <c r="H344" s="317"/>
      <c r="I344" s="317"/>
      <c r="J344" s="317"/>
      <c r="K344" s="95">
        <v>2932</v>
      </c>
      <c r="L344" s="95">
        <v>7267</v>
      </c>
      <c r="M344" s="95">
        <v>2212</v>
      </c>
      <c r="N344" s="95">
        <v>384</v>
      </c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4"/>
        <v>12795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201</v>
      </c>
      <c r="C345" s="317" t="s">
        <v>308</v>
      </c>
      <c r="D345" s="317"/>
      <c r="E345" s="317"/>
      <c r="F345" s="317"/>
      <c r="G345" s="317"/>
      <c r="H345" s="317"/>
      <c r="I345" s="317"/>
      <c r="J345" s="317"/>
      <c r="K345" s="95">
        <v>194</v>
      </c>
      <c r="L345" s="95">
        <v>595</v>
      </c>
      <c r="M345" s="95">
        <v>97</v>
      </c>
      <c r="N345" s="95">
        <v>45</v>
      </c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4"/>
        <v>931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203</v>
      </c>
      <c r="C346" s="317" t="s">
        <v>309</v>
      </c>
      <c r="D346" s="317"/>
      <c r="E346" s="317"/>
      <c r="F346" s="317"/>
      <c r="G346" s="317"/>
      <c r="H346" s="317"/>
      <c r="I346" s="317"/>
      <c r="J346" s="317"/>
      <c r="K346" s="95">
        <v>114</v>
      </c>
      <c r="L346" s="95">
        <v>498</v>
      </c>
      <c r="M346" s="95">
        <v>54</v>
      </c>
      <c r="N346" s="95">
        <v>43</v>
      </c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4"/>
        <v>709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90"/>
      <c r="C347" s="318"/>
      <c r="D347" s="317"/>
      <c r="E347" s="317"/>
      <c r="F347" s="317"/>
      <c r="G347" s="317"/>
      <c r="H347" s="317"/>
      <c r="I347" s="317"/>
      <c r="J347" s="317"/>
      <c r="K347" s="90" t="s">
        <v>205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205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205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348</v>
      </c>
      <c r="C350" s="297"/>
      <c r="D350" s="297"/>
      <c r="E350" s="297"/>
      <c r="F350" s="297"/>
      <c r="G350" s="297"/>
      <c r="H350" s="297"/>
      <c r="I350" s="297"/>
      <c r="J350" s="297"/>
      <c r="K350" s="70">
        <f>SUM(K339:K349)</f>
        <v>16146</v>
      </c>
      <c r="L350" s="70">
        <f>SUM(L339:L349)</f>
        <v>30117</v>
      </c>
      <c r="M350" s="70">
        <f>SUM(M339:M349)</f>
        <v>6821</v>
      </c>
      <c r="N350" s="70">
        <f>SUM(N339:N349)</f>
        <v>2571</v>
      </c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55655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355</v>
      </c>
      <c r="C353" s="321"/>
      <c r="D353" s="322"/>
      <c r="E353" s="320" t="s">
        <v>356</v>
      </c>
      <c r="F353" s="321"/>
      <c r="G353" s="322"/>
      <c r="H353" s="320" t="s">
        <v>357</v>
      </c>
      <c r="I353" s="321"/>
      <c r="J353" s="322"/>
      <c r="K353" s="326" t="s">
        <v>358</v>
      </c>
      <c r="L353" s="328" t="s">
        <v>359</v>
      </c>
      <c r="M353" s="328" t="s">
        <v>360</v>
      </c>
      <c r="N353" s="330" t="s">
        <v>361</v>
      </c>
      <c r="O353" s="192" t="s">
        <v>355</v>
      </c>
      <c r="P353" s="193" t="s">
        <v>356</v>
      </c>
      <c r="Q353" s="194" t="s">
        <v>357</v>
      </c>
      <c r="R353" s="195" t="s">
        <v>358</v>
      </c>
      <c r="S353" s="62"/>
      <c r="T353" s="196" t="s">
        <v>359</v>
      </c>
      <c r="U353" s="62"/>
      <c r="V353" s="197" t="s">
        <v>360</v>
      </c>
      <c r="W353" s="62"/>
      <c r="X353" s="198" t="s">
        <v>361</v>
      </c>
      <c r="Y353" s="199" t="s">
        <v>362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363</v>
      </c>
      <c r="P354" s="201" t="s">
        <v>364</v>
      </c>
      <c r="Q354" s="202" t="s">
        <v>365</v>
      </c>
      <c r="R354" s="203" t="s">
        <v>366</v>
      </c>
      <c r="S354" s="63"/>
      <c r="T354" s="204" t="s">
        <v>367</v>
      </c>
      <c r="U354" s="63"/>
      <c r="V354" s="205" t="s">
        <v>368</v>
      </c>
      <c r="W354" s="63"/>
      <c r="X354" s="206" t="s">
        <v>369</v>
      </c>
      <c r="Y354" s="207" t="s">
        <v>370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342</v>
      </c>
      <c r="AH356" s="93" t="s">
        <v>352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322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351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323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342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343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10" t="s">
        <v>190</v>
      </c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191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310</v>
      </c>
      <c r="C367" s="315" t="s">
        <v>311</v>
      </c>
      <c r="D367" s="315"/>
      <c r="E367" s="315"/>
      <c r="F367" s="315"/>
      <c r="G367" s="315"/>
      <c r="H367" s="315"/>
      <c r="I367" s="315"/>
      <c r="J367" s="316"/>
      <c r="K367" s="95">
        <v>1294</v>
      </c>
      <c r="L367" s="95">
        <v>1395</v>
      </c>
      <c r="M367" s="95">
        <v>124</v>
      </c>
      <c r="N367" s="95">
        <v>94</v>
      </c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3" si="25">SUM(K367:Y367)</f>
        <v>2907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312</v>
      </c>
      <c r="D368" s="317"/>
      <c r="E368" s="317"/>
      <c r="F368" s="317"/>
      <c r="G368" s="317"/>
      <c r="H368" s="317"/>
      <c r="I368" s="317"/>
      <c r="J368" s="317"/>
      <c r="K368" s="95">
        <v>2134</v>
      </c>
      <c r="L368" s="95">
        <v>3305</v>
      </c>
      <c r="M368" s="95">
        <v>641</v>
      </c>
      <c r="N368" s="95">
        <v>146</v>
      </c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5"/>
        <v>6226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313</v>
      </c>
      <c r="D369" s="317"/>
      <c r="E369" s="317"/>
      <c r="F369" s="317"/>
      <c r="G369" s="317"/>
      <c r="H369" s="317"/>
      <c r="I369" s="317"/>
      <c r="J369" s="317"/>
      <c r="K369" s="95">
        <v>153</v>
      </c>
      <c r="L369" s="95">
        <v>241</v>
      </c>
      <c r="M369" s="95">
        <v>37</v>
      </c>
      <c r="N369" s="95">
        <v>65</v>
      </c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5"/>
        <v>496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195</v>
      </c>
      <c r="C370" s="317" t="s">
        <v>314</v>
      </c>
      <c r="D370" s="317"/>
      <c r="E370" s="317"/>
      <c r="F370" s="317"/>
      <c r="G370" s="317"/>
      <c r="H370" s="317"/>
      <c r="I370" s="317"/>
      <c r="J370" s="317"/>
      <c r="K370" s="95">
        <v>81</v>
      </c>
      <c r="L370" s="95">
        <v>210</v>
      </c>
      <c r="M370" s="95">
        <v>29</v>
      </c>
      <c r="N370" s="95">
        <v>21</v>
      </c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5"/>
        <v>341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197</v>
      </c>
      <c r="C371" s="317" t="s">
        <v>315</v>
      </c>
      <c r="D371" s="317"/>
      <c r="E371" s="317"/>
      <c r="F371" s="317"/>
      <c r="G371" s="317"/>
      <c r="H371" s="317"/>
      <c r="I371" s="317"/>
      <c r="J371" s="317"/>
      <c r="K371" s="95">
        <v>101</v>
      </c>
      <c r="L371" s="95">
        <v>141</v>
      </c>
      <c r="M371" s="95">
        <v>41</v>
      </c>
      <c r="N371" s="95">
        <v>18</v>
      </c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5"/>
        <v>301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199</v>
      </c>
      <c r="C372" s="317" t="s">
        <v>316</v>
      </c>
      <c r="D372" s="317"/>
      <c r="E372" s="317"/>
      <c r="F372" s="317"/>
      <c r="G372" s="317"/>
      <c r="H372" s="317"/>
      <c r="I372" s="317"/>
      <c r="J372" s="317"/>
      <c r="K372" s="95">
        <v>39</v>
      </c>
      <c r="L372" s="95">
        <v>81</v>
      </c>
      <c r="M372" s="95">
        <v>10</v>
      </c>
      <c r="N372" s="95">
        <v>9</v>
      </c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5"/>
        <v>139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201</v>
      </c>
      <c r="C373" s="317" t="s">
        <v>317</v>
      </c>
      <c r="D373" s="317"/>
      <c r="E373" s="317"/>
      <c r="F373" s="317"/>
      <c r="G373" s="317"/>
      <c r="H373" s="317"/>
      <c r="I373" s="317"/>
      <c r="J373" s="317"/>
      <c r="K373" s="95">
        <v>34</v>
      </c>
      <c r="L373" s="95">
        <v>117</v>
      </c>
      <c r="M373" s="95">
        <v>12</v>
      </c>
      <c r="N373" s="95">
        <v>10</v>
      </c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5"/>
        <v>173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205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205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205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205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348</v>
      </c>
      <c r="C378" s="297"/>
      <c r="D378" s="297"/>
      <c r="E378" s="297"/>
      <c r="F378" s="297"/>
      <c r="G378" s="297"/>
      <c r="H378" s="297"/>
      <c r="I378" s="297"/>
      <c r="J378" s="297"/>
      <c r="K378" s="70">
        <f>SUM(K367:K377)</f>
        <v>3836</v>
      </c>
      <c r="L378" s="70">
        <f>SUM(L367:L377)</f>
        <v>5490</v>
      </c>
      <c r="M378" s="70">
        <f>SUM(M367:M377)</f>
        <v>894</v>
      </c>
      <c r="N378" s="70">
        <f>SUM(N367:N377)</f>
        <v>363</v>
      </c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10583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318</v>
      </c>
      <c r="C379" s="315" t="s">
        <v>319</v>
      </c>
      <c r="D379" s="315"/>
      <c r="E379" s="315"/>
      <c r="F379" s="315"/>
      <c r="G379" s="315"/>
      <c r="H379" s="315"/>
      <c r="I379" s="315"/>
      <c r="J379" s="316"/>
      <c r="K379" s="95">
        <v>418</v>
      </c>
      <c r="L379" s="95">
        <v>688</v>
      </c>
      <c r="M379" s="95">
        <v>63</v>
      </c>
      <c r="N379" s="95">
        <v>73</v>
      </c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1242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17" t="s">
        <v>320</v>
      </c>
      <c r="D380" s="317"/>
      <c r="E380" s="317"/>
      <c r="F380" s="317"/>
      <c r="G380" s="317"/>
      <c r="H380" s="317"/>
      <c r="I380" s="317"/>
      <c r="J380" s="317"/>
      <c r="K380" s="95">
        <v>164</v>
      </c>
      <c r="L380" s="95">
        <v>349</v>
      </c>
      <c r="M380" s="95">
        <v>44</v>
      </c>
      <c r="N380" s="95">
        <v>51</v>
      </c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608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24" t="s">
        <v>56</v>
      </c>
      <c r="C381" s="317" t="s">
        <v>321</v>
      </c>
      <c r="D381" s="317"/>
      <c r="E381" s="317"/>
      <c r="F381" s="317"/>
      <c r="G381" s="317"/>
      <c r="H381" s="317"/>
      <c r="I381" s="317"/>
      <c r="J381" s="317"/>
      <c r="K381" s="95">
        <v>90</v>
      </c>
      <c r="L381" s="95">
        <v>266</v>
      </c>
      <c r="M381" s="95">
        <v>30</v>
      </c>
      <c r="N381" s="95">
        <v>37</v>
      </c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69">
        <f>SUM(K381:Y381)</f>
        <v>423</v>
      </c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205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205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205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205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205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205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205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205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348</v>
      </c>
      <c r="C390" s="297"/>
      <c r="D390" s="297"/>
      <c r="E390" s="297"/>
      <c r="F390" s="297"/>
      <c r="G390" s="297"/>
      <c r="H390" s="297"/>
      <c r="I390" s="297"/>
      <c r="J390" s="297"/>
      <c r="K390" s="70">
        <f>SUM(K379:K389)</f>
        <v>672</v>
      </c>
      <c r="L390" s="70">
        <f>SUM(L379:L389)</f>
        <v>1303</v>
      </c>
      <c r="M390" s="70">
        <f>SUM(M379:M389)</f>
        <v>137</v>
      </c>
      <c r="N390" s="70">
        <f>SUM(N379:N389)</f>
        <v>161</v>
      </c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2273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355</v>
      </c>
      <c r="C393" s="321"/>
      <c r="D393" s="322"/>
      <c r="E393" s="320" t="s">
        <v>356</v>
      </c>
      <c r="F393" s="321"/>
      <c r="G393" s="322"/>
      <c r="H393" s="320" t="s">
        <v>357</v>
      </c>
      <c r="I393" s="321"/>
      <c r="J393" s="322"/>
      <c r="K393" s="326" t="s">
        <v>358</v>
      </c>
      <c r="L393" s="328" t="s">
        <v>359</v>
      </c>
      <c r="M393" s="328" t="s">
        <v>360</v>
      </c>
      <c r="N393" s="330" t="s">
        <v>361</v>
      </c>
      <c r="O393" s="208" t="s">
        <v>355</v>
      </c>
      <c r="P393" s="209" t="s">
        <v>356</v>
      </c>
      <c r="Q393" s="210" t="s">
        <v>357</v>
      </c>
      <c r="R393" s="211" t="s">
        <v>358</v>
      </c>
      <c r="S393" s="62"/>
      <c r="T393" s="212" t="s">
        <v>359</v>
      </c>
      <c r="U393" s="62"/>
      <c r="V393" s="213" t="s">
        <v>360</v>
      </c>
      <c r="W393" s="62"/>
      <c r="X393" s="214" t="s">
        <v>361</v>
      </c>
      <c r="Y393" s="215" t="s">
        <v>362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363</v>
      </c>
      <c r="P394" s="217" t="s">
        <v>364</v>
      </c>
      <c r="Q394" s="218" t="s">
        <v>365</v>
      </c>
      <c r="R394" s="219" t="s">
        <v>366</v>
      </c>
      <c r="S394" s="63"/>
      <c r="T394" s="220" t="s">
        <v>367</v>
      </c>
      <c r="U394" s="63"/>
      <c r="V394" s="221" t="s">
        <v>368</v>
      </c>
      <c r="W394" s="63"/>
      <c r="X394" s="222" t="s">
        <v>369</v>
      </c>
      <c r="Y394" s="223" t="s">
        <v>370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344</v>
      </c>
      <c r="AH396" s="93" t="s">
        <v>352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322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351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323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344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345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10" t="s">
        <v>190</v>
      </c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191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349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652073</v>
      </c>
      <c r="L406" s="71">
        <f>L98+L110+L138+L150+L178+L190+L218+L230+L258+L270+L298+L310+L338+L350+L378+L390</f>
        <v>812722</v>
      </c>
      <c r="M406" s="71">
        <f>M98+M110+M138+M150+M178+M190+M218+M230+M258+M270+M298+M310+M338+M350+M378+M390</f>
        <v>121250</v>
      </c>
      <c r="N406" s="71">
        <f>N98+N110+N138+N150+N178+N190+N218+N230+N258+N270+N298+N310+N338+N350+N378+N390</f>
        <v>105207</v>
      </c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1691252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88865</v>
      </c>
      <c r="L407" s="95">
        <v>197481</v>
      </c>
      <c r="M407" s="95">
        <v>28543</v>
      </c>
      <c r="N407" s="95">
        <v>24048</v>
      </c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338937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350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740938</v>
      </c>
      <c r="L408" s="71">
        <f>L406+L407</f>
        <v>1010203</v>
      </c>
      <c r="M408" s="71">
        <f>M406+M407</f>
        <v>149793</v>
      </c>
      <c r="N408" s="71">
        <f>N406+N407</f>
        <v>129255</v>
      </c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2030189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354</v>
      </c>
      <c r="D414" s="339"/>
      <c r="E414" s="339"/>
      <c r="F414" s="339"/>
      <c r="G414" s="338" t="s">
        <v>354</v>
      </c>
      <c r="H414" s="339"/>
      <c r="I414" s="339"/>
      <c r="J414" s="339"/>
      <c r="K414" s="338" t="s">
        <v>354</v>
      </c>
      <c r="L414" s="339"/>
      <c r="M414" s="339"/>
      <c r="N414" s="338" t="s">
        <v>354</v>
      </c>
      <c r="O414" s="339"/>
      <c r="P414" s="339"/>
      <c r="Q414" s="338" t="s">
        <v>354</v>
      </c>
      <c r="R414" s="339"/>
      <c r="S414" s="339"/>
      <c r="T414" s="338" t="s">
        <v>354</v>
      </c>
      <c r="U414" s="339"/>
      <c r="V414" s="339"/>
      <c r="W414" s="338" t="s">
        <v>354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354</v>
      </c>
      <c r="D418" s="346"/>
      <c r="E418" s="346"/>
      <c r="F418" s="346"/>
      <c r="G418" s="345" t="s">
        <v>354</v>
      </c>
      <c r="H418" s="346"/>
      <c r="I418" s="346"/>
      <c r="J418" s="346"/>
      <c r="K418" s="347" t="s">
        <v>354</v>
      </c>
      <c r="L418" s="348"/>
      <c r="M418" s="348"/>
      <c r="N418" s="349" t="s">
        <v>354</v>
      </c>
      <c r="O418" s="350"/>
      <c r="P418" s="350"/>
      <c r="Q418" s="347" t="s">
        <v>354</v>
      </c>
      <c r="R418" s="348"/>
      <c r="S418" s="348"/>
      <c r="T418" s="349" t="s">
        <v>354</v>
      </c>
      <c r="U418" s="350"/>
      <c r="V418" s="347" t="s">
        <v>354</v>
      </c>
      <c r="W418" s="348"/>
      <c r="X418" s="347" t="s">
        <v>354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354</v>
      </c>
      <c r="D421" s="346"/>
      <c r="E421" s="346"/>
      <c r="F421" s="346"/>
      <c r="G421" s="345" t="s">
        <v>354</v>
      </c>
      <c r="H421" s="346"/>
      <c r="I421" s="346"/>
      <c r="J421" s="346"/>
      <c r="K421" s="347" t="s">
        <v>354</v>
      </c>
      <c r="L421" s="348"/>
      <c r="M421" s="348"/>
      <c r="N421" s="349" t="s">
        <v>354</v>
      </c>
      <c r="O421" s="350"/>
      <c r="P421" s="350"/>
      <c r="Q421" s="347" t="s">
        <v>354</v>
      </c>
      <c r="R421" s="348"/>
      <c r="S421" s="348"/>
      <c r="T421" s="349" t="s">
        <v>354</v>
      </c>
      <c r="U421" s="350"/>
      <c r="V421" s="347" t="s">
        <v>354</v>
      </c>
      <c r="W421" s="348"/>
      <c r="X421" s="347" t="s">
        <v>354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6" priority="168">
      <formula>ISBLANK(INDIRECT(ADDRESS(ROW(), COLUMN())))</formula>
    </cfRule>
  </conditionalFormatting>
  <conditionalFormatting sqref="P410:Q410 S410:T410 V410:Y410">
    <cfRule type="cellIs" dxfId="185" priority="169" operator="lessThan">
      <formula>0</formula>
    </cfRule>
  </conditionalFormatting>
  <conditionalFormatting sqref="P410:Q410 S410:T410 V410:Y410">
    <cfRule type="cellIs" dxfId="184" priority="170" operator="greaterThan">
      <formula>9</formula>
    </cfRule>
  </conditionalFormatting>
  <conditionalFormatting sqref="P410:Q410 S410:T410 V410:Y410">
    <cfRule type="expression" dxfId="183" priority="171">
      <formula>ISBLANK(INDIRECT(ADDRESS(ROW(), COLUMN())))</formula>
    </cfRule>
  </conditionalFormatting>
  <conditionalFormatting sqref="P410:Q410 S410:T410 V410:Y410">
    <cfRule type="expression" dxfId="182" priority="172">
      <formula>ISTEXT(INDIRECT(ADDRESS(ROW(), COLUMN())))</formula>
    </cfRule>
  </conditionalFormatting>
  <conditionalFormatting sqref="O14:Y15 O17:Y18 O20:Y21 O27:Y28 O30:Y31 O33:Y34 O57:Y58 O60:Y61 O64:Y66 L95:Y97 L107:Y109 L135:Y137 L147:Y149 L175:Y177 L182:Y189 L227:Y229 L255:Y257 L267:Y269 L295:Y297 L307:Y309 L334:Y337 L347:Y349 L374:Y377 L382:Y389 O407:Y407 O87:Y94 O99:Y106 O127:Y134 O139:Y146 O167:Y174 O179:Y181 L214:Y217 O207:Y213 O219:Y226 O247:Y254 O259:Y266 O287:Y294 O299:Y306 O327:Y333 O339:Y346 O367:Y373 O379:Y381">
    <cfRule type="expression" dxfId="181" priority="173">
      <formula>CELL("Protect",INDIRECT(ADDRESS(ROW(), COLUMN())))</formula>
    </cfRule>
  </conditionalFormatting>
  <conditionalFormatting sqref="O14:Y15 O17:Y18 O20:Y21 O27:Y28 O30:Y31 O33:Y34 O57:Y58 O60:Y61 O64:Y66 K95:Y97 K107:Y109 K135:Y137 K147:Y149 K175:Y177 K182:Y189 K227:Y229 K255:Y257 K267:Y269 K295:Y297 K307:Y309 K334:Y337 K347:Y349 K374:Y377 K382:Y389 O407:Y407 O87:Y94 O99:Y106 O127:Y134 O139:Y146 O167:Y174 O179:Y181 K214:Y217 O207:Y213 O219:Y226 O247:Y254 O259:Y266 O287:Y294 O299:Y306 O327:Y333 O339:Y346 O367:Y373 O379:Y381">
    <cfRule type="cellIs" dxfId="180" priority="174" operator="equal">
      <formula>"   "</formula>
    </cfRule>
    <cfRule type="expression" dxfId="179" priority="175">
      <formula>ISBLANK(INDIRECT(ADDRESS(ROW(), COLUMN())))</formula>
    </cfRule>
  </conditionalFormatting>
  <conditionalFormatting sqref="O14:Y15 O17:Y18 O20:Y21 O27:Y28 O30:Y31 O33:Y34 O57:Y58 O60:Y61 O64:Y66 K95:Y97 K107:Y109 K135:Y137 K147:Y149 K175:Y177 K182:Y189 K227:Y229 K255:Y257 K267:Y269 K295:Y297 K307:Y309 K334:Y337 K347:Y349 K374:Y377 K382:Y389 O407:Y407 O87:Y94 O99:Y106 O127:Y134 O139:Y146 O167:Y174 O179:Y181 K214:Y217 O207:Y213 O219:Y226 O247:Y254 O259:Y266 O287:Y294 O299:Y306 O327:Y333 O339:Y346 O367:Y373 O379:Y381">
    <cfRule type="cellIs" dxfId="178" priority="176" operator="equal">
      <formula>"   "</formula>
    </cfRule>
    <cfRule type="cellIs" dxfId="177" priority="177" operator="lessThan">
      <formula>0</formula>
    </cfRule>
    <cfRule type="expression" dxfId="176" priority="178">
      <formula>ISTEXT(INDIRECT(ADDRESS(ROW(), COLUMN())))</formula>
    </cfRule>
  </conditionalFormatting>
  <conditionalFormatting sqref="K29:Y29 O27:Y28 K32:Y32 O30:Y31 K35:Y38 O33:Y34">
    <cfRule type="cellIs" dxfId="175" priority="179" operator="greaterThan">
      <formula>K14</formula>
    </cfRule>
  </conditionalFormatting>
  <conditionalFormatting sqref="K59:Y59 O57:Y58">
    <cfRule type="cellIs" dxfId="174" priority="180" operator="greaterThan">
      <formula>K23</formula>
    </cfRule>
  </conditionalFormatting>
  <conditionalFormatting sqref="K62:Y62 O60:Y61">
    <cfRule type="cellIs" dxfId="173" priority="181" operator="greaterThan">
      <formula>K36</formula>
    </cfRule>
  </conditionalFormatting>
  <conditionalFormatting sqref="K38:Y38">
    <cfRule type="expression" dxfId="172" priority="182">
      <formula>IF(K67&gt;0,INDIRECT(ADDRESS(ROW(), COLUMN()))&lt;&gt;K67,0)</formula>
    </cfRule>
    <cfRule type="expression" dxfId="171" priority="183">
      <formula>IF(K408&gt;0,INDIRECT(ADDRESS(ROW(), COLUMN()))&lt;&gt;K408,0)</formula>
    </cfRule>
  </conditionalFormatting>
  <conditionalFormatting sqref="K67:Y67">
    <cfRule type="expression" dxfId="170" priority="184">
      <formula>IF(K408&gt;0,INDIRECT(ADDRESS(ROW(), COLUMN()))&lt;&gt;K408,0)</formula>
    </cfRule>
    <cfRule type="cellIs" dxfId="169" priority="185" operator="notEqual">
      <formula>K38</formula>
    </cfRule>
  </conditionalFormatting>
  <conditionalFormatting sqref="K408:Y408">
    <cfRule type="cellIs" dxfId="168" priority="186" operator="notEqual">
      <formula>K38</formula>
    </cfRule>
    <cfRule type="cellIs" dxfId="167" priority="187" operator="notEqual">
      <formula>K67</formula>
    </cfRule>
  </conditionalFormatting>
  <conditionalFormatting sqref="L14:N15">
    <cfRule type="expression" dxfId="166" priority="162">
      <formula>CELL("Protect",INDIRECT(ADDRESS(ROW(), COLUMN())))</formula>
    </cfRule>
  </conditionalFormatting>
  <conditionalFormatting sqref="K14:N15">
    <cfRule type="cellIs" dxfId="165" priority="163" operator="equal">
      <formula>"   "</formula>
    </cfRule>
    <cfRule type="expression" dxfId="164" priority="164">
      <formula>ISBLANK(INDIRECT(ADDRESS(ROW(), COLUMN())))</formula>
    </cfRule>
  </conditionalFormatting>
  <conditionalFormatting sqref="K14:N15">
    <cfRule type="cellIs" dxfId="163" priority="165" operator="equal">
      <formula>"   "</formula>
    </cfRule>
    <cfRule type="cellIs" dxfId="162" priority="166" operator="lessThan">
      <formula>0</formula>
    </cfRule>
    <cfRule type="expression" dxfId="161" priority="167">
      <formula>ISTEXT(INDIRECT(ADDRESS(ROW(), COLUMN())))</formula>
    </cfRule>
  </conditionalFormatting>
  <conditionalFormatting sqref="L17:N18">
    <cfRule type="expression" dxfId="160" priority="156">
      <formula>CELL("Protect",INDIRECT(ADDRESS(ROW(), COLUMN())))</formula>
    </cfRule>
  </conditionalFormatting>
  <conditionalFormatting sqref="K17:N18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7:N18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20:N21">
    <cfRule type="expression" dxfId="154" priority="150">
      <formula>CELL("Protect",INDIRECT(ADDRESS(ROW(), COLUMN())))</formula>
    </cfRule>
  </conditionalFormatting>
  <conditionalFormatting sqref="K20:N21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20:N21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7:N28">
    <cfRule type="expression" dxfId="148" priority="143">
      <formula>CELL("Protect",INDIRECT(ADDRESS(ROW(), COLUMN())))</formula>
    </cfRule>
  </conditionalFormatting>
  <conditionalFormatting sqref="K27:N28">
    <cfRule type="cellIs" dxfId="147" priority="144" operator="equal">
      <formula>"   "</formula>
    </cfRule>
    <cfRule type="expression" dxfId="146" priority="145">
      <formula>ISBLANK(INDIRECT(ADDRESS(ROW(), COLUMN())))</formula>
    </cfRule>
  </conditionalFormatting>
  <conditionalFormatting sqref="K27:N28">
    <cfRule type="cellIs" dxfId="145" priority="146" operator="equal">
      <formula>"   "</formula>
    </cfRule>
    <cfRule type="cellIs" dxfId="144" priority="147" operator="lessThan">
      <formula>0</formula>
    </cfRule>
    <cfRule type="expression" dxfId="143" priority="148">
      <formula>ISTEXT(INDIRECT(ADDRESS(ROW(), COLUMN())))</formula>
    </cfRule>
  </conditionalFormatting>
  <conditionalFormatting sqref="K27:N28">
    <cfRule type="cellIs" dxfId="142" priority="149" operator="greaterThan">
      <formula>K14</formula>
    </cfRule>
  </conditionalFormatting>
  <conditionalFormatting sqref="L30:N31">
    <cfRule type="expression" dxfId="141" priority="136">
      <formula>CELL("Protect",INDIRECT(ADDRESS(ROW(), COLUMN())))</formula>
    </cfRule>
  </conditionalFormatting>
  <conditionalFormatting sqref="K30:N31">
    <cfRule type="cellIs" dxfId="140" priority="137" operator="equal">
      <formula>"   "</formula>
    </cfRule>
    <cfRule type="expression" dxfId="139" priority="138">
      <formula>ISBLANK(INDIRECT(ADDRESS(ROW(), COLUMN())))</formula>
    </cfRule>
  </conditionalFormatting>
  <conditionalFormatting sqref="K30:N31">
    <cfRule type="cellIs" dxfId="138" priority="139" operator="equal">
      <formula>"   "</formula>
    </cfRule>
    <cfRule type="cellIs" dxfId="137" priority="140" operator="lessThan">
      <formula>0</formula>
    </cfRule>
    <cfRule type="expression" dxfId="136" priority="141">
      <formula>ISTEXT(INDIRECT(ADDRESS(ROW(), COLUMN())))</formula>
    </cfRule>
  </conditionalFormatting>
  <conditionalFormatting sqref="K30:N31">
    <cfRule type="cellIs" dxfId="135" priority="142" operator="greaterThan">
      <formula>K17</formula>
    </cfRule>
  </conditionalFormatting>
  <conditionalFormatting sqref="L33:N34">
    <cfRule type="expression" dxfId="134" priority="129">
      <formula>CELL("Protect",INDIRECT(ADDRESS(ROW(), COLUMN())))</formula>
    </cfRule>
  </conditionalFormatting>
  <conditionalFormatting sqref="K33:N34">
    <cfRule type="cellIs" dxfId="133" priority="130" operator="equal">
      <formula>"   "</formula>
    </cfRule>
    <cfRule type="expression" dxfId="132" priority="131">
      <formula>ISBLANK(INDIRECT(ADDRESS(ROW(), COLUMN())))</formula>
    </cfRule>
  </conditionalFormatting>
  <conditionalFormatting sqref="K33:N34">
    <cfRule type="cellIs" dxfId="131" priority="132" operator="equal">
      <formula>"   "</formula>
    </cfRule>
    <cfRule type="cellIs" dxfId="130" priority="133" operator="lessThan">
      <formula>0</formula>
    </cfRule>
    <cfRule type="expression" dxfId="129" priority="134">
      <formula>ISTEXT(INDIRECT(ADDRESS(ROW(), COLUMN())))</formula>
    </cfRule>
  </conditionalFormatting>
  <conditionalFormatting sqref="K33:N34">
    <cfRule type="cellIs" dxfId="128" priority="135" operator="greaterThan">
      <formula>K20</formula>
    </cfRule>
  </conditionalFormatting>
  <conditionalFormatting sqref="L57:N58">
    <cfRule type="expression" dxfId="127" priority="122">
      <formula>CELL("Protect",INDIRECT(ADDRESS(ROW(), COLUMN())))</formula>
    </cfRule>
  </conditionalFormatting>
  <conditionalFormatting sqref="K57:N58">
    <cfRule type="cellIs" dxfId="126" priority="123" operator="equal">
      <formula>"   "</formula>
    </cfRule>
    <cfRule type="expression" dxfId="125" priority="124">
      <formula>ISBLANK(INDIRECT(ADDRESS(ROW(), COLUMN())))</formula>
    </cfRule>
  </conditionalFormatting>
  <conditionalFormatting sqref="K57:N58">
    <cfRule type="cellIs" dxfId="124" priority="125" operator="equal">
      <formula>"   "</formula>
    </cfRule>
    <cfRule type="cellIs" dxfId="123" priority="126" operator="lessThan">
      <formula>0</formula>
    </cfRule>
    <cfRule type="expression" dxfId="122" priority="127">
      <formula>ISTEXT(INDIRECT(ADDRESS(ROW(), COLUMN())))</formula>
    </cfRule>
  </conditionalFormatting>
  <conditionalFormatting sqref="K57:N58">
    <cfRule type="cellIs" dxfId="121" priority="128" operator="greaterThan">
      <formula>K23</formula>
    </cfRule>
  </conditionalFormatting>
  <conditionalFormatting sqref="L60:N61">
    <cfRule type="expression" dxfId="120" priority="115">
      <formula>CELL("Protect",INDIRECT(ADDRESS(ROW(), COLUMN())))</formula>
    </cfRule>
  </conditionalFormatting>
  <conditionalFormatting sqref="K60:N61">
    <cfRule type="cellIs" dxfId="119" priority="116" operator="equal">
      <formula>"   "</formula>
    </cfRule>
    <cfRule type="expression" dxfId="118" priority="117">
      <formula>ISBLANK(INDIRECT(ADDRESS(ROW(), COLUMN())))</formula>
    </cfRule>
  </conditionalFormatting>
  <conditionalFormatting sqref="K60:N61">
    <cfRule type="cellIs" dxfId="117" priority="118" operator="equal">
      <formula>"   "</formula>
    </cfRule>
    <cfRule type="cellIs" dxfId="116" priority="119" operator="lessThan">
      <formula>0</formula>
    </cfRule>
    <cfRule type="expression" dxfId="115" priority="120">
      <formula>ISTEXT(INDIRECT(ADDRESS(ROW(), COLUMN())))</formula>
    </cfRule>
  </conditionalFormatting>
  <conditionalFormatting sqref="K60:N61">
    <cfRule type="cellIs" dxfId="114" priority="121" operator="greaterThan">
      <formula>K36</formula>
    </cfRule>
  </conditionalFormatting>
  <conditionalFormatting sqref="L64:N66">
    <cfRule type="expression" dxfId="113" priority="109">
      <formula>CELL("Protect",INDIRECT(ADDRESS(ROW(), COLUMN())))</formula>
    </cfRule>
  </conditionalFormatting>
  <conditionalFormatting sqref="K64:N66">
    <cfRule type="cellIs" dxfId="112" priority="110" operator="equal">
      <formula>"   "</formula>
    </cfRule>
    <cfRule type="expression" dxfId="111" priority="111">
      <formula>ISBLANK(INDIRECT(ADDRESS(ROW(), COLUMN())))</formula>
    </cfRule>
  </conditionalFormatting>
  <conditionalFormatting sqref="K64:N66">
    <cfRule type="cellIs" dxfId="110" priority="112" operator="equal">
      <formula>"   "</formula>
    </cfRule>
    <cfRule type="cellIs" dxfId="109" priority="113" operator="lessThan">
      <formula>0</formula>
    </cfRule>
    <cfRule type="expression" dxfId="108" priority="114">
      <formula>ISTEXT(INDIRECT(ADDRESS(ROW(), COLUMN())))</formula>
    </cfRule>
  </conditionalFormatting>
  <conditionalFormatting sqref="L87:N94">
    <cfRule type="expression" dxfId="107" priority="103">
      <formula>CELL("Protect",INDIRECT(ADDRESS(ROW(), COLUMN())))</formula>
    </cfRule>
  </conditionalFormatting>
  <conditionalFormatting sqref="K87:N94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87:N94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99:N106">
    <cfRule type="expression" dxfId="101" priority="97">
      <formula>CELL("Protect",INDIRECT(ADDRESS(ROW(), COLUMN())))</formula>
    </cfRule>
  </conditionalFormatting>
  <conditionalFormatting sqref="K99:N106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99:N106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127:N134">
    <cfRule type="expression" dxfId="95" priority="91">
      <formula>CELL("Protect",INDIRECT(ADDRESS(ROW(), COLUMN())))</formula>
    </cfRule>
  </conditionalFormatting>
  <conditionalFormatting sqref="K127:N134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127:N134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39:N146">
    <cfRule type="expression" dxfId="89" priority="85">
      <formula>CELL("Protect",INDIRECT(ADDRESS(ROW(), COLUMN())))</formula>
    </cfRule>
  </conditionalFormatting>
  <conditionalFormatting sqref="K139:N146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39:N146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67:N174">
    <cfRule type="expression" dxfId="83" priority="79">
      <formula>CELL("Protect",INDIRECT(ADDRESS(ROW(), COLUMN())))</formula>
    </cfRule>
  </conditionalFormatting>
  <conditionalFormatting sqref="K167:N174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67:N174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79:N181">
    <cfRule type="expression" dxfId="77" priority="73">
      <formula>CELL("Protect",INDIRECT(ADDRESS(ROW(), COLUMN())))</formula>
    </cfRule>
  </conditionalFormatting>
  <conditionalFormatting sqref="K179:N181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79:N181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208:N213">
    <cfRule type="expression" dxfId="71" priority="67">
      <formula>CELL("Protect",INDIRECT(ADDRESS(ROW(), COLUMN())))</formula>
    </cfRule>
  </conditionalFormatting>
  <conditionalFormatting sqref="K208:N213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208:N213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19:N226">
    <cfRule type="expression" dxfId="65" priority="61">
      <formula>CELL("Protect",INDIRECT(ADDRESS(ROW(), COLUMN())))</formula>
    </cfRule>
  </conditionalFormatting>
  <conditionalFormatting sqref="K219:N226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19:N226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07:N207">
    <cfRule type="expression" dxfId="59" priority="55">
      <formula>CELL("Protect",INDIRECT(ADDRESS(ROW(), COLUMN())))</formula>
    </cfRule>
  </conditionalFormatting>
  <conditionalFormatting sqref="K207:N207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07:N207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N254">
    <cfRule type="expression" dxfId="53" priority="49">
      <formula>CELL("Protect",INDIRECT(ADDRESS(ROW(), COLUMN())))</formula>
    </cfRule>
  </conditionalFormatting>
  <conditionalFormatting sqref="K247:N254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N254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N266">
    <cfRule type="expression" dxfId="47" priority="43">
      <formula>CELL("Protect",INDIRECT(ADDRESS(ROW(), COLUMN())))</formula>
    </cfRule>
  </conditionalFormatting>
  <conditionalFormatting sqref="K259:N266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N266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N294">
    <cfRule type="expression" dxfId="41" priority="37">
      <formula>CELL("Protect",INDIRECT(ADDRESS(ROW(), COLUMN())))</formula>
    </cfRule>
  </conditionalFormatting>
  <conditionalFormatting sqref="K287:N294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N294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N306">
    <cfRule type="expression" dxfId="35" priority="31">
      <formula>CELL("Protect",INDIRECT(ADDRESS(ROW(), COLUMN())))</formula>
    </cfRule>
  </conditionalFormatting>
  <conditionalFormatting sqref="K299:N306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N306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N333">
    <cfRule type="expression" dxfId="29" priority="25">
      <formula>CELL("Protect",INDIRECT(ADDRESS(ROW(), COLUMN())))</formula>
    </cfRule>
  </conditionalFormatting>
  <conditionalFormatting sqref="K327:N333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N333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N346">
    <cfRule type="expression" dxfId="23" priority="19">
      <formula>CELL("Protect",INDIRECT(ADDRESS(ROW(), COLUMN())))</formula>
    </cfRule>
  </conditionalFormatting>
  <conditionalFormatting sqref="K339:N346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N346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N373">
    <cfRule type="expression" dxfId="17" priority="13">
      <formula>CELL("Protect",INDIRECT(ADDRESS(ROW(), COLUMN())))</formula>
    </cfRule>
  </conditionalFormatting>
  <conditionalFormatting sqref="K367:N373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N373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N381">
    <cfRule type="expression" dxfId="11" priority="7">
      <formula>CELL("Protect",INDIRECT(ADDRESS(ROW(), COLUMN())))</formula>
    </cfRule>
  </conditionalFormatting>
  <conditionalFormatting sqref="K379:N381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N381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N407">
    <cfRule type="expression" dxfId="5" priority="1">
      <formula>CELL("Protect",INDIRECT(ADDRESS(ROW(), COLUMN())))</formula>
    </cfRule>
  </conditionalFormatting>
  <conditionalFormatting sqref="K407:N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N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MODEL_DD1_DPR_42385_JAWA_TIMUR_DAPIL_JAWA_TIMUR_II.xlsx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2019-05-08T06:06:05Z</dcterms:created>
  <dcterms:modified xsi:type="dcterms:W3CDTF">2019-05-13T03:53:06Z</dcterms:modified>
</cp:coreProperties>
</file>