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EBCD31C7-BAB4-40BB-9400-E86C58B4D892}" xr6:coauthVersionLast="43" xr6:coauthVersionMax="43" xr10:uidLastSave="{00000000-0000-0000-0000-000000000000}"/>
  <bookViews>
    <workbookView xWindow="2070" yWindow="207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79" i="4"/>
  <c r="L378" i="4"/>
  <c r="K378" i="4"/>
  <c r="Z378" i="4" s="1"/>
  <c r="Z376" i="4"/>
  <c r="Z375" i="4"/>
  <c r="Z374" i="4"/>
  <c r="Z373" i="4"/>
  <c r="Z372" i="4"/>
  <c r="Z371" i="4"/>
  <c r="Z370" i="4"/>
  <c r="Z369" i="4"/>
  <c r="Z368" i="4"/>
  <c r="Z367" i="4"/>
  <c r="L350" i="4"/>
  <c r="K350" i="4"/>
  <c r="Z350" i="4" s="1"/>
  <c r="Z349" i="4"/>
  <c r="Z348" i="4"/>
  <c r="Z347" i="4"/>
  <c r="Z346" i="4"/>
  <c r="Z345" i="4"/>
  <c r="Z344" i="4"/>
  <c r="Z343" i="4"/>
  <c r="Z342" i="4"/>
  <c r="Z341" i="4"/>
  <c r="Z340" i="4"/>
  <c r="Z339" i="4"/>
  <c r="L338" i="4"/>
  <c r="Z338" i="4" s="1"/>
  <c r="K338" i="4"/>
  <c r="Z333" i="4"/>
  <c r="Z332" i="4"/>
  <c r="Z331" i="4"/>
  <c r="Z330" i="4"/>
  <c r="Z329" i="4"/>
  <c r="Z328" i="4"/>
  <c r="Z327" i="4"/>
  <c r="L310" i="4"/>
  <c r="K310" i="4"/>
  <c r="Z310" i="4" s="1"/>
  <c r="Z309" i="4"/>
  <c r="Z308" i="4"/>
  <c r="Z307" i="4"/>
  <c r="Z306" i="4"/>
  <c r="Z305" i="4"/>
  <c r="Z304" i="4"/>
  <c r="Z303" i="4"/>
  <c r="Z302" i="4"/>
  <c r="Z301" i="4"/>
  <c r="Z300" i="4"/>
  <c r="Z299" i="4"/>
  <c r="L298" i="4"/>
  <c r="K298" i="4"/>
  <c r="Z297" i="4"/>
  <c r="Z296" i="4"/>
  <c r="Z295" i="4"/>
  <c r="Z294" i="4"/>
  <c r="Z293" i="4"/>
  <c r="Z292" i="4"/>
  <c r="Z291" i="4"/>
  <c r="Z290" i="4"/>
  <c r="Z289" i="4"/>
  <c r="Z288" i="4"/>
  <c r="Z287" i="4"/>
  <c r="L270" i="4"/>
  <c r="K270" i="4"/>
  <c r="Z270" i="4" s="1"/>
  <c r="Z268" i="4"/>
  <c r="Z267" i="4"/>
  <c r="Z266" i="4"/>
  <c r="Z265" i="4"/>
  <c r="Z264" i="4"/>
  <c r="Z263" i="4"/>
  <c r="Z262" i="4"/>
  <c r="Z261" i="4"/>
  <c r="Z260" i="4"/>
  <c r="Z259" i="4"/>
  <c r="L258" i="4"/>
  <c r="K258" i="4"/>
  <c r="Z258" i="4" s="1"/>
  <c r="Z257" i="4"/>
  <c r="Z256" i="4"/>
  <c r="Z255" i="4"/>
  <c r="Z254" i="4"/>
  <c r="Z253" i="4"/>
  <c r="Z252" i="4"/>
  <c r="Z251" i="4"/>
  <c r="Z250" i="4"/>
  <c r="Z249" i="4"/>
  <c r="Z248" i="4"/>
  <c r="Z247" i="4"/>
  <c r="Z230" i="4"/>
  <c r="L230" i="4"/>
  <c r="K230" i="4"/>
  <c r="Z229" i="4"/>
  <c r="Z228" i="4"/>
  <c r="Z227" i="4"/>
  <c r="Z226" i="4"/>
  <c r="Z225" i="4"/>
  <c r="Z224" i="4"/>
  <c r="Z223" i="4"/>
  <c r="Z222" i="4"/>
  <c r="Z221" i="4"/>
  <c r="Z220" i="4"/>
  <c r="Z219" i="4"/>
  <c r="L218" i="4"/>
  <c r="K218" i="4"/>
  <c r="Z218" i="4" s="1"/>
  <c r="Z217" i="4"/>
  <c r="Z216" i="4"/>
  <c r="Z215" i="4"/>
  <c r="Z214" i="4"/>
  <c r="Z213" i="4"/>
  <c r="Z212" i="4"/>
  <c r="Z211" i="4"/>
  <c r="Z210" i="4"/>
  <c r="Z209" i="4"/>
  <c r="Z208" i="4"/>
  <c r="Z207" i="4"/>
  <c r="L190" i="4"/>
  <c r="Z190" i="4" s="1"/>
  <c r="K190" i="4"/>
  <c r="Z182" i="4"/>
  <c r="Z181" i="4"/>
  <c r="Z180" i="4"/>
  <c r="Z179" i="4"/>
  <c r="L178" i="4"/>
  <c r="Z178" i="4" s="1"/>
  <c r="K178" i="4"/>
  <c r="Z177" i="4"/>
  <c r="Z176" i="4"/>
  <c r="Z175" i="4"/>
  <c r="Z174" i="4"/>
  <c r="Z173" i="4"/>
  <c r="Z172" i="4"/>
  <c r="Z171" i="4"/>
  <c r="Z170" i="4"/>
  <c r="Z169" i="4"/>
  <c r="Z168" i="4"/>
  <c r="Z167" i="4"/>
  <c r="L150" i="4"/>
  <c r="K150" i="4"/>
  <c r="Z150" i="4" s="1"/>
  <c r="Z149" i="4"/>
  <c r="Z148" i="4"/>
  <c r="Z147" i="4"/>
  <c r="Z146" i="4"/>
  <c r="Z145" i="4"/>
  <c r="Z144" i="4"/>
  <c r="Z143" i="4"/>
  <c r="Z142" i="4"/>
  <c r="Z141" i="4"/>
  <c r="Z140" i="4"/>
  <c r="Z139" i="4"/>
  <c r="L138" i="4"/>
  <c r="Z138" i="4" s="1"/>
  <c r="K138" i="4"/>
  <c r="Z137" i="4"/>
  <c r="Z136" i="4"/>
  <c r="Z135" i="4"/>
  <c r="Z134" i="4"/>
  <c r="Z133" i="4"/>
  <c r="Z132" i="4"/>
  <c r="Z131" i="4"/>
  <c r="Z130" i="4"/>
  <c r="Z129" i="4"/>
  <c r="Z128" i="4"/>
  <c r="Z127" i="4"/>
  <c r="L110" i="4"/>
  <c r="K110" i="4"/>
  <c r="Z110" i="4" s="1"/>
  <c r="Z109" i="4"/>
  <c r="Z108" i="4"/>
  <c r="Z107" i="4"/>
  <c r="Z106" i="4"/>
  <c r="Z105" i="4"/>
  <c r="Z104" i="4"/>
  <c r="Z103" i="4"/>
  <c r="Z102" i="4"/>
  <c r="Z101" i="4"/>
  <c r="Z100" i="4"/>
  <c r="Z99" i="4"/>
  <c r="L98" i="4"/>
  <c r="K98" i="4"/>
  <c r="Z97" i="4"/>
  <c r="Z96" i="4"/>
  <c r="Z95" i="4"/>
  <c r="Z94" i="4"/>
  <c r="Z93" i="4"/>
  <c r="Z92" i="4"/>
  <c r="Z91" i="4"/>
  <c r="Z90" i="4"/>
  <c r="Z89" i="4"/>
  <c r="Z88" i="4"/>
  <c r="Z87" i="4"/>
  <c r="L67" i="4"/>
  <c r="K67" i="4"/>
  <c r="Z67" i="4" s="1"/>
  <c r="Z66" i="4"/>
  <c r="Z65" i="4"/>
  <c r="Z64" i="4"/>
  <c r="L62" i="4"/>
  <c r="Z62" i="4" s="1"/>
  <c r="K62" i="4"/>
  <c r="Z61" i="4"/>
  <c r="Z60" i="4"/>
  <c r="Z59" i="4"/>
  <c r="L59" i="4"/>
  <c r="K59" i="4"/>
  <c r="Z58" i="4"/>
  <c r="Z57" i="4"/>
  <c r="L37" i="4"/>
  <c r="K37" i="4"/>
  <c r="L36" i="4"/>
  <c r="K36" i="4"/>
  <c r="L35" i="4"/>
  <c r="K35" i="4"/>
  <c r="Z34" i="4"/>
  <c r="Z33" i="4"/>
  <c r="L32" i="4"/>
  <c r="Z32" i="4" s="1"/>
  <c r="K32" i="4"/>
  <c r="Z31" i="4"/>
  <c r="Z30" i="4"/>
  <c r="L29" i="4"/>
  <c r="L38" i="4" s="1"/>
  <c r="K29" i="4"/>
  <c r="Z29" i="4" s="1"/>
  <c r="Z28" i="4"/>
  <c r="Z37" i="4" s="1"/>
  <c r="Z27" i="4"/>
  <c r="L24" i="4"/>
  <c r="K24" i="4"/>
  <c r="L23" i="4"/>
  <c r="K23" i="4"/>
  <c r="L22" i="4"/>
  <c r="K22" i="4"/>
  <c r="Z21" i="4"/>
  <c r="Z20" i="4"/>
  <c r="L19" i="4"/>
  <c r="K19" i="4"/>
  <c r="Z18" i="4"/>
  <c r="Z17" i="4"/>
  <c r="Z16" i="4"/>
  <c r="L16" i="4"/>
  <c r="L25" i="4" s="1"/>
  <c r="K16" i="4"/>
  <c r="Z15" i="4"/>
  <c r="Z24" i="4" s="1"/>
  <c r="Z14" i="4"/>
  <c r="Z23" i="4" s="1"/>
  <c r="Z298" i="4" l="1"/>
  <c r="L406" i="4"/>
  <c r="L408" i="4" s="1"/>
  <c r="Z36" i="4"/>
  <c r="K38" i="4"/>
  <c r="Z19" i="4"/>
  <c r="K25" i="4"/>
  <c r="Z98" i="4"/>
  <c r="Z22" i="4"/>
  <c r="Z25" i="4" s="1"/>
  <c r="Z35" i="4"/>
  <c r="Z38" i="4" s="1"/>
  <c r="K406" i="4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<sst xmlns="http://schemas.openxmlformats.org/spreadsheetml/2006/main" count="1675" uniqueCount="405">
  <si>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</si>
  <si>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</si>
  <si>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</si>
  <si>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</si>
  <si>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</si>
  <si>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</si>
  <si>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</si>
  <si>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</si>
  <si>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</si>
  <si>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</si>
  <si>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</si>
  <si>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</si>
  <si>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</si>
  <si>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</si>
  <si>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</si>
  <si>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</si>
  <si>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</si>
  <si>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</si>
  <si>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</si>
  <si>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</si>
  <si>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</si>
  <si>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</si>
  <si>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</si>
  <si>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</si>
  <si>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</si>
  <si>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</si>
  <si>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</si>
  <si>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</si>
  <si>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</si>
  <si>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</si>
  <si>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</si>
  <si>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</si>
  <si>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</si>
  <si>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</si>
  <si>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</si>
  <si>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</si>
  <si>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</si>
  <si>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</si>
  <si>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</si>
  <si>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</si>
  <si>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</si>
  <si>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</si>
  <si>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</si>
  <si>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</si>
  <si>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</si>
  <si>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</si>
  <si>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</si>
  <si>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</si>
  <si>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</si>
  <si>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</si>
  <si>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</si>
  <si>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</si>
  <si>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</si>
  <si>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</si>
  <si>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</si>
  <si>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</si>
  <si>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</si>
  <si>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</si>
  <si>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</si>
  <si>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</si>
  <si>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</si>
  <si>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</si>
  <si>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</si>
  <si>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</si>
  <si>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</si>
  <si>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</si>
  <si>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</si>
  <si>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</si>
  <si>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</si>
  <si>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</si>
  <si>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</si>
  <si>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</si>
  <si>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</si>
  <si>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</si>
  <si>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</si>
  <si>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</si>
  <si>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</si>
  <si>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</si>
  <si>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</si>
  <si>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</si>
  <si>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</si>
  <si>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</si>
  <si>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</si>
  <si>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</si>
  <si>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</si>
  <si>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</si>
  <si>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</si>
  <si>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</si>
  <si>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</si>
  <si>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</si>
  <si>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</si>
  <si>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</si>
  <si>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</si>
  <si>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</si>
  <si>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</si>
  <si>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</si>
  <si>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</si>
  <si>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</si>
  <si>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</si>
  <si>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</si>
  <si>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</si>
  <si>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</si>
  <si>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</si>
  <si>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</si>
  <si>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</si>
  <si>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</si>
  <si>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</si>
  <si>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</si>
  <si>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</si>
  <si>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</si>
  <si>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</si>
  <si>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</si>
  <si>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</si>
  <si>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</si>
  <si>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</si>
  <si>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</si>
  <si>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</si>
  <si>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</si>
  <si>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</si>
  <si>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</si>
  <si>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</si>
  <si>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</si>
  <si>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</si>
  <si>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</si>
  <si>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</si>
  <si>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</si>
  <si>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</si>
  <si>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</si>
  <si>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</si>
  <si>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</si>
  <si>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</si>
  <si>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</si>
  <si>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</si>
  <si>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</si>
  <si>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</si>
  <si>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</si>
  <si>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</si>
  <si>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</si>
  <si>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</si>
  <si>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</si>
  <si>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</si>
  <si>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</si>
  <si>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</si>
  <si>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</si>
  <si>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</si>
  <si>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</si>
  <si>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</si>
  <si>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</si>
  <si>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</si>
  <si>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</si>
  <si>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</si>
  <si>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</si>
  <si>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</si>
  <si>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</si>
  <si>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</si>
  <si>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</si>
  <si>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</si>
  <si>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</si>
  <si>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</si>
  <si>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</si>
  <si>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</si>
  <si>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</si>
  <si>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</si>
  <si>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</si>
  <si>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</si>
  <si>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</si>
  <si>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</si>
  <si>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</si>
  <si>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</si>
  <si>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</si>
  <si>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</si>
  <si>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</si>
  <si>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</si>
  <si>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</si>
  <si>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</si>
  <si>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</si>
  <si>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</si>
  <si>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</si>
  <si>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</si>
  <si>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</si>
  <si>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</si>
  <si>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</si>
  <si>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</si>
  <si>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46306</t>
  </si>
  <si>
    <t>SIDOARJO</t>
  </si>
  <si>
    <t>51358</t>
  </si>
  <si>
    <t>KOTA SURABAYA</t>
  </si>
  <si>
    <t>JUMLAH AKHIR</t>
  </si>
  <si>
    <t>Partai Kebangkitan Bangsa</t>
  </si>
  <si>
    <t>H. SYAIKHUL ISLAM, Lc., M.Sosio</t>
  </si>
  <si>
    <t>ARZETI BILBINA, S.E., M.AP</t>
  </si>
  <si>
    <t>3</t>
  </si>
  <si>
    <t>Ir. FANDI UTOMO</t>
  </si>
  <si>
    <t>4</t>
  </si>
  <si>
    <t>DR. SUNDARI SOEKOTJO, M.M</t>
  </si>
  <si>
    <t>5</t>
  </si>
  <si>
    <t>LUTHFIAH NUR FAJRINA</t>
  </si>
  <si>
    <t>6</t>
  </si>
  <si>
    <t>MUHAMMAD ASHARI, S. HI</t>
  </si>
  <si>
    <t>7</t>
  </si>
  <si>
    <t>DRS. MUHAMMAD ALI JA'CUB, MM</t>
  </si>
  <si>
    <t>8</t>
  </si>
  <si>
    <t>M GHOZI ALFATIH</t>
  </si>
  <si>
    <t>9</t>
  </si>
  <si>
    <t>M. ZAENAB MALTUFAH, SE, MSE</t>
  </si>
  <si>
    <t>10</t>
  </si>
  <si>
    <t>MISBAHUL MUNIR</t>
  </si>
  <si>
    <t>Partai Gerakan Indonesia Raya</t>
  </si>
  <si>
    <t>Ir. H. BAMBANG HARYO SOEKARTO</t>
  </si>
  <si>
    <t>AHMAD DHANI PRASETYO</t>
  </si>
  <si>
    <t>SIANE INDRIANI</t>
  </si>
  <si>
    <t>H. RAHMAT MUHAJIRIN, SH</t>
  </si>
  <si>
    <t>Dra. HELENA MAUREEN MANTIRI, MAP</t>
  </si>
  <si>
    <t>DR. BF.SUTADI, SH., M.Si</t>
  </si>
  <si>
    <t>MBAREP ANTOSENO</t>
  </si>
  <si>
    <t>PRAMUCAHYA PURWANTO, ST</t>
  </si>
  <si>
    <t>ARDHIA PRAMESWARI REGITA CAHYANI</t>
  </si>
  <si>
    <t>DJAMAL AZIZ</t>
  </si>
  <si>
    <t>Partai Demokrasi Indonesia Perjuangan</t>
  </si>
  <si>
    <t>BAMBANG DH</t>
  </si>
  <si>
    <t>PUTI GUNTUR SOEKARNO, S.IP</t>
  </si>
  <si>
    <t>LAKSDA TNI (Purn) Ir. YUHASTIHAR, M.M.</t>
  </si>
  <si>
    <t>INDAH KURNIAWATI</t>
  </si>
  <si>
    <t>ANDRE HEHANUSSA</t>
  </si>
  <si>
    <t>SRI WURYANI, S.IP</t>
  </si>
  <si>
    <t>Drs. J.B. AMIRANTO, M.Si., Ak., C.A</t>
  </si>
  <si>
    <t>CITRA OKTAVIA MOCHTAR, S.E.</t>
  </si>
  <si>
    <t>FIRMAN JAYA DAELY</t>
  </si>
  <si>
    <t>PARAMITA WIRA RIA NUGRAHANI</t>
  </si>
  <si>
    <t>Partai Golongan Karya</t>
  </si>
  <si>
    <t>ADIES KADIR</t>
  </si>
  <si>
    <t>Dr. H. ANDI BUDI SULISTIJANTO, S.H., M.IKom</t>
  </si>
  <si>
    <t>FARAH TAMALIA, S.E.Ak</t>
  </si>
  <si>
    <t>ERNA RAHMAWATI</t>
  </si>
  <si>
    <t>ABRAHAM SRIDJAJA, S.H., M.H</t>
  </si>
  <si>
    <t>AGUNG SANTOSO, S.P</t>
  </si>
  <si>
    <t>RADEN BESSE KARTONINGRAT, S.H., M.H.</t>
  </si>
  <si>
    <t>BHIROWO SENO ADJI, S.T</t>
  </si>
  <si>
    <t>SITI HANIFA</t>
  </si>
  <si>
    <t>ERWIN SIREGAR, S.H., M.H</t>
  </si>
  <si>
    <t>Partai Nasdem</t>
  </si>
  <si>
    <t>HAYONO ISMAN</t>
  </si>
  <si>
    <t>E S MARULI HUTAGALUNG, S.H, M.Hum</t>
  </si>
  <si>
    <t>MARIA LUCIA LINDHAJANY, SH, M.Kn</t>
  </si>
  <si>
    <t>DR. H. RACHMAD ARISATOTO</t>
  </si>
  <si>
    <t>VINSENSIUS AWEY</t>
  </si>
  <si>
    <t>MANOHARA ODELIA</t>
  </si>
  <si>
    <t>APOLONIUS HARIYAWAN NUGROHO, S.Kh</t>
  </si>
  <si>
    <t>H. MOHAMMAD HATTA</t>
  </si>
  <si>
    <t>DWI SUCHUFI, S.SOS</t>
  </si>
  <si>
    <t>INDRA MAULANA, SS</t>
  </si>
  <si>
    <t>Partai Gerakan Perubahan Indonesia</t>
  </si>
  <si>
    <t>DONI SAPUTRA</t>
  </si>
  <si>
    <t>HUMAIRA DITYA SITARESMI, S.S</t>
  </si>
  <si>
    <t>LIDYA RUSLI</t>
  </si>
  <si>
    <t xml:space="preserve">   </t>
  </si>
  <si>
    <t>Partai Berkarya</t>
  </si>
  <si>
    <t>Drs. H. PRIYO BUDI SANTOSO, M.AP</t>
  </si>
  <si>
    <t>Dr. AAD HARHARAH, MHA., FS.</t>
  </si>
  <si>
    <t>Hj. PATRIA MUTIARA NUSA</t>
  </si>
  <si>
    <t>Drs. EC. H. M. IMRON SYUKUR, MM</t>
  </si>
  <si>
    <t>Ir. H. BAMBANG SUTONO, M.Si</t>
  </si>
  <si>
    <t>MARDIANA</t>
  </si>
  <si>
    <t>Drs. MUBTADI</t>
  </si>
  <si>
    <t>ROBERT MANTINIA, SE, SH, M.HUM.</t>
  </si>
  <si>
    <t>YULIA PUSPITASARI ABADY</t>
  </si>
  <si>
    <t>EKA SEPTIA DARMAWAN, SE</t>
  </si>
  <si>
    <t>Partai Keadilan Sejahtera</t>
  </si>
  <si>
    <t>Ir. H. SIGIT SOSIANTOMO</t>
  </si>
  <si>
    <t>ISWIYANTI WIDYAWATI</t>
  </si>
  <si>
    <t>MUHAMMAD AZIZ</t>
  </si>
  <si>
    <t>MISBAHUL HUDA</t>
  </si>
  <si>
    <t>MANGESTI WALUYO SEDJATI</t>
  </si>
  <si>
    <t>HERLIN YULIASTANTI</t>
  </si>
  <si>
    <t>WIDYA ADI SASONGKO</t>
  </si>
  <si>
    <t>WAHYU SRIONO</t>
  </si>
  <si>
    <t>LINA ARIANI, S.Si., APl</t>
  </si>
  <si>
    <t>HOIRIYAH</t>
  </si>
  <si>
    <t>Partai Persatuan Indonesia</t>
  </si>
  <si>
    <t>ANGELA HERLIANI TANOESOEDIBJO, BA, M.Com</t>
  </si>
  <si>
    <t>IR. PETER SOSILO, SH</t>
  </si>
  <si>
    <t>ISKANDAR ZULKARNAIN GUMAY, S.Sos</t>
  </si>
  <si>
    <t>Dr. DEDDY MARCIANO, SE., MM</t>
  </si>
  <si>
    <t>EKO HADI WARDOYO</t>
  </si>
  <si>
    <t>drg. RATNA DHAMAYANTI</t>
  </si>
  <si>
    <t>RUDY WIBOWO</t>
  </si>
  <si>
    <t>Ir. ANDARUNA SETIAWAN, M.M</t>
  </si>
  <si>
    <t>LINA ROSITA T</t>
  </si>
  <si>
    <t>HARDO SUSILO, Bc.Kn</t>
  </si>
  <si>
    <t>Partai Persatuan Pembangunan</t>
  </si>
  <si>
    <t>MUHAMMAD HABIBUR ROCHMAN, SE</t>
  </si>
  <si>
    <t>DR. H. GATOT SUJONO</t>
  </si>
  <si>
    <t>PAPANG PARTINI</t>
  </si>
  <si>
    <t>ACHMAD FIKRI HIDAYAT, SH</t>
  </si>
  <si>
    <t>TUNGGA BHIMADI</t>
  </si>
  <si>
    <t>ZINAH A. SALAM, S.Pd</t>
  </si>
  <si>
    <t>SAUFIRMAN PUTRO</t>
  </si>
  <si>
    <t>SYU’LAYYA FARIDA</t>
  </si>
  <si>
    <t>SUHAIRI</t>
  </si>
  <si>
    <t>11</t>
  </si>
  <si>
    <t>Partai Solidaritas Indonesia</t>
  </si>
  <si>
    <t>ANDY BUDIMAN, S.Sos</t>
  </si>
  <si>
    <t>DHIMAS ANUGRAH, M.TH</t>
  </si>
  <si>
    <t>Dra. ANIS JULAIKAH, Apt</t>
  </si>
  <si>
    <t>B. BASKORO E.P, S. Ap</t>
  </si>
  <si>
    <t>Dr. Ir. YUDI WIBOWO SUKINTO, SH. MH.</t>
  </si>
  <si>
    <t>DRA. ASTUTIK NINGRUM</t>
  </si>
  <si>
    <t>SHADER MUBARAK ARTHAMIN, S.Ak</t>
  </si>
  <si>
    <t>ANDRE CAHYO NUGROHO, SE</t>
  </si>
  <si>
    <t>RURI PUDJI NINGRUM</t>
  </si>
  <si>
    <t>TONNY HUTAPEA, SE</t>
  </si>
  <si>
    <t>12</t>
  </si>
  <si>
    <t>Partai Amanat Nasional</t>
  </si>
  <si>
    <t>SUNGKONO</t>
  </si>
  <si>
    <t>DHIMAM ABROR</t>
  </si>
  <si>
    <t>MILA MACHMUDAH, S.Sos</t>
  </si>
  <si>
    <t>Dr. LEO HERLAMBANG</t>
  </si>
  <si>
    <t>Ir. SUNARTOYO</t>
  </si>
  <si>
    <t>Dra. KUSKADIASTUTI, M.BA</t>
  </si>
  <si>
    <t>MUHAMMAD YASIN HISJAM, SE</t>
  </si>
  <si>
    <t>SURYA OKTIKANANDA, SKM, MSi</t>
  </si>
  <si>
    <t>LILY OKTAVIA</t>
  </si>
  <si>
    <t>Hj. GEBI KONITA D</t>
  </si>
  <si>
    <t>13</t>
  </si>
  <si>
    <t>Partai Hati Nurani Rakyat</t>
  </si>
  <si>
    <t>MULYADI</t>
  </si>
  <si>
    <t>Z. MUTTAQIN, SE</t>
  </si>
  <si>
    <t>NILAM PUSPITA PERMATASARI, S.Ds</t>
  </si>
  <si>
    <t>Dr. RUDOLF JAFET SUMAMPOUW</t>
  </si>
  <si>
    <t>DIANITA FAHMI RIFADA</t>
  </si>
  <si>
    <t>SYAIFUL FARIHANUN, S.Ag</t>
  </si>
  <si>
    <t>14</t>
  </si>
  <si>
    <t>Partai Demokrat</t>
  </si>
  <si>
    <t>Dra. LUCY KURNIASARI</t>
  </si>
  <si>
    <t>DAISY MARGARET SILANNO</t>
  </si>
  <si>
    <t>MOCHAMAD RIZAL</t>
  </si>
  <si>
    <t>A. SETYO HARMONO, SH., MH</t>
  </si>
  <si>
    <t>PUTUT WIJANARKO</t>
  </si>
  <si>
    <t>RR. SANTI PUSPA ARIYANI, SE. MM</t>
  </si>
  <si>
    <t>DONNY SOEHANDHONO</t>
  </si>
  <si>
    <t>INDAH NOVIANTI</t>
  </si>
  <si>
    <t>Ir. MUHAMAD IQBAL</t>
  </si>
  <si>
    <t>BAGINDA RAHADIAN PRATAMA</t>
  </si>
  <si>
    <t>19</t>
  </si>
  <si>
    <t>Partai Bulan Bintang</t>
  </si>
  <si>
    <t>MUSTOFA BAWAZIER</t>
  </si>
  <si>
    <t>EDY JUWONO SLAMET</t>
  </si>
  <si>
    <t>IFFAH NOVIANTI, S.E.</t>
  </si>
  <si>
    <t>H. JOKO TOTUKO ABDUL LATIF</t>
  </si>
  <si>
    <t>Drs. H. SYAMSURIZAL</t>
  </si>
  <si>
    <t>RR.PUNGKY PUSPITASARI</t>
  </si>
  <si>
    <t>HENYK, SE</t>
  </si>
  <si>
    <t>IR. ACHIRIZAL</t>
  </si>
  <si>
    <t>HARIES PURWOKO</t>
  </si>
  <si>
    <t>20</t>
  </si>
  <si>
    <t>Partai Keadilan dan Persatuan Indonesia</t>
  </si>
  <si>
    <t>: JAWA TIMUR</t>
  </si>
  <si>
    <t>: JAWA TIMUR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</si>
  <si>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</si>
  <si>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</si>
  <si>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</si>
  <si>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</si>
  <si>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</si>
  <si>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</si>
  <si>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</si>
  <si>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</si>
  <si>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</si>
  <si>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</si>
  <si>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</si>
  <si>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</si>
  <si>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</si>
  <si>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</si>
  <si>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</si>
  <si>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</si>
  <si>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</si>
  <si>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</si>
  <si>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</si>
  <si>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</si>
  <si>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</si>
  <si>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</si>
  <si>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pdpr,dd,42385,3501</t>
  </si>
  <si>
    <t>ed0cb5f4b1ab560fd1bfbf6086ddd6eb096fb99d609037ef4e19acff963670ea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</si>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</sst>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D422" zoomScale="70" zoomScaleSheetLayoutView="70" zoomScalePageLayoutView="60" workbookViewId="0">
      <selection activeCell="L411" sqref="L411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70" t="s">
        <v>0</v>
      </c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1" t="s">
        <v>387</v>
      </c>
      <c r="Z1" s="1"/>
      <c r="AA1" s="2" t="s">
        <v>380</v>
      </c>
      <c r="AB1" t="s">
        <v>381</v>
      </c>
      <c r="AD1" t="s">
        <v>358</v>
      </c>
      <c r="AH1" s="82" t="s">
        <v>386</v>
      </c>
    </row>
    <row r="2" spans="1:34" ht="21" customHeight="1" thickBot="1" x14ac:dyDescent="0.3">
      <c r="A2" s="1"/>
      <c r="B2" s="1"/>
      <c r="C2" s="1"/>
      <c r="D2" s="270" t="s">
        <v>97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1" t="s">
        <v>94</v>
      </c>
      <c r="Z2" s="271"/>
      <c r="AC2"/>
      <c r="AH2" s="82" t="s">
        <v>385</v>
      </c>
    </row>
    <row r="3" spans="1:34" ht="21" customHeight="1" thickBot="1" x14ac:dyDescent="0.3">
      <c r="A3" s="1"/>
      <c r="B3" s="5"/>
      <c r="C3" s="1"/>
      <c r="D3" s="270" t="s">
        <v>1</v>
      </c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1"/>
      <c r="Z3" s="271"/>
      <c r="AC3"/>
    </row>
    <row r="4" spans="1:34" ht="16.5" customHeight="1" x14ac:dyDescent="0.25">
      <c r="B4" s="5"/>
      <c r="C4" s="5"/>
      <c r="D4" s="272" t="s">
        <v>95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69" t="s">
        <v>358</v>
      </c>
      <c r="Z4" s="269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37"/>
      <c r="X5" s="237"/>
      <c r="Y5" s="237"/>
      <c r="Z5" s="237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36" t="s">
        <v>96</v>
      </c>
      <c r="J6" s="236"/>
      <c r="K6" s="236"/>
      <c r="L6" s="236"/>
      <c r="M6" s="8" t="s">
        <v>356</v>
      </c>
      <c r="N6" s="8"/>
      <c r="O6" s="8"/>
      <c r="P6" s="8"/>
      <c r="Q6" s="8"/>
      <c r="R6" s="8"/>
      <c r="S6" s="8"/>
      <c r="T6" s="8"/>
      <c r="U6" s="8"/>
      <c r="V6" s="8"/>
      <c r="W6" s="237"/>
      <c r="X6" s="237"/>
      <c r="Y6" s="237"/>
      <c r="Z6" s="237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36" t="s">
        <v>2</v>
      </c>
      <c r="J7" s="236"/>
      <c r="K7" s="236"/>
      <c r="L7" s="236"/>
      <c r="M7" s="8" t="s">
        <v>357</v>
      </c>
      <c r="N7" s="8"/>
      <c r="O7" s="8"/>
      <c r="P7" s="8"/>
      <c r="Q7" s="8"/>
      <c r="R7" s="8"/>
      <c r="S7" s="8"/>
      <c r="T7" s="8"/>
      <c r="U7" s="8"/>
      <c r="V7" s="8"/>
      <c r="W7" s="238" t="s">
        <v>359</v>
      </c>
      <c r="X7" s="238"/>
      <c r="Y7" s="238"/>
      <c r="Z7" s="238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3" t="s">
        <v>4</v>
      </c>
      <c r="C9" s="273"/>
      <c r="D9" s="273"/>
      <c r="E9" s="273"/>
      <c r="F9" s="273"/>
      <c r="G9" s="273"/>
      <c r="H9" s="273"/>
      <c r="I9" s="273"/>
      <c r="J9" s="273"/>
      <c r="K9" s="273" t="s">
        <v>5</v>
      </c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51" t="s">
        <v>168</v>
      </c>
      <c r="C11" s="252"/>
      <c r="D11" s="252"/>
      <c r="E11" s="252"/>
      <c r="F11" s="252"/>
      <c r="G11" s="252"/>
      <c r="H11" s="252"/>
      <c r="I11" s="252"/>
      <c r="J11" s="253"/>
      <c r="K11" s="10" t="s">
        <v>184</v>
      </c>
      <c r="L11" s="10" t="s">
        <v>186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54" t="s">
        <v>8</v>
      </c>
      <c r="C12" s="255"/>
      <c r="D12" s="255"/>
      <c r="E12" s="255"/>
      <c r="F12" s="255"/>
      <c r="G12" s="255"/>
      <c r="H12" s="255"/>
      <c r="I12" s="255"/>
      <c r="J12" s="256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57" t="s">
        <v>26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9"/>
      <c r="AA13" s="22"/>
      <c r="AC13"/>
      <c r="AD13" s="61"/>
    </row>
    <row r="14" spans="1:34" ht="22.5" customHeight="1" x14ac:dyDescent="0.25">
      <c r="A14" s="250"/>
      <c r="B14" s="247" t="s">
        <v>99</v>
      </c>
      <c r="C14" s="247"/>
      <c r="D14" s="247"/>
      <c r="E14" s="247"/>
      <c r="F14" s="247"/>
      <c r="G14" s="247"/>
      <c r="H14" s="247"/>
      <c r="I14" s="247"/>
      <c r="J14" s="24" t="s">
        <v>27</v>
      </c>
      <c r="K14" s="84">
        <v>689536</v>
      </c>
      <c r="L14" s="84">
        <v>1041522</v>
      </c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67">
        <f t="shared" ref="Z14:Z22" si="0">SUM(K14:Y14)</f>
        <v>1731058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46"/>
      <c r="B15" s="247"/>
      <c r="C15" s="247"/>
      <c r="D15" s="247"/>
      <c r="E15" s="247"/>
      <c r="F15" s="247"/>
      <c r="G15" s="247"/>
      <c r="H15" s="247"/>
      <c r="I15" s="247"/>
      <c r="J15" s="24" t="s">
        <v>28</v>
      </c>
      <c r="K15" s="84">
        <v>708034</v>
      </c>
      <c r="L15" s="84">
        <v>1090234</v>
      </c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67">
        <f t="shared" si="0"/>
        <v>1798268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46"/>
      <c r="B16" s="247"/>
      <c r="C16" s="247"/>
      <c r="D16" s="247"/>
      <c r="E16" s="247"/>
      <c r="F16" s="247"/>
      <c r="G16" s="247"/>
      <c r="H16" s="247"/>
      <c r="I16" s="247"/>
      <c r="J16" s="24" t="s">
        <v>29</v>
      </c>
      <c r="K16" s="68">
        <f>SUM(K14:K15)</f>
        <v>1397570</v>
      </c>
      <c r="L16" s="68">
        <f t="shared" ref="L16" si="1">SUM(L14:L15)</f>
        <v>2131756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68">
        <f t="shared" si="0"/>
        <v>3529326</v>
      </c>
      <c r="AA16" s="25"/>
      <c r="AB16" s="26"/>
      <c r="AC16" s="27"/>
      <c r="AD16" s="57" t="s">
        <v>142</v>
      </c>
    </row>
    <row r="17" spans="1:30" ht="22.5" customHeight="1" x14ac:dyDescent="0.25">
      <c r="A17" s="246"/>
      <c r="B17" s="247" t="s">
        <v>100</v>
      </c>
      <c r="C17" s="247"/>
      <c r="D17" s="247"/>
      <c r="E17" s="247"/>
      <c r="F17" s="247"/>
      <c r="G17" s="247"/>
      <c r="H17" s="247"/>
      <c r="I17" s="247"/>
      <c r="J17" s="24" t="s">
        <v>27</v>
      </c>
      <c r="K17" s="84">
        <v>4690</v>
      </c>
      <c r="L17" s="84">
        <v>11834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67">
        <f t="shared" si="0"/>
        <v>16524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46"/>
      <c r="B18" s="247"/>
      <c r="C18" s="247"/>
      <c r="D18" s="247"/>
      <c r="E18" s="247"/>
      <c r="F18" s="247"/>
      <c r="G18" s="247"/>
      <c r="H18" s="247"/>
      <c r="I18" s="247"/>
      <c r="J18" s="24" t="s">
        <v>28</v>
      </c>
      <c r="K18" s="84">
        <v>3359</v>
      </c>
      <c r="L18" s="84">
        <v>16741</v>
      </c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67">
        <f t="shared" si="0"/>
        <v>20100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46"/>
      <c r="B19" s="247"/>
      <c r="C19" s="247"/>
      <c r="D19" s="247"/>
      <c r="E19" s="247"/>
      <c r="F19" s="247"/>
      <c r="G19" s="247"/>
      <c r="H19" s="247"/>
      <c r="I19" s="247"/>
      <c r="J19" s="24" t="s">
        <v>29</v>
      </c>
      <c r="K19" s="68">
        <f>SUM(K17:K18)</f>
        <v>8049</v>
      </c>
      <c r="L19" s="68">
        <f t="shared" ref="L19" si="2">SUM(L17:L18)</f>
        <v>28575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68">
        <f t="shared" si="0"/>
        <v>36624</v>
      </c>
      <c r="AA19" s="25"/>
      <c r="AB19" s="26"/>
      <c r="AC19" s="27"/>
      <c r="AD19" s="57" t="s">
        <v>145</v>
      </c>
    </row>
    <row r="20" spans="1:30" ht="22.5" customHeight="1" x14ac:dyDescent="0.25">
      <c r="A20" s="246"/>
      <c r="B20" s="247" t="s">
        <v>101</v>
      </c>
      <c r="C20" s="247"/>
      <c r="D20" s="247"/>
      <c r="E20" s="247"/>
      <c r="F20" s="247"/>
      <c r="G20" s="247"/>
      <c r="H20" s="247"/>
      <c r="I20" s="247"/>
      <c r="J20" s="24" t="s">
        <v>27</v>
      </c>
      <c r="K20" s="84">
        <v>25610</v>
      </c>
      <c r="L20" s="84">
        <v>28586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67">
        <f t="shared" si="0"/>
        <v>54196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46"/>
      <c r="B21" s="247"/>
      <c r="C21" s="247"/>
      <c r="D21" s="247"/>
      <c r="E21" s="247"/>
      <c r="F21" s="247"/>
      <c r="G21" s="247"/>
      <c r="H21" s="247"/>
      <c r="I21" s="247"/>
      <c r="J21" s="24" t="s">
        <v>28</v>
      </c>
      <c r="K21" s="84">
        <v>29762</v>
      </c>
      <c r="L21" s="84">
        <v>33266</v>
      </c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67">
        <f t="shared" si="0"/>
        <v>63028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46"/>
      <c r="B22" s="247"/>
      <c r="C22" s="247"/>
      <c r="D22" s="247"/>
      <c r="E22" s="247"/>
      <c r="F22" s="247"/>
      <c r="G22" s="247"/>
      <c r="H22" s="247"/>
      <c r="I22" s="247"/>
      <c r="J22" s="24" t="s">
        <v>29</v>
      </c>
      <c r="K22" s="68">
        <f>SUM(K20:K21)</f>
        <v>55372</v>
      </c>
      <c r="L22" s="68">
        <f t="shared" ref="L22" si="3">SUM(L20:L21)</f>
        <v>61852</v>
      </c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68">
        <f t="shared" si="0"/>
        <v>117224</v>
      </c>
      <c r="AA22" s="25"/>
      <c r="AB22" s="26"/>
      <c r="AC22" s="27"/>
      <c r="AD22" s="57" t="s">
        <v>148</v>
      </c>
    </row>
    <row r="23" spans="1:30" ht="22.5" customHeight="1" x14ac:dyDescent="0.25">
      <c r="A23" s="246"/>
      <c r="B23" s="260" t="s">
        <v>80</v>
      </c>
      <c r="C23" s="261"/>
      <c r="D23" s="261"/>
      <c r="E23" s="261"/>
      <c r="F23" s="261"/>
      <c r="G23" s="261"/>
      <c r="H23" s="261"/>
      <c r="I23" s="262"/>
      <c r="J23" s="24" t="s">
        <v>27</v>
      </c>
      <c r="K23" s="68">
        <f>K14+K17+K20</f>
        <v>719836</v>
      </c>
      <c r="L23" s="68">
        <f t="shared" ref="L23:L25" si="4">L14+L17+L20</f>
        <v>1081942</v>
      </c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68">
        <f>Z14+Z17+Z20</f>
        <v>1801778</v>
      </c>
      <c r="AA23" s="25"/>
      <c r="AB23" s="26"/>
      <c r="AC23" s="27"/>
      <c r="AD23" s="57" t="s">
        <v>149</v>
      </c>
    </row>
    <row r="24" spans="1:30" ht="22.5" customHeight="1" x14ac:dyDescent="0.25">
      <c r="A24" s="246"/>
      <c r="B24" s="263"/>
      <c r="C24" s="264"/>
      <c r="D24" s="264"/>
      <c r="E24" s="264"/>
      <c r="F24" s="264"/>
      <c r="G24" s="264"/>
      <c r="H24" s="264"/>
      <c r="I24" s="265"/>
      <c r="J24" s="24" t="s">
        <v>28</v>
      </c>
      <c r="K24" s="68">
        <f>K15+K18+K21</f>
        <v>741155</v>
      </c>
      <c r="L24" s="68">
        <f t="shared" si="4"/>
        <v>1140241</v>
      </c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68">
        <f>Z15+Z18+Z21</f>
        <v>1881396</v>
      </c>
      <c r="AA24" s="25"/>
      <c r="AB24" s="26"/>
      <c r="AC24" s="27"/>
      <c r="AD24" s="57" t="s">
        <v>150</v>
      </c>
    </row>
    <row r="25" spans="1:30" ht="22.5" customHeight="1" x14ac:dyDescent="0.25">
      <c r="A25" s="248"/>
      <c r="B25" s="266"/>
      <c r="C25" s="267"/>
      <c r="D25" s="267"/>
      <c r="E25" s="267"/>
      <c r="F25" s="267"/>
      <c r="G25" s="267"/>
      <c r="H25" s="267"/>
      <c r="I25" s="268"/>
      <c r="J25" s="24" t="s">
        <v>29</v>
      </c>
      <c r="K25" s="68">
        <f>K16+K19+K22</f>
        <v>1460991</v>
      </c>
      <c r="L25" s="68">
        <f t="shared" si="4"/>
        <v>2222183</v>
      </c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68">
        <f>Z16+Z19+Z22</f>
        <v>3683174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51" t="s">
        <v>31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3"/>
      <c r="AA26" s="25"/>
      <c r="AB26" s="26"/>
      <c r="AC26" s="26"/>
      <c r="AD26" s="57"/>
    </row>
    <row r="27" spans="1:30" ht="22.5" customHeight="1" x14ac:dyDescent="0.25">
      <c r="A27" s="250"/>
      <c r="B27" s="247" t="s">
        <v>102</v>
      </c>
      <c r="C27" s="247"/>
      <c r="D27" s="247"/>
      <c r="E27" s="247"/>
      <c r="F27" s="247"/>
      <c r="G27" s="247"/>
      <c r="H27" s="247"/>
      <c r="I27" s="247"/>
      <c r="J27" s="24" t="s">
        <v>27</v>
      </c>
      <c r="K27" s="84">
        <v>550912</v>
      </c>
      <c r="L27" s="84">
        <v>733190</v>
      </c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68">
        <f t="shared" ref="Z27:Z35" si="5">SUM(K27:Y27)</f>
        <v>1284102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46"/>
      <c r="B28" s="247"/>
      <c r="C28" s="247"/>
      <c r="D28" s="247"/>
      <c r="E28" s="247"/>
      <c r="F28" s="247"/>
      <c r="G28" s="247"/>
      <c r="H28" s="247"/>
      <c r="I28" s="247"/>
      <c r="J28" s="24" t="s">
        <v>28</v>
      </c>
      <c r="K28" s="84">
        <v>588881</v>
      </c>
      <c r="L28" s="84">
        <v>816451</v>
      </c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8">
        <f t="shared" si="5"/>
        <v>1405332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46"/>
      <c r="B29" s="247"/>
      <c r="C29" s="247"/>
      <c r="D29" s="247"/>
      <c r="E29" s="247"/>
      <c r="F29" s="247"/>
      <c r="G29" s="247"/>
      <c r="H29" s="247"/>
      <c r="I29" s="247"/>
      <c r="J29" s="24" t="s">
        <v>29</v>
      </c>
      <c r="K29" s="68">
        <f>SUM(K27:K28)</f>
        <v>1139793</v>
      </c>
      <c r="L29" s="68">
        <f t="shared" ref="L29" si="6">SUM(L27:L28)</f>
        <v>1549641</v>
      </c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68">
        <f t="shared" si="5"/>
        <v>2689434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46"/>
      <c r="B30" s="247" t="s">
        <v>103</v>
      </c>
      <c r="C30" s="247"/>
      <c r="D30" s="247"/>
      <c r="E30" s="247"/>
      <c r="F30" s="247"/>
      <c r="G30" s="247"/>
      <c r="H30" s="247"/>
      <c r="I30" s="247"/>
      <c r="J30" s="24" t="s">
        <v>27</v>
      </c>
      <c r="K30" s="84">
        <v>2247</v>
      </c>
      <c r="L30" s="84">
        <v>3602</v>
      </c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68">
        <f t="shared" si="5"/>
        <v>5849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46"/>
      <c r="B31" s="247"/>
      <c r="C31" s="247"/>
      <c r="D31" s="247"/>
      <c r="E31" s="247"/>
      <c r="F31" s="247"/>
      <c r="G31" s="247"/>
      <c r="H31" s="247"/>
      <c r="I31" s="247"/>
      <c r="J31" s="24" t="s">
        <v>28</v>
      </c>
      <c r="K31" s="84">
        <v>1227</v>
      </c>
      <c r="L31" s="84">
        <v>4128</v>
      </c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68">
        <f t="shared" si="5"/>
        <v>5355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46"/>
      <c r="B32" s="247"/>
      <c r="C32" s="247"/>
      <c r="D32" s="247"/>
      <c r="E32" s="247"/>
      <c r="F32" s="247"/>
      <c r="G32" s="247"/>
      <c r="H32" s="247"/>
      <c r="I32" s="247"/>
      <c r="J32" s="24" t="s">
        <v>29</v>
      </c>
      <c r="K32" s="68">
        <f>SUM(K30:K31)</f>
        <v>3474</v>
      </c>
      <c r="L32" s="68">
        <f t="shared" ref="L32" si="7">SUM(L30:L31)</f>
        <v>7730</v>
      </c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68">
        <f t="shared" si="5"/>
        <v>11204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46"/>
      <c r="B33" s="247" t="s">
        <v>104</v>
      </c>
      <c r="C33" s="247"/>
      <c r="D33" s="247"/>
      <c r="E33" s="247"/>
      <c r="F33" s="247"/>
      <c r="G33" s="247"/>
      <c r="H33" s="247"/>
      <c r="I33" s="247"/>
      <c r="J33" s="24" t="s">
        <v>27</v>
      </c>
      <c r="K33" s="84">
        <v>25285</v>
      </c>
      <c r="L33" s="84">
        <v>28278</v>
      </c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68">
        <f t="shared" si="5"/>
        <v>53563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46"/>
      <c r="B34" s="247"/>
      <c r="C34" s="247"/>
      <c r="D34" s="247"/>
      <c r="E34" s="247"/>
      <c r="F34" s="247"/>
      <c r="G34" s="247"/>
      <c r="H34" s="247"/>
      <c r="I34" s="247"/>
      <c r="J34" s="24" t="s">
        <v>28</v>
      </c>
      <c r="K34" s="84">
        <v>29403</v>
      </c>
      <c r="L34" s="84">
        <v>32936</v>
      </c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68">
        <f t="shared" si="5"/>
        <v>62339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46"/>
      <c r="B35" s="247"/>
      <c r="C35" s="247"/>
      <c r="D35" s="247"/>
      <c r="E35" s="247"/>
      <c r="F35" s="247"/>
      <c r="G35" s="247"/>
      <c r="H35" s="247"/>
      <c r="I35" s="247"/>
      <c r="J35" s="24" t="s">
        <v>29</v>
      </c>
      <c r="K35" s="68">
        <f>SUM(K33:K34)</f>
        <v>54688</v>
      </c>
      <c r="L35" s="68">
        <f t="shared" ref="L35" si="8">SUM(L33:L34)</f>
        <v>61214</v>
      </c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68">
        <f t="shared" si="5"/>
        <v>115902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46"/>
      <c r="B36" s="249" t="s">
        <v>98</v>
      </c>
      <c r="C36" s="249"/>
      <c r="D36" s="249"/>
      <c r="E36" s="249"/>
      <c r="F36" s="249"/>
      <c r="G36" s="249"/>
      <c r="H36" s="249"/>
      <c r="I36" s="249"/>
      <c r="J36" s="24" t="s">
        <v>27</v>
      </c>
      <c r="K36" s="68">
        <f>K27+K30+K33</f>
        <v>578444</v>
      </c>
      <c r="L36" s="68">
        <f t="shared" ref="L36:L38" si="9">L27+L30+L33</f>
        <v>765070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68">
        <f>Z27+Z30+Z33</f>
        <v>1343514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46"/>
      <c r="B37" s="249"/>
      <c r="C37" s="249"/>
      <c r="D37" s="249"/>
      <c r="E37" s="249"/>
      <c r="F37" s="249"/>
      <c r="G37" s="249"/>
      <c r="H37" s="249"/>
      <c r="I37" s="249"/>
      <c r="J37" s="24" t="s">
        <v>28</v>
      </c>
      <c r="K37" s="68">
        <f>K28+K31+K34</f>
        <v>619511</v>
      </c>
      <c r="L37" s="68">
        <f t="shared" si="9"/>
        <v>853515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68">
        <f>Z28+Z31+Z34</f>
        <v>1473026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48"/>
      <c r="B38" s="249"/>
      <c r="C38" s="249"/>
      <c r="D38" s="249"/>
      <c r="E38" s="249"/>
      <c r="F38" s="249"/>
      <c r="G38" s="249"/>
      <c r="H38" s="249"/>
      <c r="I38" s="249"/>
      <c r="J38" s="24" t="s">
        <v>29</v>
      </c>
      <c r="K38" s="68">
        <f t="shared" ref="K38" si="10">K29+K32+K35</f>
        <v>1197955</v>
      </c>
      <c r="L38" s="68">
        <f t="shared" si="9"/>
        <v>1618585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68">
        <f>Z29+Z32+Z35</f>
        <v>2816540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77" t="s">
        <v>93</v>
      </c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9"/>
      <c r="AB40" s="26"/>
      <c r="AC40" s="26"/>
    </row>
    <row r="41" spans="1:34" x14ac:dyDescent="0.25">
      <c r="A41" s="30"/>
      <c r="B41" s="31"/>
      <c r="C41" s="239" t="s">
        <v>32</v>
      </c>
      <c r="D41" s="239"/>
      <c r="E41" s="239"/>
      <c r="F41" s="239"/>
      <c r="G41" s="239" t="s">
        <v>33</v>
      </c>
      <c r="H41" s="239"/>
      <c r="I41" s="239"/>
      <c r="J41" s="239"/>
      <c r="K41" s="239" t="s">
        <v>34</v>
      </c>
      <c r="L41" s="239"/>
      <c r="M41" s="239"/>
      <c r="N41" s="239" t="s">
        <v>35</v>
      </c>
      <c r="O41" s="239"/>
      <c r="P41" s="239"/>
      <c r="Q41" s="239" t="s">
        <v>36</v>
      </c>
      <c r="R41" s="239"/>
      <c r="S41" s="239"/>
      <c r="T41" s="239" t="s">
        <v>91</v>
      </c>
      <c r="U41" s="239"/>
      <c r="V41" s="239"/>
      <c r="W41" s="239" t="s">
        <v>92</v>
      </c>
      <c r="X41" s="239"/>
      <c r="Y41" s="23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40" t="s">
        <v>388</v>
      </c>
      <c r="D42" s="241"/>
      <c r="E42" s="241"/>
      <c r="F42" s="241"/>
      <c r="G42" s="240" t="s">
        <v>388</v>
      </c>
      <c r="H42" s="241"/>
      <c r="I42" s="241"/>
      <c r="J42" s="241"/>
      <c r="K42" s="240" t="s">
        <v>388</v>
      </c>
      <c r="L42" s="241"/>
      <c r="M42" s="241"/>
      <c r="N42" s="240" t="s">
        <v>388</v>
      </c>
      <c r="O42" s="241"/>
      <c r="P42" s="241"/>
      <c r="Q42" s="240" t="s">
        <v>388</v>
      </c>
      <c r="R42" s="241"/>
      <c r="S42" s="241"/>
      <c r="T42" s="240" t="s">
        <v>388</v>
      </c>
      <c r="U42" s="241"/>
      <c r="V42" s="241"/>
      <c r="W42" s="240" t="s">
        <v>388</v>
      </c>
      <c r="X42" s="241"/>
      <c r="Y42" s="241"/>
      <c r="AA42" s="36"/>
      <c r="AB42" s="26"/>
      <c r="AC42" s="26"/>
    </row>
    <row r="43" spans="1:34" ht="16.5" thickBot="1" x14ac:dyDescent="0.3">
      <c r="C43" s="274" t="s">
        <v>37</v>
      </c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6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80" t="s">
        <v>389</v>
      </c>
      <c r="D44" s="281"/>
      <c r="E44" s="281"/>
      <c r="F44" s="281"/>
      <c r="G44" s="242" t="s">
        <v>390</v>
      </c>
      <c r="H44" s="243"/>
      <c r="I44" s="243"/>
      <c r="J44" s="243"/>
      <c r="K44" s="244" t="s">
        <v>391</v>
      </c>
      <c r="L44" s="245"/>
      <c r="M44" s="245"/>
      <c r="N44" s="242" t="s">
        <v>392</v>
      </c>
      <c r="O44" s="243"/>
      <c r="P44" s="243"/>
      <c r="Q44" s="244" t="s">
        <v>393</v>
      </c>
      <c r="R44" s="245"/>
      <c r="S44" s="245"/>
      <c r="T44" s="242" t="s">
        <v>394</v>
      </c>
      <c r="U44" s="243"/>
      <c r="V44" s="244" t="s">
        <v>395</v>
      </c>
      <c r="W44" s="245"/>
      <c r="X44" s="244" t="s">
        <v>396</v>
      </c>
      <c r="Y44" s="245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42" t="s">
        <v>397</v>
      </c>
      <c r="D45" s="243"/>
      <c r="E45" s="243"/>
      <c r="F45" s="243"/>
      <c r="G45" s="242" t="s">
        <v>398</v>
      </c>
      <c r="H45" s="243"/>
      <c r="I45" s="243"/>
      <c r="J45" s="243"/>
      <c r="K45" s="244" t="s">
        <v>399</v>
      </c>
      <c r="L45" s="245"/>
      <c r="M45" s="245"/>
      <c r="N45" s="242" t="s">
        <v>400</v>
      </c>
      <c r="O45" s="243"/>
      <c r="P45" s="243"/>
      <c r="Q45" s="244" t="s">
        <v>401</v>
      </c>
      <c r="R45" s="245"/>
      <c r="S45" s="245"/>
      <c r="T45" s="242" t="s">
        <v>402</v>
      </c>
      <c r="U45" s="243"/>
      <c r="V45" s="244" t="s">
        <v>403</v>
      </c>
      <c r="W45" s="245"/>
      <c r="X45" s="244" t="s">
        <v>404</v>
      </c>
      <c r="Y45" s="245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31"/>
      <c r="Y47" s="31"/>
      <c r="Z47" s="3"/>
      <c r="AA47" s="2"/>
      <c r="AC47"/>
      <c r="AD47" t="s">
        <v>360</v>
      </c>
      <c r="AH47" s="82" t="s">
        <v>386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36" t="s">
        <v>96</v>
      </c>
      <c r="J48" s="236"/>
      <c r="K48" s="236"/>
      <c r="L48" s="236"/>
      <c r="M48" s="8" t="s">
        <v>356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1" t="s">
        <v>94</v>
      </c>
      <c r="Z48" s="271"/>
      <c r="AC48"/>
      <c r="AH48" s="82" t="s">
        <v>385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36" t="s">
        <v>2</v>
      </c>
      <c r="J49" s="236"/>
      <c r="K49" s="236"/>
      <c r="L49" s="236"/>
      <c r="M49" s="8" t="s">
        <v>357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1"/>
      <c r="Z49" s="271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83"/>
      <c r="K50" s="283"/>
      <c r="L50" s="283"/>
      <c r="M50" s="283"/>
      <c r="N50" s="8"/>
      <c r="O50" s="8"/>
      <c r="P50" s="8"/>
      <c r="Q50" s="8"/>
      <c r="R50" s="236"/>
      <c r="S50" s="236"/>
      <c r="T50" s="236"/>
      <c r="U50" s="236"/>
      <c r="V50" s="8"/>
      <c r="W50" s="8"/>
      <c r="Y50" s="269" t="s">
        <v>360</v>
      </c>
      <c r="Z50" s="269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4"/>
      <c r="X51" s="284"/>
      <c r="Y51" s="284"/>
      <c r="Z51" s="284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4"/>
      <c r="X52" s="284"/>
      <c r="Y52" s="284"/>
      <c r="Z52" s="284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5" t="s">
        <v>361</v>
      </c>
      <c r="X53" s="285"/>
      <c r="Y53" s="285"/>
      <c r="Z53" s="285"/>
      <c r="AC53"/>
    </row>
    <row r="54" spans="1:30" ht="24.95" customHeight="1" x14ac:dyDescent="0.25">
      <c r="A54" s="15" t="s">
        <v>3</v>
      </c>
      <c r="B54" s="273" t="s">
        <v>4</v>
      </c>
      <c r="C54" s="273"/>
      <c r="D54" s="273"/>
      <c r="E54" s="273"/>
      <c r="F54" s="273"/>
      <c r="G54" s="273"/>
      <c r="H54" s="273"/>
      <c r="I54" s="273"/>
      <c r="J54" s="273"/>
      <c r="K54" s="273" t="s">
        <v>5</v>
      </c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5"/>
      <c r="AB54" s="26"/>
      <c r="AC54" s="26"/>
    </row>
    <row r="55" spans="1:30" ht="44.25" customHeight="1" x14ac:dyDescent="0.25">
      <c r="A55" s="15" t="s">
        <v>81</v>
      </c>
      <c r="B55" s="286" t="s">
        <v>38</v>
      </c>
      <c r="C55" s="286"/>
      <c r="D55" s="286"/>
      <c r="E55" s="286"/>
      <c r="F55" s="286"/>
      <c r="G55" s="286"/>
      <c r="H55" s="286"/>
      <c r="I55" s="286"/>
      <c r="J55" s="286"/>
      <c r="K55" s="10" t="s">
        <v>184</v>
      </c>
      <c r="L55" s="10" t="s">
        <v>186</v>
      </c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7" t="s">
        <v>8</v>
      </c>
      <c r="C56" s="287"/>
      <c r="D56" s="287"/>
      <c r="E56" s="287"/>
      <c r="F56" s="287"/>
      <c r="G56" s="287"/>
      <c r="H56" s="287"/>
      <c r="I56" s="287"/>
      <c r="J56" s="287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88" t="s">
        <v>39</v>
      </c>
      <c r="B57" s="289" t="s">
        <v>40</v>
      </c>
      <c r="C57" s="290"/>
      <c r="D57" s="290"/>
      <c r="E57" s="290"/>
      <c r="F57" s="290"/>
      <c r="G57" s="290"/>
      <c r="H57" s="290"/>
      <c r="I57" s="291"/>
      <c r="J57" s="24" t="s">
        <v>27</v>
      </c>
      <c r="K57" s="84">
        <v>423</v>
      </c>
      <c r="L57" s="84">
        <v>909</v>
      </c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67">
        <f t="shared" ref="Z57:Z62" si="11">SUM(K57:Y57)</f>
        <v>1332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88"/>
      <c r="B58" s="292"/>
      <c r="C58" s="293"/>
      <c r="D58" s="293"/>
      <c r="E58" s="293"/>
      <c r="F58" s="293"/>
      <c r="G58" s="293"/>
      <c r="H58" s="293"/>
      <c r="I58" s="294"/>
      <c r="J58" s="24" t="s">
        <v>28</v>
      </c>
      <c r="K58" s="84">
        <v>460</v>
      </c>
      <c r="L58" s="84">
        <v>1008</v>
      </c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67">
        <f t="shared" si="11"/>
        <v>1468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88"/>
      <c r="B59" s="295"/>
      <c r="C59" s="296"/>
      <c r="D59" s="296"/>
      <c r="E59" s="296"/>
      <c r="F59" s="296"/>
      <c r="G59" s="296"/>
      <c r="H59" s="296"/>
      <c r="I59" s="297"/>
      <c r="J59" s="24" t="s">
        <v>29</v>
      </c>
      <c r="K59" s="68">
        <f>SUM(K57:K58)</f>
        <v>883</v>
      </c>
      <c r="L59" s="68">
        <f>SUM(L57:L58)</f>
        <v>1917</v>
      </c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68">
        <f t="shared" si="11"/>
        <v>2800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88" t="s">
        <v>41</v>
      </c>
      <c r="B60" s="289" t="s">
        <v>42</v>
      </c>
      <c r="C60" s="290"/>
      <c r="D60" s="290"/>
      <c r="E60" s="290"/>
      <c r="F60" s="290"/>
      <c r="G60" s="290"/>
      <c r="H60" s="290"/>
      <c r="I60" s="291"/>
      <c r="J60" s="24" t="s">
        <v>27</v>
      </c>
      <c r="K60" s="84">
        <v>253</v>
      </c>
      <c r="L60" s="84">
        <v>640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67">
        <f t="shared" si="11"/>
        <v>893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88"/>
      <c r="B61" s="292"/>
      <c r="C61" s="293"/>
      <c r="D61" s="293"/>
      <c r="E61" s="293"/>
      <c r="F61" s="293"/>
      <c r="G61" s="293"/>
      <c r="H61" s="293"/>
      <c r="I61" s="294"/>
      <c r="J61" s="24" t="s">
        <v>28</v>
      </c>
      <c r="K61" s="84">
        <v>284</v>
      </c>
      <c r="L61" s="84">
        <v>666</v>
      </c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67">
        <f t="shared" si="11"/>
        <v>950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88"/>
      <c r="B62" s="295"/>
      <c r="C62" s="296"/>
      <c r="D62" s="296"/>
      <c r="E62" s="296"/>
      <c r="F62" s="296"/>
      <c r="G62" s="296"/>
      <c r="H62" s="296"/>
      <c r="I62" s="297"/>
      <c r="J62" s="24" t="s">
        <v>29</v>
      </c>
      <c r="K62" s="68">
        <f>SUM(K60:K61)</f>
        <v>537</v>
      </c>
      <c r="L62" s="68">
        <f>SUM(L60:L61)</f>
        <v>1306</v>
      </c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68">
        <f t="shared" si="11"/>
        <v>1843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6" t="s">
        <v>44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298" t="s">
        <v>167</v>
      </c>
      <c r="C64" s="298"/>
      <c r="D64" s="298"/>
      <c r="E64" s="298"/>
      <c r="F64" s="298"/>
      <c r="G64" s="298"/>
      <c r="H64" s="298"/>
      <c r="I64" s="298"/>
      <c r="J64" s="298"/>
      <c r="K64" s="84">
        <v>1427947</v>
      </c>
      <c r="L64" s="84">
        <v>2176886</v>
      </c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67">
        <f>SUM(K64:Y64)</f>
        <v>3604833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298" t="s">
        <v>45</v>
      </c>
      <c r="C65" s="298"/>
      <c r="D65" s="298"/>
      <c r="E65" s="298"/>
      <c r="F65" s="298"/>
      <c r="G65" s="298"/>
      <c r="H65" s="298"/>
      <c r="I65" s="298"/>
      <c r="J65" s="298"/>
      <c r="K65" s="84">
        <v>2807</v>
      </c>
      <c r="L65" s="84">
        <v>4267</v>
      </c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67">
        <f>SUM(K65:Y65)</f>
        <v>7074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298" t="s">
        <v>47</v>
      </c>
      <c r="C66" s="298"/>
      <c r="D66" s="298"/>
      <c r="E66" s="298"/>
      <c r="F66" s="298"/>
      <c r="G66" s="298"/>
      <c r="H66" s="298"/>
      <c r="I66" s="298"/>
      <c r="J66" s="298"/>
      <c r="K66" s="84">
        <v>227185</v>
      </c>
      <c r="L66" s="84">
        <v>554034</v>
      </c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67">
        <f>SUM(K66:Y66)</f>
        <v>781219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298" t="s">
        <v>49</v>
      </c>
      <c r="C67" s="298"/>
      <c r="D67" s="298"/>
      <c r="E67" s="298"/>
      <c r="F67" s="298"/>
      <c r="G67" s="298"/>
      <c r="H67" s="298"/>
      <c r="I67" s="298"/>
      <c r="J67" s="298"/>
      <c r="K67" s="221">
        <f>K64-K65-K66</f>
        <v>1197955</v>
      </c>
      <c r="L67" s="222">
        <f>L64-L65-L66</f>
        <v>1618585</v>
      </c>
      <c r="M67" s="223"/>
      <c r="N67" s="224"/>
      <c r="O67" s="225"/>
      <c r="P67" s="226"/>
      <c r="Q67" s="227"/>
      <c r="R67" s="228"/>
      <c r="S67" s="229"/>
      <c r="T67" s="230"/>
      <c r="U67" s="231"/>
      <c r="V67" s="232"/>
      <c r="W67" s="233"/>
      <c r="X67" s="234"/>
      <c r="Y67" s="235"/>
      <c r="Z67" s="68">
        <f>SUM(K67:Y67)</f>
        <v>2816540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32"/>
      <c r="AA68" s="25" t="s">
        <v>88</v>
      </c>
      <c r="AB68" s="32"/>
      <c r="AC68" s="27"/>
    </row>
    <row r="69" spans="1:34" ht="16.5" customHeight="1" x14ac:dyDescent="0.25">
      <c r="C69" s="277" t="s">
        <v>93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9"/>
      <c r="AC69"/>
    </row>
    <row r="70" spans="1:34" ht="19.5" customHeight="1" x14ac:dyDescent="0.25">
      <c r="A70" s="30"/>
      <c r="B70" s="31"/>
      <c r="C70" s="239" t="s">
        <v>32</v>
      </c>
      <c r="D70" s="239"/>
      <c r="E70" s="239"/>
      <c r="F70" s="239"/>
      <c r="G70" s="239" t="s">
        <v>33</v>
      </c>
      <c r="H70" s="239"/>
      <c r="I70" s="239"/>
      <c r="J70" s="239"/>
      <c r="K70" s="239" t="s">
        <v>34</v>
      </c>
      <c r="L70" s="239"/>
      <c r="M70" s="239"/>
      <c r="N70" s="239" t="s">
        <v>35</v>
      </c>
      <c r="O70" s="239"/>
      <c r="P70" s="239"/>
      <c r="Q70" s="239" t="s">
        <v>36</v>
      </c>
      <c r="R70" s="239"/>
      <c r="S70" s="239"/>
      <c r="T70" s="239" t="s">
        <v>91</v>
      </c>
      <c r="U70" s="239"/>
      <c r="V70" s="239"/>
      <c r="W70" s="239" t="s">
        <v>92</v>
      </c>
      <c r="X70" s="239"/>
      <c r="Y70" s="239"/>
      <c r="Z70" s="3"/>
      <c r="AC70"/>
    </row>
    <row r="71" spans="1:34" ht="42.75" customHeight="1" x14ac:dyDescent="0.25">
      <c r="A71" s="34"/>
      <c r="B71" s="35"/>
      <c r="C71" s="240" t="s">
        <v>388</v>
      </c>
      <c r="D71" s="241"/>
      <c r="E71" s="241"/>
      <c r="F71" s="241"/>
      <c r="G71" s="240" t="s">
        <v>388</v>
      </c>
      <c r="H71" s="241"/>
      <c r="I71" s="241"/>
      <c r="J71" s="241"/>
      <c r="K71" s="240" t="s">
        <v>388</v>
      </c>
      <c r="L71" s="241"/>
      <c r="M71" s="241"/>
      <c r="N71" s="240" t="s">
        <v>388</v>
      </c>
      <c r="O71" s="241"/>
      <c r="P71" s="241"/>
      <c r="Q71" s="240" t="s">
        <v>388</v>
      </c>
      <c r="R71" s="241"/>
      <c r="S71" s="241"/>
      <c r="T71" s="240" t="s">
        <v>388</v>
      </c>
      <c r="U71" s="241"/>
      <c r="V71" s="241"/>
      <c r="W71" s="240" t="s">
        <v>388</v>
      </c>
      <c r="X71" s="241"/>
      <c r="Y71" s="241"/>
      <c r="AA71" s="36"/>
      <c r="AC71"/>
    </row>
    <row r="72" spans="1:34" ht="16.5" customHeight="1" x14ac:dyDescent="0.25">
      <c r="C72" s="274" t="s">
        <v>37</v>
      </c>
      <c r="D72" s="275"/>
      <c r="E72" s="275"/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  <c r="X72" s="275"/>
      <c r="Y72" s="276"/>
      <c r="AC72"/>
    </row>
    <row r="73" spans="1:34" ht="41.25" customHeight="1" x14ac:dyDescent="0.25">
      <c r="A73" s="34"/>
      <c r="B73" s="35"/>
      <c r="C73" s="280" t="s">
        <v>389</v>
      </c>
      <c r="D73" s="281"/>
      <c r="E73" s="281"/>
      <c r="F73" s="281"/>
      <c r="G73" s="242" t="s">
        <v>390</v>
      </c>
      <c r="H73" s="243"/>
      <c r="I73" s="243"/>
      <c r="J73" s="243"/>
      <c r="K73" s="244" t="s">
        <v>391</v>
      </c>
      <c r="L73" s="245"/>
      <c r="M73" s="245"/>
      <c r="N73" s="242" t="s">
        <v>392</v>
      </c>
      <c r="O73" s="243"/>
      <c r="P73" s="243"/>
      <c r="Q73" s="244" t="s">
        <v>393</v>
      </c>
      <c r="R73" s="245"/>
      <c r="S73" s="245"/>
      <c r="T73" s="242" t="s">
        <v>394</v>
      </c>
      <c r="U73" s="243"/>
      <c r="V73" s="244" t="s">
        <v>395</v>
      </c>
      <c r="W73" s="245"/>
      <c r="X73" s="244" t="s">
        <v>396</v>
      </c>
      <c r="Y73" s="245"/>
      <c r="AA73" s="36"/>
      <c r="AC73"/>
    </row>
    <row r="74" spans="1:34" ht="41.25" customHeight="1" x14ac:dyDescent="0.25">
      <c r="A74" s="34"/>
      <c r="B74" s="35"/>
      <c r="C74" s="242" t="s">
        <v>397</v>
      </c>
      <c r="D74" s="243"/>
      <c r="E74" s="243"/>
      <c r="F74" s="243"/>
      <c r="G74" s="242" t="s">
        <v>398</v>
      </c>
      <c r="H74" s="243"/>
      <c r="I74" s="243"/>
      <c r="J74" s="243"/>
      <c r="K74" s="244" t="s">
        <v>399</v>
      </c>
      <c r="L74" s="245"/>
      <c r="M74" s="245"/>
      <c r="N74" s="242" t="s">
        <v>400</v>
      </c>
      <c r="O74" s="243"/>
      <c r="P74" s="243"/>
      <c r="Q74" s="244" t="s">
        <v>401</v>
      </c>
      <c r="R74" s="245"/>
      <c r="S74" s="245"/>
      <c r="T74" s="242" t="s">
        <v>402</v>
      </c>
      <c r="U74" s="243"/>
      <c r="V74" s="244" t="s">
        <v>403</v>
      </c>
      <c r="W74" s="245"/>
      <c r="X74" s="244" t="s">
        <v>404</v>
      </c>
      <c r="Y74" s="245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3"/>
      <c r="Y76" s="31"/>
      <c r="Z76" s="3"/>
      <c r="AA76" s="2"/>
      <c r="AC76"/>
      <c r="AD76" t="s">
        <v>362</v>
      </c>
      <c r="AH76" s="82" t="s">
        <v>386</v>
      </c>
    </row>
    <row r="77" spans="1:34" ht="22.5" customHeight="1" x14ac:dyDescent="0.25">
      <c r="I77" s="236" t="s">
        <v>96</v>
      </c>
      <c r="J77" s="236"/>
      <c r="K77" s="236"/>
      <c r="L77" s="236"/>
      <c r="M77" s="8" t="s">
        <v>356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1" t="s">
        <v>94</v>
      </c>
      <c r="Z77" s="271"/>
      <c r="AC77"/>
      <c r="AH77" s="82" t="s">
        <v>385</v>
      </c>
    </row>
    <row r="78" spans="1:34" ht="22.5" customHeight="1" x14ac:dyDescent="0.25">
      <c r="I78" s="236" t="s">
        <v>2</v>
      </c>
      <c r="J78" s="236"/>
      <c r="K78" s="236"/>
      <c r="L78" s="236"/>
      <c r="M78" s="8" t="s">
        <v>357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1"/>
      <c r="Z78" s="271"/>
      <c r="AC78"/>
    </row>
    <row r="79" spans="1:34" ht="22.5" customHeight="1" x14ac:dyDescent="0.25">
      <c r="J79" s="283"/>
      <c r="K79" s="283"/>
      <c r="L79" s="283"/>
      <c r="M79" s="283"/>
      <c r="N79" s="8"/>
      <c r="O79" s="8"/>
      <c r="P79" s="8"/>
      <c r="Q79" s="8"/>
      <c r="R79" s="236"/>
      <c r="S79" s="236"/>
      <c r="T79" s="236"/>
      <c r="U79" s="236"/>
      <c r="V79" s="8"/>
      <c r="W79" s="8"/>
      <c r="X79" s="3"/>
      <c r="Y79" s="269" t="s">
        <v>362</v>
      </c>
      <c r="Z79" s="269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4"/>
      <c r="X80" s="284"/>
      <c r="Y80" s="284"/>
      <c r="Z80" s="284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4"/>
      <c r="X81" s="284"/>
      <c r="Y81" s="284"/>
      <c r="Z81" s="284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5" t="s">
        <v>363</v>
      </c>
      <c r="X82" s="285"/>
      <c r="Y82" s="285"/>
      <c r="Z82" s="285"/>
      <c r="AC82"/>
    </row>
    <row r="83" spans="1:30" ht="24.95" customHeight="1" x14ac:dyDescent="0.25">
      <c r="A83" s="15" t="s">
        <v>3</v>
      </c>
      <c r="B83" s="273" t="s">
        <v>4</v>
      </c>
      <c r="C83" s="273"/>
      <c r="D83" s="273"/>
      <c r="E83" s="273"/>
      <c r="F83" s="273"/>
      <c r="G83" s="273"/>
      <c r="H83" s="273"/>
      <c r="I83" s="273"/>
      <c r="J83" s="273"/>
      <c r="K83" s="273" t="s">
        <v>5</v>
      </c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C83"/>
    </row>
    <row r="84" spans="1:30" ht="48.75" customHeight="1" x14ac:dyDescent="0.25">
      <c r="A84" s="15" t="s">
        <v>50</v>
      </c>
      <c r="B84" s="286" t="s">
        <v>51</v>
      </c>
      <c r="C84" s="286"/>
      <c r="D84" s="286"/>
      <c r="E84" s="286"/>
      <c r="F84" s="286"/>
      <c r="G84" s="286"/>
      <c r="H84" s="286"/>
      <c r="I84" s="286"/>
      <c r="J84" s="286"/>
      <c r="K84" s="10" t="s">
        <v>184</v>
      </c>
      <c r="L84" s="10" t="s">
        <v>186</v>
      </c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87" t="s">
        <v>8</v>
      </c>
      <c r="C85" s="287"/>
      <c r="D85" s="287"/>
      <c r="E85" s="287"/>
      <c r="F85" s="287"/>
      <c r="G85" s="287"/>
      <c r="H85" s="287"/>
      <c r="I85" s="287"/>
      <c r="J85" s="287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0" t="s">
        <v>52</v>
      </c>
      <c r="B86" s="300"/>
      <c r="C86" s="300"/>
      <c r="D86" s="300"/>
      <c r="E86" s="300"/>
      <c r="F86" s="300"/>
      <c r="G86" s="300"/>
      <c r="H86" s="300"/>
      <c r="I86" s="300"/>
      <c r="J86" s="300"/>
      <c r="K86" s="301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3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4" t="s">
        <v>188</v>
      </c>
      <c r="D87" s="304"/>
      <c r="E87" s="304"/>
      <c r="F87" s="304"/>
      <c r="G87" s="304"/>
      <c r="H87" s="304"/>
      <c r="I87" s="304"/>
      <c r="J87" s="305"/>
      <c r="K87" s="84">
        <v>58512</v>
      </c>
      <c r="L87" s="84">
        <v>50793</v>
      </c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69">
        <f t="shared" ref="Z87:Z110" si="12">SUM(K87:Y87)</f>
        <v>109305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6" t="s">
        <v>189</v>
      </c>
      <c r="D88" s="306"/>
      <c r="E88" s="306"/>
      <c r="F88" s="306"/>
      <c r="G88" s="306"/>
      <c r="H88" s="306"/>
      <c r="I88" s="306"/>
      <c r="J88" s="306"/>
      <c r="K88" s="84">
        <v>114437</v>
      </c>
      <c r="L88" s="84">
        <v>26194</v>
      </c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69">
        <f t="shared" si="12"/>
        <v>140631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6" t="s">
        <v>190</v>
      </c>
      <c r="D89" s="306"/>
      <c r="E89" s="306"/>
      <c r="F89" s="306"/>
      <c r="G89" s="306"/>
      <c r="H89" s="306"/>
      <c r="I89" s="306"/>
      <c r="J89" s="306"/>
      <c r="K89" s="84">
        <v>30729</v>
      </c>
      <c r="L89" s="84">
        <v>22456</v>
      </c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69">
        <f t="shared" si="12"/>
        <v>53185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06" t="s">
        <v>192</v>
      </c>
      <c r="D90" s="306"/>
      <c r="E90" s="306"/>
      <c r="F90" s="306"/>
      <c r="G90" s="306"/>
      <c r="H90" s="306"/>
      <c r="I90" s="306"/>
      <c r="J90" s="306"/>
      <c r="K90" s="84">
        <v>11306</v>
      </c>
      <c r="L90" s="84">
        <v>27544</v>
      </c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69">
        <f t="shared" si="12"/>
        <v>38850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06" t="s">
        <v>194</v>
      </c>
      <c r="D91" s="306"/>
      <c r="E91" s="306"/>
      <c r="F91" s="306"/>
      <c r="G91" s="306"/>
      <c r="H91" s="306"/>
      <c r="I91" s="306"/>
      <c r="J91" s="306"/>
      <c r="K91" s="84">
        <v>5453</v>
      </c>
      <c r="L91" s="84">
        <v>4301</v>
      </c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69">
        <f t="shared" si="12"/>
        <v>9754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06" t="s">
        <v>196</v>
      </c>
      <c r="D92" s="306"/>
      <c r="E92" s="306"/>
      <c r="F92" s="306"/>
      <c r="G92" s="306"/>
      <c r="H92" s="306"/>
      <c r="I92" s="306"/>
      <c r="J92" s="306"/>
      <c r="K92" s="84">
        <v>5726</v>
      </c>
      <c r="L92" s="84">
        <v>5201</v>
      </c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69">
        <f t="shared" si="12"/>
        <v>10927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06" t="s">
        <v>198</v>
      </c>
      <c r="D93" s="306"/>
      <c r="E93" s="306"/>
      <c r="F93" s="306"/>
      <c r="G93" s="306"/>
      <c r="H93" s="306"/>
      <c r="I93" s="306"/>
      <c r="J93" s="306"/>
      <c r="K93" s="84">
        <v>33622</v>
      </c>
      <c r="L93" s="84">
        <v>4593</v>
      </c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69">
        <f t="shared" si="12"/>
        <v>38215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199</v>
      </c>
      <c r="C94" s="306" t="s">
        <v>200</v>
      </c>
      <c r="D94" s="306"/>
      <c r="E94" s="306"/>
      <c r="F94" s="306"/>
      <c r="G94" s="306"/>
      <c r="H94" s="306"/>
      <c r="I94" s="306"/>
      <c r="J94" s="306"/>
      <c r="K94" s="84">
        <v>4228</v>
      </c>
      <c r="L94" s="84">
        <v>4126</v>
      </c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69">
        <f t="shared" si="12"/>
        <v>8354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201</v>
      </c>
      <c r="C95" s="306" t="s">
        <v>202</v>
      </c>
      <c r="D95" s="306"/>
      <c r="E95" s="306"/>
      <c r="F95" s="306"/>
      <c r="G95" s="306"/>
      <c r="H95" s="306"/>
      <c r="I95" s="306"/>
      <c r="J95" s="306"/>
      <c r="K95" s="84">
        <v>1778</v>
      </c>
      <c r="L95" s="84">
        <v>2571</v>
      </c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69">
        <f t="shared" si="12"/>
        <v>4349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203</v>
      </c>
      <c r="C96" s="306" t="s">
        <v>204</v>
      </c>
      <c r="D96" s="306"/>
      <c r="E96" s="306"/>
      <c r="F96" s="306"/>
      <c r="G96" s="306"/>
      <c r="H96" s="306"/>
      <c r="I96" s="306"/>
      <c r="J96" s="306"/>
      <c r="K96" s="84">
        <v>1099</v>
      </c>
      <c r="L96" s="84">
        <v>1580</v>
      </c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69">
        <f t="shared" si="12"/>
        <v>2679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24" t="s">
        <v>205</v>
      </c>
      <c r="C97" s="306" t="s">
        <v>206</v>
      </c>
      <c r="D97" s="306"/>
      <c r="E97" s="306"/>
      <c r="F97" s="306"/>
      <c r="G97" s="306"/>
      <c r="H97" s="306"/>
      <c r="I97" s="306"/>
      <c r="J97" s="306"/>
      <c r="K97" s="84">
        <v>2842</v>
      </c>
      <c r="L97" s="84">
        <v>2356</v>
      </c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69">
        <f t="shared" si="12"/>
        <v>5198</v>
      </c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6" t="s">
        <v>382</v>
      </c>
      <c r="C98" s="286"/>
      <c r="D98" s="286"/>
      <c r="E98" s="286"/>
      <c r="F98" s="286"/>
      <c r="G98" s="286"/>
      <c r="H98" s="286"/>
      <c r="I98" s="286"/>
      <c r="J98" s="286"/>
      <c r="K98" s="70">
        <f>SUM(K87:K97)</f>
        <v>269732</v>
      </c>
      <c r="L98" s="70">
        <f>SUM(L87:L97)</f>
        <v>151715</v>
      </c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70">
        <f t="shared" si="12"/>
        <v>421447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4" t="s">
        <v>207</v>
      </c>
      <c r="D99" s="304"/>
      <c r="E99" s="304"/>
      <c r="F99" s="304"/>
      <c r="G99" s="304"/>
      <c r="H99" s="304"/>
      <c r="I99" s="304"/>
      <c r="J99" s="305"/>
      <c r="K99" s="84">
        <v>32641</v>
      </c>
      <c r="L99" s="84">
        <v>47028</v>
      </c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69">
        <f t="shared" si="12"/>
        <v>79669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6" t="s">
        <v>208</v>
      </c>
      <c r="D100" s="306"/>
      <c r="E100" s="306"/>
      <c r="F100" s="306"/>
      <c r="G100" s="306"/>
      <c r="H100" s="306"/>
      <c r="I100" s="306"/>
      <c r="J100" s="306"/>
      <c r="K100" s="84">
        <v>23419</v>
      </c>
      <c r="L100" s="84">
        <v>29032</v>
      </c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69">
        <f t="shared" si="12"/>
        <v>52451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6" t="s">
        <v>209</v>
      </c>
      <c r="D101" s="306"/>
      <c r="E101" s="306"/>
      <c r="F101" s="306"/>
      <c r="G101" s="306"/>
      <c r="H101" s="306"/>
      <c r="I101" s="306"/>
      <c r="J101" s="306"/>
      <c r="K101" s="84">
        <v>16214</v>
      </c>
      <c r="L101" s="84">
        <v>23934</v>
      </c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69">
        <f t="shared" si="12"/>
        <v>40148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06" t="s">
        <v>210</v>
      </c>
      <c r="D102" s="306"/>
      <c r="E102" s="306"/>
      <c r="F102" s="306"/>
      <c r="G102" s="306"/>
      <c r="H102" s="306"/>
      <c r="I102" s="306"/>
      <c r="J102" s="306"/>
      <c r="K102" s="84">
        <v>3945</v>
      </c>
      <c r="L102" s="84">
        <v>3798</v>
      </c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69">
        <f t="shared" si="12"/>
        <v>7743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06" t="s">
        <v>211</v>
      </c>
      <c r="D103" s="306"/>
      <c r="E103" s="306"/>
      <c r="F103" s="306"/>
      <c r="G103" s="306"/>
      <c r="H103" s="306"/>
      <c r="I103" s="306"/>
      <c r="J103" s="306"/>
      <c r="K103" s="84">
        <v>75245</v>
      </c>
      <c r="L103" s="84">
        <v>11029</v>
      </c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69">
        <f t="shared" si="12"/>
        <v>86274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06" t="s">
        <v>212</v>
      </c>
      <c r="D104" s="306"/>
      <c r="E104" s="306"/>
      <c r="F104" s="306"/>
      <c r="G104" s="306"/>
      <c r="H104" s="306"/>
      <c r="I104" s="306"/>
      <c r="J104" s="306"/>
      <c r="K104" s="84">
        <v>3296</v>
      </c>
      <c r="L104" s="84">
        <v>3264</v>
      </c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69">
        <f t="shared" si="12"/>
        <v>6560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06" t="s">
        <v>213</v>
      </c>
      <c r="D105" s="306"/>
      <c r="E105" s="306"/>
      <c r="F105" s="306"/>
      <c r="G105" s="306"/>
      <c r="H105" s="306"/>
      <c r="I105" s="306"/>
      <c r="J105" s="306"/>
      <c r="K105" s="84">
        <v>1758</v>
      </c>
      <c r="L105" s="84">
        <v>5818</v>
      </c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69">
        <f t="shared" si="12"/>
        <v>7576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199</v>
      </c>
      <c r="C106" s="306" t="s">
        <v>214</v>
      </c>
      <c r="D106" s="306"/>
      <c r="E106" s="306"/>
      <c r="F106" s="306"/>
      <c r="G106" s="306"/>
      <c r="H106" s="306"/>
      <c r="I106" s="306"/>
      <c r="J106" s="306"/>
      <c r="K106" s="84">
        <v>1561</v>
      </c>
      <c r="L106" s="84">
        <v>1248</v>
      </c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69">
        <f t="shared" si="12"/>
        <v>2809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201</v>
      </c>
      <c r="C107" s="306" t="s">
        <v>215</v>
      </c>
      <c r="D107" s="306"/>
      <c r="E107" s="306"/>
      <c r="F107" s="306"/>
      <c r="G107" s="306"/>
      <c r="H107" s="306"/>
      <c r="I107" s="306"/>
      <c r="J107" s="306"/>
      <c r="K107" s="84">
        <v>967</v>
      </c>
      <c r="L107" s="84">
        <v>1420</v>
      </c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69">
        <f t="shared" si="12"/>
        <v>2387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203</v>
      </c>
      <c r="C108" s="306" t="s">
        <v>216</v>
      </c>
      <c r="D108" s="306"/>
      <c r="E108" s="306"/>
      <c r="F108" s="306"/>
      <c r="G108" s="306"/>
      <c r="H108" s="306"/>
      <c r="I108" s="306"/>
      <c r="J108" s="306"/>
      <c r="K108" s="84">
        <v>1073</v>
      </c>
      <c r="L108" s="84">
        <v>3157</v>
      </c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69">
        <f t="shared" si="12"/>
        <v>4230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24" t="s">
        <v>205</v>
      </c>
      <c r="C109" s="306" t="s">
        <v>217</v>
      </c>
      <c r="D109" s="306"/>
      <c r="E109" s="306"/>
      <c r="F109" s="306"/>
      <c r="G109" s="306"/>
      <c r="H109" s="306"/>
      <c r="I109" s="306"/>
      <c r="J109" s="306"/>
      <c r="K109" s="84">
        <v>5931</v>
      </c>
      <c r="L109" s="84">
        <v>12976</v>
      </c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69">
        <f t="shared" si="12"/>
        <v>18907</v>
      </c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6" t="s">
        <v>382</v>
      </c>
      <c r="C110" s="286"/>
      <c r="D110" s="286"/>
      <c r="E110" s="286"/>
      <c r="F110" s="286"/>
      <c r="G110" s="286"/>
      <c r="H110" s="286"/>
      <c r="I110" s="286"/>
      <c r="J110" s="286"/>
      <c r="K110" s="70">
        <f>SUM(K99:K109)</f>
        <v>166050</v>
      </c>
      <c r="L110" s="70">
        <f>SUM(L99:L109)</f>
        <v>142704</v>
      </c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70">
        <f t="shared" si="12"/>
        <v>308754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7" t="s">
        <v>93</v>
      </c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277" t="s">
        <v>37</v>
      </c>
      <c r="P112" s="278"/>
      <c r="Q112" s="278"/>
      <c r="R112" s="278"/>
      <c r="S112" s="278"/>
      <c r="T112" s="278"/>
      <c r="U112" s="278"/>
      <c r="V112" s="278"/>
      <c r="W112" s="278"/>
      <c r="X112" s="278"/>
      <c r="Y112" s="279"/>
      <c r="Z112" s="3"/>
      <c r="AA112" s="3"/>
      <c r="AC112"/>
    </row>
    <row r="113" spans="1:34" ht="21.75" customHeight="1" x14ac:dyDescent="0.25">
      <c r="A113" s="30"/>
      <c r="B113" s="308" t="s">
        <v>389</v>
      </c>
      <c r="C113" s="309"/>
      <c r="D113" s="310"/>
      <c r="E113" s="308" t="s">
        <v>390</v>
      </c>
      <c r="F113" s="309"/>
      <c r="G113" s="310"/>
      <c r="H113" s="308" t="s">
        <v>391</v>
      </c>
      <c r="I113" s="309"/>
      <c r="J113" s="310"/>
      <c r="K113" s="314" t="s">
        <v>392</v>
      </c>
      <c r="L113" s="316" t="s">
        <v>393</v>
      </c>
      <c r="M113" s="316" t="s">
        <v>394</v>
      </c>
      <c r="N113" s="318" t="s">
        <v>395</v>
      </c>
      <c r="O113" s="85" t="s">
        <v>389</v>
      </c>
      <c r="P113" s="86" t="s">
        <v>390</v>
      </c>
      <c r="Q113" s="87" t="s">
        <v>391</v>
      </c>
      <c r="R113" s="88" t="s">
        <v>392</v>
      </c>
      <c r="S113" s="62"/>
      <c r="T113" s="89" t="s">
        <v>393</v>
      </c>
      <c r="U113" s="62"/>
      <c r="V113" s="90" t="s">
        <v>394</v>
      </c>
      <c r="W113" s="62"/>
      <c r="X113" s="91" t="s">
        <v>395</v>
      </c>
      <c r="Y113" s="92" t="s">
        <v>396</v>
      </c>
      <c r="Z113" s="3"/>
      <c r="AC113"/>
    </row>
    <row r="114" spans="1:34" ht="22.5" customHeight="1" x14ac:dyDescent="0.25">
      <c r="A114" s="34"/>
      <c r="B114" s="311"/>
      <c r="C114" s="312"/>
      <c r="D114" s="313"/>
      <c r="E114" s="311"/>
      <c r="F114" s="312"/>
      <c r="G114" s="313"/>
      <c r="H114" s="311"/>
      <c r="I114" s="312"/>
      <c r="J114" s="313"/>
      <c r="K114" s="315"/>
      <c r="L114" s="317"/>
      <c r="M114" s="317"/>
      <c r="N114" s="319"/>
      <c r="O114" s="93" t="s">
        <v>397</v>
      </c>
      <c r="P114" s="94" t="s">
        <v>398</v>
      </c>
      <c r="Q114" s="95" t="s">
        <v>399</v>
      </c>
      <c r="R114" s="96" t="s">
        <v>400</v>
      </c>
      <c r="S114" s="63"/>
      <c r="T114" s="97" t="s">
        <v>401</v>
      </c>
      <c r="U114" s="63"/>
      <c r="V114" s="98" t="s">
        <v>402</v>
      </c>
      <c r="W114" s="63"/>
      <c r="X114" s="99" t="s">
        <v>403</v>
      </c>
      <c r="Y114" s="100" t="s">
        <v>404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2"/>
      <c r="W116" s="282"/>
      <c r="X116" s="3"/>
      <c r="Y116" s="31"/>
      <c r="Z116" s="3"/>
      <c r="AA116" s="2"/>
      <c r="AC116"/>
      <c r="AD116" t="s">
        <v>364</v>
      </c>
      <c r="AH116" s="82" t="s">
        <v>386</v>
      </c>
    </row>
    <row r="117" spans="1:34" ht="22.5" customHeight="1" x14ac:dyDescent="0.25">
      <c r="I117" s="236" t="s">
        <v>96</v>
      </c>
      <c r="J117" s="236"/>
      <c r="K117" s="236"/>
      <c r="L117" s="236"/>
      <c r="M117" s="8" t="s">
        <v>356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1" t="s">
        <v>94</v>
      </c>
      <c r="Z117" s="271"/>
      <c r="AC117"/>
      <c r="AH117" s="82" t="s">
        <v>385</v>
      </c>
    </row>
    <row r="118" spans="1:34" ht="22.5" customHeight="1" x14ac:dyDescent="0.25">
      <c r="I118" s="236" t="s">
        <v>2</v>
      </c>
      <c r="J118" s="236"/>
      <c r="K118" s="236"/>
      <c r="L118" s="236"/>
      <c r="M118" s="8" t="s">
        <v>357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1"/>
      <c r="Z118" s="271"/>
      <c r="AC118"/>
    </row>
    <row r="119" spans="1:34" ht="22.5" customHeight="1" x14ac:dyDescent="0.25">
      <c r="J119" s="283"/>
      <c r="K119" s="283"/>
      <c r="L119" s="283"/>
      <c r="M119" s="283"/>
      <c r="N119" s="8"/>
      <c r="O119" s="8"/>
      <c r="P119" s="8"/>
      <c r="Q119" s="8"/>
      <c r="R119" s="236"/>
      <c r="S119" s="236"/>
      <c r="T119" s="236"/>
      <c r="U119" s="236"/>
      <c r="V119" s="8"/>
      <c r="W119" s="8"/>
      <c r="X119" s="3"/>
      <c r="Y119" s="269" t="s">
        <v>364</v>
      </c>
      <c r="Z119" s="269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4"/>
      <c r="X120" s="284"/>
      <c r="Y120" s="284"/>
      <c r="Z120" s="284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4"/>
      <c r="X121" s="284"/>
      <c r="Y121" s="284"/>
      <c r="Z121" s="284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5" t="s">
        <v>365</v>
      </c>
      <c r="X122" s="285"/>
      <c r="Y122" s="285"/>
      <c r="Z122" s="285"/>
      <c r="AC122"/>
    </row>
    <row r="123" spans="1:34" ht="24.95" customHeight="1" x14ac:dyDescent="0.25">
      <c r="A123" s="15" t="s">
        <v>3</v>
      </c>
      <c r="B123" s="273" t="s">
        <v>4</v>
      </c>
      <c r="C123" s="273"/>
      <c r="D123" s="273"/>
      <c r="E123" s="273"/>
      <c r="F123" s="273"/>
      <c r="G123" s="273"/>
      <c r="H123" s="273"/>
      <c r="I123" s="273"/>
      <c r="J123" s="273"/>
      <c r="K123" s="273" t="s">
        <v>5</v>
      </c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C123"/>
    </row>
    <row r="124" spans="1:34" ht="48.75" customHeight="1" x14ac:dyDescent="0.25">
      <c r="A124" s="15" t="s">
        <v>50</v>
      </c>
      <c r="B124" s="286" t="s">
        <v>51</v>
      </c>
      <c r="C124" s="286"/>
      <c r="D124" s="286"/>
      <c r="E124" s="286"/>
      <c r="F124" s="286"/>
      <c r="G124" s="286"/>
      <c r="H124" s="286"/>
      <c r="I124" s="286"/>
      <c r="J124" s="286"/>
      <c r="K124" s="10" t="s">
        <v>184</v>
      </c>
      <c r="L124" s="10" t="s">
        <v>186</v>
      </c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87" t="s">
        <v>8</v>
      </c>
      <c r="C125" s="287"/>
      <c r="D125" s="287"/>
      <c r="E125" s="287"/>
      <c r="F125" s="287"/>
      <c r="G125" s="287"/>
      <c r="H125" s="287"/>
      <c r="I125" s="287"/>
      <c r="J125" s="287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0" t="s">
        <v>52</v>
      </c>
      <c r="B126" s="300"/>
      <c r="C126" s="300"/>
      <c r="D126" s="300"/>
      <c r="E126" s="300"/>
      <c r="F126" s="300"/>
      <c r="G126" s="300"/>
      <c r="H126" s="300"/>
      <c r="I126" s="300"/>
      <c r="J126" s="300"/>
      <c r="K126" s="301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2"/>
      <c r="Z126" s="303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04" t="s">
        <v>218</v>
      </c>
      <c r="D127" s="304"/>
      <c r="E127" s="304"/>
      <c r="F127" s="304"/>
      <c r="G127" s="304"/>
      <c r="H127" s="304"/>
      <c r="I127" s="304"/>
      <c r="J127" s="305"/>
      <c r="K127" s="84">
        <v>50186</v>
      </c>
      <c r="L127" s="84">
        <v>159667</v>
      </c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69">
        <f t="shared" ref="Z127:Z150" si="13">SUM(K127:Y127)</f>
        <v>209853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6" t="s">
        <v>219</v>
      </c>
      <c r="D128" s="306"/>
      <c r="E128" s="306"/>
      <c r="F128" s="306"/>
      <c r="G128" s="306"/>
      <c r="H128" s="306"/>
      <c r="I128" s="306"/>
      <c r="J128" s="306"/>
      <c r="K128" s="84">
        <v>25314</v>
      </c>
      <c r="L128" s="84">
        <v>98592</v>
      </c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69">
        <f t="shared" si="13"/>
        <v>123906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6" t="s">
        <v>220</v>
      </c>
      <c r="D129" s="306"/>
      <c r="E129" s="306"/>
      <c r="F129" s="306"/>
      <c r="G129" s="306"/>
      <c r="H129" s="306"/>
      <c r="I129" s="306"/>
      <c r="J129" s="306"/>
      <c r="K129" s="84">
        <v>39606</v>
      </c>
      <c r="L129" s="84">
        <v>100188</v>
      </c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69">
        <f t="shared" si="13"/>
        <v>139794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06" t="s">
        <v>221</v>
      </c>
      <c r="D130" s="306"/>
      <c r="E130" s="306"/>
      <c r="F130" s="306"/>
      <c r="G130" s="306"/>
      <c r="H130" s="306"/>
      <c r="I130" s="306"/>
      <c r="J130" s="306"/>
      <c r="K130" s="84">
        <v>9375</v>
      </c>
      <c r="L130" s="84">
        <v>17470</v>
      </c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69">
        <f t="shared" si="13"/>
        <v>26845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06" t="s">
        <v>222</v>
      </c>
      <c r="D131" s="306"/>
      <c r="E131" s="306"/>
      <c r="F131" s="306"/>
      <c r="G131" s="306"/>
      <c r="H131" s="306"/>
      <c r="I131" s="306"/>
      <c r="J131" s="306"/>
      <c r="K131" s="84">
        <v>15949</v>
      </c>
      <c r="L131" s="84">
        <v>40488</v>
      </c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69">
        <f t="shared" si="13"/>
        <v>56437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06" t="s">
        <v>223</v>
      </c>
      <c r="D132" s="306"/>
      <c r="E132" s="306"/>
      <c r="F132" s="306"/>
      <c r="G132" s="306"/>
      <c r="H132" s="306"/>
      <c r="I132" s="306"/>
      <c r="J132" s="306"/>
      <c r="K132" s="84">
        <v>7308</v>
      </c>
      <c r="L132" s="84">
        <v>18831</v>
      </c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69">
        <f t="shared" si="13"/>
        <v>26139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06" t="s">
        <v>224</v>
      </c>
      <c r="D133" s="306"/>
      <c r="E133" s="306"/>
      <c r="F133" s="306"/>
      <c r="G133" s="306"/>
      <c r="H133" s="306"/>
      <c r="I133" s="306"/>
      <c r="J133" s="306"/>
      <c r="K133" s="84">
        <v>3269</v>
      </c>
      <c r="L133" s="84">
        <v>7683</v>
      </c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69">
        <f t="shared" si="13"/>
        <v>10952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199</v>
      </c>
      <c r="C134" s="306" t="s">
        <v>225</v>
      </c>
      <c r="D134" s="306"/>
      <c r="E134" s="306"/>
      <c r="F134" s="306"/>
      <c r="G134" s="306"/>
      <c r="H134" s="306"/>
      <c r="I134" s="306"/>
      <c r="J134" s="306"/>
      <c r="K134" s="84">
        <v>2172</v>
      </c>
      <c r="L134" s="84">
        <v>4610</v>
      </c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69">
        <f t="shared" si="13"/>
        <v>6782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201</v>
      </c>
      <c r="C135" s="306" t="s">
        <v>226</v>
      </c>
      <c r="D135" s="306"/>
      <c r="E135" s="306"/>
      <c r="F135" s="306"/>
      <c r="G135" s="306"/>
      <c r="H135" s="306"/>
      <c r="I135" s="306"/>
      <c r="J135" s="306"/>
      <c r="K135" s="84">
        <v>2325</v>
      </c>
      <c r="L135" s="84">
        <v>12652</v>
      </c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69">
        <f t="shared" si="13"/>
        <v>14977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203</v>
      </c>
      <c r="C136" s="306" t="s">
        <v>227</v>
      </c>
      <c r="D136" s="306"/>
      <c r="E136" s="306"/>
      <c r="F136" s="306"/>
      <c r="G136" s="306"/>
      <c r="H136" s="306"/>
      <c r="I136" s="306"/>
      <c r="J136" s="306"/>
      <c r="K136" s="84">
        <v>474</v>
      </c>
      <c r="L136" s="84">
        <v>1262</v>
      </c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69">
        <f t="shared" si="13"/>
        <v>1736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24" t="s">
        <v>205</v>
      </c>
      <c r="C137" s="306" t="s">
        <v>228</v>
      </c>
      <c r="D137" s="306"/>
      <c r="E137" s="306"/>
      <c r="F137" s="306"/>
      <c r="G137" s="306"/>
      <c r="H137" s="306"/>
      <c r="I137" s="306"/>
      <c r="J137" s="306"/>
      <c r="K137" s="84">
        <v>1015</v>
      </c>
      <c r="L137" s="84">
        <v>2252</v>
      </c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69">
        <f t="shared" si="13"/>
        <v>3267</v>
      </c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6" t="s">
        <v>382</v>
      </c>
      <c r="C138" s="286"/>
      <c r="D138" s="286"/>
      <c r="E138" s="286"/>
      <c r="F138" s="286"/>
      <c r="G138" s="286"/>
      <c r="H138" s="286"/>
      <c r="I138" s="286"/>
      <c r="J138" s="286"/>
      <c r="K138" s="70">
        <f>SUM(K127:K137)</f>
        <v>156993</v>
      </c>
      <c r="L138" s="70">
        <f>SUM(L127:L137)</f>
        <v>463695</v>
      </c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70">
        <f t="shared" si="13"/>
        <v>620688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04" t="s">
        <v>229</v>
      </c>
      <c r="D139" s="304"/>
      <c r="E139" s="304"/>
      <c r="F139" s="304"/>
      <c r="G139" s="304"/>
      <c r="H139" s="304"/>
      <c r="I139" s="304"/>
      <c r="J139" s="305"/>
      <c r="K139" s="84">
        <v>19664</v>
      </c>
      <c r="L139" s="84">
        <v>30035</v>
      </c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69">
        <f t="shared" si="13"/>
        <v>49699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6" t="s">
        <v>230</v>
      </c>
      <c r="D140" s="306"/>
      <c r="E140" s="306"/>
      <c r="F140" s="306"/>
      <c r="G140" s="306"/>
      <c r="H140" s="306"/>
      <c r="I140" s="306"/>
      <c r="J140" s="306"/>
      <c r="K140" s="84">
        <v>39459</v>
      </c>
      <c r="L140" s="84">
        <v>66647</v>
      </c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69">
        <f t="shared" si="13"/>
        <v>106106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6" t="s">
        <v>231</v>
      </c>
      <c r="D141" s="306"/>
      <c r="E141" s="306"/>
      <c r="F141" s="306"/>
      <c r="G141" s="306"/>
      <c r="H141" s="306"/>
      <c r="I141" s="306"/>
      <c r="J141" s="306"/>
      <c r="K141" s="84">
        <v>4733</v>
      </c>
      <c r="L141" s="84">
        <v>11417</v>
      </c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69">
        <f t="shared" si="13"/>
        <v>16150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06" t="s">
        <v>232</v>
      </c>
      <c r="D142" s="306"/>
      <c r="E142" s="306"/>
      <c r="F142" s="306"/>
      <c r="G142" s="306"/>
      <c r="H142" s="306"/>
      <c r="I142" s="306"/>
      <c r="J142" s="306"/>
      <c r="K142" s="84">
        <v>2109</v>
      </c>
      <c r="L142" s="84">
        <v>2564</v>
      </c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69">
        <f t="shared" si="13"/>
        <v>4673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06" t="s">
        <v>233</v>
      </c>
      <c r="D143" s="306"/>
      <c r="E143" s="306"/>
      <c r="F143" s="306"/>
      <c r="G143" s="306"/>
      <c r="H143" s="306"/>
      <c r="I143" s="306"/>
      <c r="J143" s="306"/>
      <c r="K143" s="84">
        <v>5069</v>
      </c>
      <c r="L143" s="84">
        <v>4936</v>
      </c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69">
        <f t="shared" si="13"/>
        <v>10005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06" t="s">
        <v>234</v>
      </c>
      <c r="D144" s="306"/>
      <c r="E144" s="306"/>
      <c r="F144" s="306"/>
      <c r="G144" s="306"/>
      <c r="H144" s="306"/>
      <c r="I144" s="306"/>
      <c r="J144" s="306"/>
      <c r="K144" s="84">
        <v>37589</v>
      </c>
      <c r="L144" s="84">
        <v>24608</v>
      </c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69">
        <f t="shared" si="13"/>
        <v>62197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06" t="s">
        <v>235</v>
      </c>
      <c r="D145" s="306"/>
      <c r="E145" s="306"/>
      <c r="F145" s="306"/>
      <c r="G145" s="306"/>
      <c r="H145" s="306"/>
      <c r="I145" s="306"/>
      <c r="J145" s="306"/>
      <c r="K145" s="84">
        <v>1374</v>
      </c>
      <c r="L145" s="84">
        <v>1850</v>
      </c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69">
        <f t="shared" si="13"/>
        <v>3224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199</v>
      </c>
      <c r="C146" s="306" t="s">
        <v>236</v>
      </c>
      <c r="D146" s="306"/>
      <c r="E146" s="306"/>
      <c r="F146" s="306"/>
      <c r="G146" s="306"/>
      <c r="H146" s="306"/>
      <c r="I146" s="306"/>
      <c r="J146" s="306"/>
      <c r="K146" s="84">
        <v>908</v>
      </c>
      <c r="L146" s="84">
        <v>749</v>
      </c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69">
        <f t="shared" si="13"/>
        <v>1657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201</v>
      </c>
      <c r="C147" s="306" t="s">
        <v>237</v>
      </c>
      <c r="D147" s="306"/>
      <c r="E147" s="306"/>
      <c r="F147" s="306"/>
      <c r="G147" s="306"/>
      <c r="H147" s="306"/>
      <c r="I147" s="306"/>
      <c r="J147" s="306"/>
      <c r="K147" s="84">
        <v>841</v>
      </c>
      <c r="L147" s="84">
        <v>1562</v>
      </c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69">
        <f t="shared" si="13"/>
        <v>2403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203</v>
      </c>
      <c r="C148" s="306" t="s">
        <v>238</v>
      </c>
      <c r="D148" s="306"/>
      <c r="E148" s="306"/>
      <c r="F148" s="306"/>
      <c r="G148" s="306"/>
      <c r="H148" s="306"/>
      <c r="I148" s="306"/>
      <c r="J148" s="306"/>
      <c r="K148" s="84">
        <v>650</v>
      </c>
      <c r="L148" s="84">
        <v>1186</v>
      </c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69">
        <f t="shared" si="13"/>
        <v>1836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24" t="s">
        <v>205</v>
      </c>
      <c r="C149" s="306" t="s">
        <v>239</v>
      </c>
      <c r="D149" s="306"/>
      <c r="E149" s="306"/>
      <c r="F149" s="306"/>
      <c r="G149" s="306"/>
      <c r="H149" s="306"/>
      <c r="I149" s="306"/>
      <c r="J149" s="306"/>
      <c r="K149" s="84">
        <v>939</v>
      </c>
      <c r="L149" s="84">
        <v>1648</v>
      </c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69">
        <f t="shared" si="13"/>
        <v>2587</v>
      </c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6" t="s">
        <v>382</v>
      </c>
      <c r="C150" s="286"/>
      <c r="D150" s="286"/>
      <c r="E150" s="286"/>
      <c r="F150" s="286"/>
      <c r="G150" s="286"/>
      <c r="H150" s="286"/>
      <c r="I150" s="286"/>
      <c r="J150" s="286"/>
      <c r="K150" s="70">
        <f>SUM(K139:K149)</f>
        <v>113335</v>
      </c>
      <c r="L150" s="70">
        <f>SUM(L139:L149)</f>
        <v>147202</v>
      </c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70">
        <f t="shared" si="13"/>
        <v>260537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7" t="s">
        <v>93</v>
      </c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277" t="s">
        <v>37</v>
      </c>
      <c r="P152" s="278"/>
      <c r="Q152" s="278"/>
      <c r="R152" s="278"/>
      <c r="S152" s="278"/>
      <c r="T152" s="278"/>
      <c r="U152" s="278"/>
      <c r="V152" s="278"/>
      <c r="W152" s="278"/>
      <c r="X152" s="278"/>
      <c r="Y152" s="279"/>
      <c r="Z152" s="3"/>
      <c r="AA152" s="3"/>
      <c r="AC152"/>
    </row>
    <row r="153" spans="1:34" ht="21.75" customHeight="1" x14ac:dyDescent="0.25">
      <c r="A153" s="30"/>
      <c r="B153" s="308" t="s">
        <v>389</v>
      </c>
      <c r="C153" s="309"/>
      <c r="D153" s="310"/>
      <c r="E153" s="308" t="s">
        <v>390</v>
      </c>
      <c r="F153" s="309"/>
      <c r="G153" s="310"/>
      <c r="H153" s="308" t="s">
        <v>391</v>
      </c>
      <c r="I153" s="309"/>
      <c r="J153" s="310"/>
      <c r="K153" s="314" t="s">
        <v>392</v>
      </c>
      <c r="L153" s="316" t="s">
        <v>393</v>
      </c>
      <c r="M153" s="316" t="s">
        <v>394</v>
      </c>
      <c r="N153" s="318" t="s">
        <v>395</v>
      </c>
      <c r="O153" s="101" t="s">
        <v>389</v>
      </c>
      <c r="P153" s="102" t="s">
        <v>390</v>
      </c>
      <c r="Q153" s="103" t="s">
        <v>391</v>
      </c>
      <c r="R153" s="104" t="s">
        <v>392</v>
      </c>
      <c r="S153" s="62"/>
      <c r="T153" s="105" t="s">
        <v>393</v>
      </c>
      <c r="U153" s="62"/>
      <c r="V153" s="106" t="s">
        <v>394</v>
      </c>
      <c r="W153" s="62"/>
      <c r="X153" s="107" t="s">
        <v>395</v>
      </c>
      <c r="Y153" s="108" t="s">
        <v>396</v>
      </c>
      <c r="Z153" s="3"/>
      <c r="AC153"/>
    </row>
    <row r="154" spans="1:34" ht="22.5" customHeight="1" x14ac:dyDescent="0.25">
      <c r="A154" s="34"/>
      <c r="B154" s="311"/>
      <c r="C154" s="312"/>
      <c r="D154" s="313"/>
      <c r="E154" s="311"/>
      <c r="F154" s="312"/>
      <c r="G154" s="313"/>
      <c r="H154" s="311"/>
      <c r="I154" s="312"/>
      <c r="J154" s="313"/>
      <c r="K154" s="315"/>
      <c r="L154" s="317"/>
      <c r="M154" s="317"/>
      <c r="N154" s="319"/>
      <c r="O154" s="109" t="s">
        <v>397</v>
      </c>
      <c r="P154" s="110" t="s">
        <v>398</v>
      </c>
      <c r="Q154" s="111" t="s">
        <v>399</v>
      </c>
      <c r="R154" s="112" t="s">
        <v>400</v>
      </c>
      <c r="S154" s="63"/>
      <c r="T154" s="113" t="s">
        <v>401</v>
      </c>
      <c r="U154" s="63"/>
      <c r="V154" s="114" t="s">
        <v>402</v>
      </c>
      <c r="W154" s="63"/>
      <c r="X154" s="115" t="s">
        <v>403</v>
      </c>
      <c r="Y154" s="116" t="s">
        <v>404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  <c r="U156" s="282"/>
      <c r="V156" s="282"/>
      <c r="W156" s="282"/>
      <c r="X156" s="3"/>
      <c r="Y156" s="31"/>
      <c r="Z156" s="3"/>
      <c r="AA156" s="2"/>
      <c r="AC156"/>
      <c r="AD156" t="s">
        <v>366</v>
      </c>
      <c r="AH156" s="82" t="s">
        <v>386</v>
      </c>
    </row>
    <row r="157" spans="1:34" ht="22.5" customHeight="1" x14ac:dyDescent="0.25">
      <c r="I157" s="236" t="s">
        <v>96</v>
      </c>
      <c r="J157" s="236"/>
      <c r="K157" s="236"/>
      <c r="L157" s="236"/>
      <c r="M157" s="8" t="s">
        <v>356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1" t="s">
        <v>94</v>
      </c>
      <c r="Z157" s="271"/>
      <c r="AC157"/>
      <c r="AH157" s="82" t="s">
        <v>385</v>
      </c>
    </row>
    <row r="158" spans="1:34" ht="22.5" customHeight="1" x14ac:dyDescent="0.25">
      <c r="I158" s="236" t="s">
        <v>2</v>
      </c>
      <c r="J158" s="236"/>
      <c r="K158" s="236"/>
      <c r="L158" s="236"/>
      <c r="M158" s="8" t="s">
        <v>357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1"/>
      <c r="Z158" s="271"/>
      <c r="AC158"/>
    </row>
    <row r="159" spans="1:34" ht="22.5" customHeight="1" x14ac:dyDescent="0.25">
      <c r="J159" s="283"/>
      <c r="K159" s="283"/>
      <c r="L159" s="283"/>
      <c r="M159" s="283"/>
      <c r="N159" s="8"/>
      <c r="O159" s="8"/>
      <c r="P159" s="8"/>
      <c r="Q159" s="8"/>
      <c r="R159" s="236"/>
      <c r="S159" s="236"/>
      <c r="T159" s="236"/>
      <c r="U159" s="236"/>
      <c r="V159" s="8"/>
      <c r="W159" s="8"/>
      <c r="X159" s="3"/>
      <c r="Y159" s="269" t="s">
        <v>366</v>
      </c>
      <c r="Z159" s="269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4"/>
      <c r="X160" s="284"/>
      <c r="Y160" s="284"/>
      <c r="Z160" s="284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4"/>
      <c r="X161" s="284"/>
      <c r="Y161" s="284"/>
      <c r="Z161" s="284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5" t="s">
        <v>367</v>
      </c>
      <c r="X162" s="285"/>
      <c r="Y162" s="285"/>
      <c r="Z162" s="285"/>
      <c r="AC162"/>
    </row>
    <row r="163" spans="1:30" ht="24.95" customHeight="1" x14ac:dyDescent="0.25">
      <c r="A163" s="15" t="s">
        <v>3</v>
      </c>
      <c r="B163" s="273" t="s">
        <v>4</v>
      </c>
      <c r="C163" s="273"/>
      <c r="D163" s="273"/>
      <c r="E163" s="273"/>
      <c r="F163" s="273"/>
      <c r="G163" s="273"/>
      <c r="H163" s="273"/>
      <c r="I163" s="273"/>
      <c r="J163" s="273"/>
      <c r="K163" s="273" t="s">
        <v>5</v>
      </c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C163"/>
    </row>
    <row r="164" spans="1:30" ht="48.75" customHeight="1" x14ac:dyDescent="0.25">
      <c r="A164" s="15" t="s">
        <v>50</v>
      </c>
      <c r="B164" s="286" t="s">
        <v>51</v>
      </c>
      <c r="C164" s="286"/>
      <c r="D164" s="286"/>
      <c r="E164" s="286"/>
      <c r="F164" s="286"/>
      <c r="G164" s="286"/>
      <c r="H164" s="286"/>
      <c r="I164" s="286"/>
      <c r="J164" s="286"/>
      <c r="K164" s="10" t="s">
        <v>184</v>
      </c>
      <c r="L164" s="10" t="s">
        <v>186</v>
      </c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87" t="s">
        <v>8</v>
      </c>
      <c r="C165" s="287"/>
      <c r="D165" s="287"/>
      <c r="E165" s="287"/>
      <c r="F165" s="287"/>
      <c r="G165" s="287"/>
      <c r="H165" s="287"/>
      <c r="I165" s="287"/>
      <c r="J165" s="287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0" t="s">
        <v>52</v>
      </c>
      <c r="B166" s="300"/>
      <c r="C166" s="300"/>
      <c r="D166" s="300"/>
      <c r="E166" s="300"/>
      <c r="F166" s="300"/>
      <c r="G166" s="300"/>
      <c r="H166" s="300"/>
      <c r="I166" s="300"/>
      <c r="J166" s="300"/>
      <c r="K166" s="301"/>
      <c r="L166" s="302"/>
      <c r="M166" s="302"/>
      <c r="N166" s="302"/>
      <c r="O166" s="302"/>
      <c r="P166" s="302"/>
      <c r="Q166" s="302"/>
      <c r="R166" s="302"/>
      <c r="S166" s="302"/>
      <c r="T166" s="302"/>
      <c r="U166" s="302"/>
      <c r="V166" s="302"/>
      <c r="W166" s="302"/>
      <c r="X166" s="302"/>
      <c r="Y166" s="302"/>
      <c r="Z166" s="303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04" t="s">
        <v>240</v>
      </c>
      <c r="D167" s="304"/>
      <c r="E167" s="304"/>
      <c r="F167" s="304"/>
      <c r="G167" s="304"/>
      <c r="H167" s="304"/>
      <c r="I167" s="304"/>
      <c r="J167" s="305"/>
      <c r="K167" s="84">
        <v>12321</v>
      </c>
      <c r="L167" s="84">
        <v>18686</v>
      </c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69">
        <f t="shared" ref="Z167:Z182" si="14">SUM(K167:Y167)</f>
        <v>31007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6" t="s">
        <v>241</v>
      </c>
      <c r="D168" s="306"/>
      <c r="E168" s="306"/>
      <c r="F168" s="306"/>
      <c r="G168" s="306"/>
      <c r="H168" s="306"/>
      <c r="I168" s="306"/>
      <c r="J168" s="306"/>
      <c r="K168" s="84">
        <v>5112</v>
      </c>
      <c r="L168" s="84">
        <v>8533</v>
      </c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69">
        <f t="shared" si="14"/>
        <v>13645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6" t="s">
        <v>242</v>
      </c>
      <c r="D169" s="306"/>
      <c r="E169" s="306"/>
      <c r="F169" s="306"/>
      <c r="G169" s="306"/>
      <c r="H169" s="306"/>
      <c r="I169" s="306"/>
      <c r="J169" s="306"/>
      <c r="K169" s="84">
        <v>2813</v>
      </c>
      <c r="L169" s="84">
        <v>4063</v>
      </c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69">
        <f t="shared" si="14"/>
        <v>6876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06" t="s">
        <v>243</v>
      </c>
      <c r="D170" s="306"/>
      <c r="E170" s="306"/>
      <c r="F170" s="306"/>
      <c r="G170" s="306"/>
      <c r="H170" s="306"/>
      <c r="I170" s="306"/>
      <c r="J170" s="306"/>
      <c r="K170" s="84">
        <v>2292</v>
      </c>
      <c r="L170" s="84">
        <v>4977</v>
      </c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69">
        <f t="shared" si="14"/>
        <v>7269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06" t="s">
        <v>244</v>
      </c>
      <c r="D171" s="306"/>
      <c r="E171" s="306"/>
      <c r="F171" s="306"/>
      <c r="G171" s="306"/>
      <c r="H171" s="306"/>
      <c r="I171" s="306"/>
      <c r="J171" s="306"/>
      <c r="K171" s="84">
        <v>1143</v>
      </c>
      <c r="L171" s="84">
        <v>2479</v>
      </c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69">
        <f t="shared" si="14"/>
        <v>3622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06" t="s">
        <v>245</v>
      </c>
      <c r="D172" s="306"/>
      <c r="E172" s="306"/>
      <c r="F172" s="306"/>
      <c r="G172" s="306"/>
      <c r="H172" s="306"/>
      <c r="I172" s="306"/>
      <c r="J172" s="306"/>
      <c r="K172" s="84">
        <v>3928</v>
      </c>
      <c r="L172" s="84">
        <v>24074</v>
      </c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69">
        <f t="shared" si="14"/>
        <v>28002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06" t="s">
        <v>246</v>
      </c>
      <c r="D173" s="306"/>
      <c r="E173" s="306"/>
      <c r="F173" s="306"/>
      <c r="G173" s="306"/>
      <c r="H173" s="306"/>
      <c r="I173" s="306"/>
      <c r="J173" s="306"/>
      <c r="K173" s="84">
        <v>1990</v>
      </c>
      <c r="L173" s="84">
        <v>4875</v>
      </c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69">
        <f t="shared" si="14"/>
        <v>6865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199</v>
      </c>
      <c r="C174" s="306" t="s">
        <v>247</v>
      </c>
      <c r="D174" s="306"/>
      <c r="E174" s="306"/>
      <c r="F174" s="306"/>
      <c r="G174" s="306"/>
      <c r="H174" s="306"/>
      <c r="I174" s="306"/>
      <c r="J174" s="306"/>
      <c r="K174" s="84">
        <v>231</v>
      </c>
      <c r="L174" s="84">
        <v>573</v>
      </c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69">
        <f t="shared" si="14"/>
        <v>804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201</v>
      </c>
      <c r="C175" s="306" t="s">
        <v>248</v>
      </c>
      <c r="D175" s="306"/>
      <c r="E175" s="306"/>
      <c r="F175" s="306"/>
      <c r="G175" s="306"/>
      <c r="H175" s="306"/>
      <c r="I175" s="306"/>
      <c r="J175" s="306"/>
      <c r="K175" s="84">
        <v>524</v>
      </c>
      <c r="L175" s="84">
        <v>968</v>
      </c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69">
        <f t="shared" si="14"/>
        <v>1492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203</v>
      </c>
      <c r="C176" s="306" t="s">
        <v>249</v>
      </c>
      <c r="D176" s="306"/>
      <c r="E176" s="306"/>
      <c r="F176" s="306"/>
      <c r="G176" s="306"/>
      <c r="H176" s="306"/>
      <c r="I176" s="306"/>
      <c r="J176" s="306"/>
      <c r="K176" s="84">
        <v>207</v>
      </c>
      <c r="L176" s="84">
        <v>357</v>
      </c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69">
        <f t="shared" si="14"/>
        <v>564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24" t="s">
        <v>205</v>
      </c>
      <c r="C177" s="306" t="s">
        <v>250</v>
      </c>
      <c r="D177" s="306"/>
      <c r="E177" s="306"/>
      <c r="F177" s="306"/>
      <c r="G177" s="306"/>
      <c r="H177" s="306"/>
      <c r="I177" s="306"/>
      <c r="J177" s="306"/>
      <c r="K177" s="84">
        <v>845</v>
      </c>
      <c r="L177" s="84">
        <v>3927</v>
      </c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69">
        <f t="shared" si="14"/>
        <v>4772</v>
      </c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6" t="s">
        <v>382</v>
      </c>
      <c r="C178" s="286"/>
      <c r="D178" s="286"/>
      <c r="E178" s="286"/>
      <c r="F178" s="286"/>
      <c r="G178" s="286"/>
      <c r="H178" s="286"/>
      <c r="I178" s="286"/>
      <c r="J178" s="286"/>
      <c r="K178" s="70">
        <f>SUM(K167:K177)</f>
        <v>31406</v>
      </c>
      <c r="L178" s="70">
        <f>SUM(L167:L177)</f>
        <v>73512</v>
      </c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70">
        <f t="shared" si="14"/>
        <v>104918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04" t="s">
        <v>251</v>
      </c>
      <c r="D179" s="304"/>
      <c r="E179" s="304"/>
      <c r="F179" s="304"/>
      <c r="G179" s="304"/>
      <c r="H179" s="304"/>
      <c r="I179" s="304"/>
      <c r="J179" s="305"/>
      <c r="K179" s="84">
        <v>3604</v>
      </c>
      <c r="L179" s="84">
        <v>2562</v>
      </c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69">
        <f t="shared" si="14"/>
        <v>6166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6" t="s">
        <v>252</v>
      </c>
      <c r="D180" s="306"/>
      <c r="E180" s="306"/>
      <c r="F180" s="306"/>
      <c r="G180" s="306"/>
      <c r="H180" s="306"/>
      <c r="I180" s="306"/>
      <c r="J180" s="306"/>
      <c r="K180" s="84">
        <v>588</v>
      </c>
      <c r="L180" s="84">
        <v>871</v>
      </c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69">
        <f t="shared" si="14"/>
        <v>1459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6" t="s">
        <v>253</v>
      </c>
      <c r="D181" s="306"/>
      <c r="E181" s="306"/>
      <c r="F181" s="306"/>
      <c r="G181" s="306"/>
      <c r="H181" s="306"/>
      <c r="I181" s="306"/>
      <c r="J181" s="306"/>
      <c r="K181" s="84">
        <v>387</v>
      </c>
      <c r="L181" s="84">
        <v>300</v>
      </c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69">
        <f t="shared" si="14"/>
        <v>687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191</v>
      </c>
      <c r="C182" s="306" t="s">
        <v>254</v>
      </c>
      <c r="D182" s="306"/>
      <c r="E182" s="306"/>
      <c r="F182" s="306"/>
      <c r="G182" s="306"/>
      <c r="H182" s="306"/>
      <c r="I182" s="306"/>
      <c r="J182" s="306"/>
      <c r="K182" s="84">
        <v>314</v>
      </c>
      <c r="L182" s="84">
        <v>437</v>
      </c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69">
        <f t="shared" si="14"/>
        <v>751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77"/>
      <c r="C183" s="320"/>
      <c r="D183" s="306"/>
      <c r="E183" s="306"/>
      <c r="F183" s="306"/>
      <c r="G183" s="306"/>
      <c r="H183" s="306"/>
      <c r="I183" s="306"/>
      <c r="J183" s="306"/>
      <c r="K183" s="77" t="s">
        <v>255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77"/>
      <c r="C184" s="320"/>
      <c r="D184" s="306"/>
      <c r="E184" s="306"/>
      <c r="F184" s="306"/>
      <c r="G184" s="306"/>
      <c r="H184" s="306"/>
      <c r="I184" s="306"/>
      <c r="J184" s="306"/>
      <c r="K184" s="77" t="s">
        <v>255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77"/>
      <c r="C185" s="320"/>
      <c r="D185" s="306"/>
      <c r="E185" s="306"/>
      <c r="F185" s="306"/>
      <c r="G185" s="306"/>
      <c r="H185" s="306"/>
      <c r="I185" s="306"/>
      <c r="J185" s="306"/>
      <c r="K185" s="77" t="s">
        <v>255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77"/>
      <c r="C186" s="320"/>
      <c r="D186" s="306"/>
      <c r="E186" s="306"/>
      <c r="F186" s="306"/>
      <c r="G186" s="306"/>
      <c r="H186" s="306"/>
      <c r="I186" s="306"/>
      <c r="J186" s="306"/>
      <c r="K186" s="77" t="s">
        <v>255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77"/>
      <c r="C187" s="320"/>
      <c r="D187" s="306"/>
      <c r="E187" s="306"/>
      <c r="F187" s="306"/>
      <c r="G187" s="306"/>
      <c r="H187" s="306"/>
      <c r="I187" s="306"/>
      <c r="J187" s="306"/>
      <c r="K187" s="77" t="s">
        <v>255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77"/>
      <c r="C188" s="320"/>
      <c r="D188" s="306"/>
      <c r="E188" s="306"/>
      <c r="F188" s="306"/>
      <c r="G188" s="306"/>
      <c r="H188" s="306"/>
      <c r="I188" s="306"/>
      <c r="J188" s="306"/>
      <c r="K188" s="77" t="s">
        <v>255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77"/>
      <c r="C189" s="320"/>
      <c r="D189" s="306"/>
      <c r="E189" s="306"/>
      <c r="F189" s="306"/>
      <c r="G189" s="306"/>
      <c r="H189" s="306"/>
      <c r="I189" s="306"/>
      <c r="J189" s="306"/>
      <c r="K189" s="77" t="s">
        <v>255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6" t="s">
        <v>382</v>
      </c>
      <c r="C190" s="286"/>
      <c r="D190" s="286"/>
      <c r="E190" s="286"/>
      <c r="F190" s="286"/>
      <c r="G190" s="286"/>
      <c r="H190" s="286"/>
      <c r="I190" s="286"/>
      <c r="J190" s="286"/>
      <c r="K190" s="70">
        <f>SUM(K179:K189)</f>
        <v>4893</v>
      </c>
      <c r="L190" s="70">
        <f>SUM(L179:L189)</f>
        <v>4170</v>
      </c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70">
        <f>SUM(K190:Y190)</f>
        <v>9063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7" t="s">
        <v>93</v>
      </c>
      <c r="C192" s="307"/>
      <c r="D192" s="307"/>
      <c r="E192" s="307"/>
      <c r="F192" s="307"/>
      <c r="G192" s="307"/>
      <c r="H192" s="307"/>
      <c r="I192" s="307"/>
      <c r="J192" s="307"/>
      <c r="K192" s="307"/>
      <c r="L192" s="307"/>
      <c r="M192" s="307"/>
      <c r="N192" s="307"/>
      <c r="O192" s="277" t="s">
        <v>37</v>
      </c>
      <c r="P192" s="278"/>
      <c r="Q192" s="278"/>
      <c r="R192" s="278"/>
      <c r="S192" s="278"/>
      <c r="T192" s="278"/>
      <c r="U192" s="278"/>
      <c r="V192" s="278"/>
      <c r="W192" s="278"/>
      <c r="X192" s="278"/>
      <c r="Y192" s="279"/>
      <c r="Z192" s="3"/>
      <c r="AA192" s="3"/>
      <c r="AC192"/>
    </row>
    <row r="193" spans="1:34" ht="21.75" customHeight="1" x14ac:dyDescent="0.25">
      <c r="A193" s="30"/>
      <c r="B193" s="308" t="s">
        <v>389</v>
      </c>
      <c r="C193" s="309"/>
      <c r="D193" s="310"/>
      <c r="E193" s="308" t="s">
        <v>390</v>
      </c>
      <c r="F193" s="309"/>
      <c r="G193" s="310"/>
      <c r="H193" s="308" t="s">
        <v>391</v>
      </c>
      <c r="I193" s="309"/>
      <c r="J193" s="310"/>
      <c r="K193" s="314" t="s">
        <v>392</v>
      </c>
      <c r="L193" s="316" t="s">
        <v>393</v>
      </c>
      <c r="M193" s="316" t="s">
        <v>394</v>
      </c>
      <c r="N193" s="318" t="s">
        <v>395</v>
      </c>
      <c r="O193" s="117" t="s">
        <v>389</v>
      </c>
      <c r="P193" s="118" t="s">
        <v>390</v>
      </c>
      <c r="Q193" s="119" t="s">
        <v>391</v>
      </c>
      <c r="R193" s="120" t="s">
        <v>392</v>
      </c>
      <c r="S193" s="62"/>
      <c r="T193" s="121" t="s">
        <v>393</v>
      </c>
      <c r="U193" s="62"/>
      <c r="V193" s="122" t="s">
        <v>394</v>
      </c>
      <c r="W193" s="62"/>
      <c r="X193" s="123" t="s">
        <v>395</v>
      </c>
      <c r="Y193" s="124" t="s">
        <v>396</v>
      </c>
      <c r="Z193" s="3"/>
      <c r="AC193"/>
    </row>
    <row r="194" spans="1:34" ht="22.5" customHeight="1" x14ac:dyDescent="0.25">
      <c r="A194" s="34"/>
      <c r="B194" s="311"/>
      <c r="C194" s="312"/>
      <c r="D194" s="313"/>
      <c r="E194" s="311"/>
      <c r="F194" s="312"/>
      <c r="G194" s="313"/>
      <c r="H194" s="311"/>
      <c r="I194" s="312"/>
      <c r="J194" s="313"/>
      <c r="K194" s="315"/>
      <c r="L194" s="317"/>
      <c r="M194" s="317"/>
      <c r="N194" s="319"/>
      <c r="O194" s="125" t="s">
        <v>397</v>
      </c>
      <c r="P194" s="126" t="s">
        <v>398</v>
      </c>
      <c r="Q194" s="127" t="s">
        <v>399</v>
      </c>
      <c r="R194" s="128" t="s">
        <v>400</v>
      </c>
      <c r="S194" s="63"/>
      <c r="T194" s="129" t="s">
        <v>401</v>
      </c>
      <c r="U194" s="63"/>
      <c r="V194" s="130" t="s">
        <v>402</v>
      </c>
      <c r="W194" s="63"/>
      <c r="X194" s="131" t="s">
        <v>403</v>
      </c>
      <c r="Y194" s="132" t="s">
        <v>404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2"/>
      <c r="K196" s="282"/>
      <c r="L196" s="282"/>
      <c r="M196" s="282"/>
      <c r="N196" s="282"/>
      <c r="O196" s="282"/>
      <c r="P196" s="282"/>
      <c r="Q196" s="282"/>
      <c r="R196" s="282"/>
      <c r="S196" s="282"/>
      <c r="T196" s="282"/>
      <c r="U196" s="282"/>
      <c r="V196" s="282"/>
      <c r="W196" s="282"/>
      <c r="X196" s="3"/>
      <c r="Y196" s="31"/>
      <c r="Z196" s="3"/>
      <c r="AA196" s="2"/>
      <c r="AC196"/>
      <c r="AD196" t="s">
        <v>368</v>
      </c>
      <c r="AH196" s="82" t="s">
        <v>386</v>
      </c>
    </row>
    <row r="197" spans="1:34" ht="22.5" customHeight="1" x14ac:dyDescent="0.25">
      <c r="I197" s="236" t="s">
        <v>96</v>
      </c>
      <c r="J197" s="236"/>
      <c r="K197" s="236"/>
      <c r="L197" s="236"/>
      <c r="M197" s="8" t="s">
        <v>356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1" t="s">
        <v>94</v>
      </c>
      <c r="Z197" s="271"/>
      <c r="AC197"/>
      <c r="AH197" s="82" t="s">
        <v>385</v>
      </c>
    </row>
    <row r="198" spans="1:34" ht="22.5" customHeight="1" x14ac:dyDescent="0.25">
      <c r="I198" s="236" t="s">
        <v>2</v>
      </c>
      <c r="J198" s="236"/>
      <c r="K198" s="236"/>
      <c r="L198" s="236"/>
      <c r="M198" s="8" t="s">
        <v>357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1"/>
      <c r="Z198" s="271"/>
      <c r="AC198"/>
    </row>
    <row r="199" spans="1:34" ht="22.5" customHeight="1" x14ac:dyDescent="0.25">
      <c r="J199" s="283"/>
      <c r="K199" s="283"/>
      <c r="L199" s="283"/>
      <c r="M199" s="283"/>
      <c r="N199" s="8"/>
      <c r="O199" s="8"/>
      <c r="P199" s="8"/>
      <c r="Q199" s="8"/>
      <c r="R199" s="236"/>
      <c r="S199" s="236"/>
      <c r="T199" s="236"/>
      <c r="U199" s="236"/>
      <c r="V199" s="8"/>
      <c r="W199" s="8"/>
      <c r="X199" s="3"/>
      <c r="Y199" s="269" t="s">
        <v>368</v>
      </c>
      <c r="Z199" s="269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4"/>
      <c r="X200" s="284"/>
      <c r="Y200" s="284"/>
      <c r="Z200" s="284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4"/>
      <c r="X201" s="284"/>
      <c r="Y201" s="284"/>
      <c r="Z201" s="284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5" t="s">
        <v>369</v>
      </c>
      <c r="X202" s="285"/>
      <c r="Y202" s="285"/>
      <c r="Z202" s="285"/>
      <c r="AC202"/>
    </row>
    <row r="203" spans="1:34" ht="24.95" customHeight="1" x14ac:dyDescent="0.25">
      <c r="A203" s="15" t="s">
        <v>3</v>
      </c>
      <c r="B203" s="273" t="s">
        <v>4</v>
      </c>
      <c r="C203" s="273"/>
      <c r="D203" s="273"/>
      <c r="E203" s="273"/>
      <c r="F203" s="273"/>
      <c r="G203" s="273"/>
      <c r="H203" s="273"/>
      <c r="I203" s="273"/>
      <c r="J203" s="273"/>
      <c r="K203" s="273" t="s">
        <v>5</v>
      </c>
      <c r="L203" s="273"/>
      <c r="M203" s="273"/>
      <c r="N203" s="273"/>
      <c r="O203" s="273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  <c r="AC203"/>
    </row>
    <row r="204" spans="1:34" ht="48.75" customHeight="1" x14ac:dyDescent="0.25">
      <c r="A204" s="15" t="s">
        <v>50</v>
      </c>
      <c r="B204" s="286" t="s">
        <v>51</v>
      </c>
      <c r="C204" s="286"/>
      <c r="D204" s="286"/>
      <c r="E204" s="286"/>
      <c r="F204" s="286"/>
      <c r="G204" s="286"/>
      <c r="H204" s="286"/>
      <c r="I204" s="286"/>
      <c r="J204" s="286"/>
      <c r="K204" s="10" t="s">
        <v>184</v>
      </c>
      <c r="L204" s="10" t="s">
        <v>186</v>
      </c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87" t="s">
        <v>8</v>
      </c>
      <c r="C205" s="287"/>
      <c r="D205" s="287"/>
      <c r="E205" s="287"/>
      <c r="F205" s="287"/>
      <c r="G205" s="287"/>
      <c r="H205" s="287"/>
      <c r="I205" s="287"/>
      <c r="J205" s="287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0" t="s">
        <v>52</v>
      </c>
      <c r="B206" s="300"/>
      <c r="C206" s="300"/>
      <c r="D206" s="300"/>
      <c r="E206" s="300"/>
      <c r="F206" s="300"/>
      <c r="G206" s="300"/>
      <c r="H206" s="300"/>
      <c r="I206" s="300"/>
      <c r="J206" s="300"/>
      <c r="K206" s="301"/>
      <c r="L206" s="302"/>
      <c r="M206" s="302"/>
      <c r="N206" s="302"/>
      <c r="O206" s="302"/>
      <c r="P206" s="302"/>
      <c r="Q206" s="302"/>
      <c r="R206" s="302"/>
      <c r="S206" s="302"/>
      <c r="T206" s="302"/>
      <c r="U206" s="302"/>
      <c r="V206" s="302"/>
      <c r="W206" s="302"/>
      <c r="X206" s="302"/>
      <c r="Y206" s="302"/>
      <c r="Z206" s="303"/>
      <c r="AA206" s="42"/>
      <c r="AC206"/>
      <c r="AD206" s="59"/>
    </row>
    <row r="207" spans="1:34" ht="30" customHeight="1" x14ac:dyDescent="0.25">
      <c r="A207" s="47" t="s">
        <v>53</v>
      </c>
      <c r="B207" s="48" t="s">
        <v>199</v>
      </c>
      <c r="C207" s="304" t="s">
        <v>256</v>
      </c>
      <c r="D207" s="304"/>
      <c r="E207" s="304"/>
      <c r="F207" s="304"/>
      <c r="G207" s="304"/>
      <c r="H207" s="304"/>
      <c r="I207" s="304"/>
      <c r="J207" s="305"/>
      <c r="K207" s="84">
        <v>4803</v>
      </c>
      <c r="L207" s="84">
        <v>6399</v>
      </c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69">
        <f t="shared" ref="Z207:Z230" si="15">SUM(K207:Y207)</f>
        <v>11202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6" t="s">
        <v>257</v>
      </c>
      <c r="D208" s="306"/>
      <c r="E208" s="306"/>
      <c r="F208" s="306"/>
      <c r="G208" s="306"/>
      <c r="H208" s="306"/>
      <c r="I208" s="306"/>
      <c r="J208" s="306"/>
      <c r="K208" s="84">
        <v>2302</v>
      </c>
      <c r="L208" s="84">
        <v>3033</v>
      </c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69">
        <f t="shared" si="15"/>
        <v>5335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6" t="s">
        <v>258</v>
      </c>
      <c r="D209" s="306"/>
      <c r="E209" s="306"/>
      <c r="F209" s="306"/>
      <c r="G209" s="306"/>
      <c r="H209" s="306"/>
      <c r="I209" s="306"/>
      <c r="J209" s="306"/>
      <c r="K209" s="84">
        <v>685</v>
      </c>
      <c r="L209" s="84">
        <v>715</v>
      </c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69">
        <f t="shared" si="15"/>
        <v>1400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06" t="s">
        <v>259</v>
      </c>
      <c r="D210" s="306"/>
      <c r="E210" s="306"/>
      <c r="F210" s="306"/>
      <c r="G210" s="306"/>
      <c r="H210" s="306"/>
      <c r="I210" s="306"/>
      <c r="J210" s="306"/>
      <c r="K210" s="84">
        <v>632</v>
      </c>
      <c r="L210" s="84">
        <v>916</v>
      </c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69">
        <f t="shared" si="15"/>
        <v>1548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06" t="s">
        <v>260</v>
      </c>
      <c r="D211" s="306"/>
      <c r="E211" s="306"/>
      <c r="F211" s="306"/>
      <c r="G211" s="306"/>
      <c r="H211" s="306"/>
      <c r="I211" s="306"/>
      <c r="J211" s="306"/>
      <c r="K211" s="84">
        <v>1378</v>
      </c>
      <c r="L211" s="84">
        <v>690</v>
      </c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69">
        <f t="shared" si="15"/>
        <v>2068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06" t="s">
        <v>261</v>
      </c>
      <c r="D212" s="306"/>
      <c r="E212" s="306"/>
      <c r="F212" s="306"/>
      <c r="G212" s="306"/>
      <c r="H212" s="306"/>
      <c r="I212" s="306"/>
      <c r="J212" s="306"/>
      <c r="K212" s="84">
        <v>1056</v>
      </c>
      <c r="L212" s="84">
        <v>826</v>
      </c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69">
        <f t="shared" si="15"/>
        <v>1882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06" t="s">
        <v>262</v>
      </c>
      <c r="D213" s="306"/>
      <c r="E213" s="306"/>
      <c r="F213" s="306"/>
      <c r="G213" s="306"/>
      <c r="H213" s="306"/>
      <c r="I213" s="306"/>
      <c r="J213" s="306"/>
      <c r="K213" s="84">
        <v>319</v>
      </c>
      <c r="L213" s="84">
        <v>476</v>
      </c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69">
        <f t="shared" si="15"/>
        <v>795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199</v>
      </c>
      <c r="C214" s="306" t="s">
        <v>263</v>
      </c>
      <c r="D214" s="306"/>
      <c r="E214" s="306"/>
      <c r="F214" s="306"/>
      <c r="G214" s="306"/>
      <c r="H214" s="306"/>
      <c r="I214" s="306"/>
      <c r="J214" s="306"/>
      <c r="K214" s="84">
        <v>310</v>
      </c>
      <c r="L214" s="84">
        <v>303</v>
      </c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69">
        <f t="shared" si="15"/>
        <v>613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201</v>
      </c>
      <c r="C215" s="306" t="s">
        <v>264</v>
      </c>
      <c r="D215" s="306"/>
      <c r="E215" s="306"/>
      <c r="F215" s="306"/>
      <c r="G215" s="306"/>
      <c r="H215" s="306"/>
      <c r="I215" s="306"/>
      <c r="J215" s="306"/>
      <c r="K215" s="84">
        <v>143</v>
      </c>
      <c r="L215" s="84">
        <v>309</v>
      </c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69">
        <f t="shared" si="15"/>
        <v>452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203</v>
      </c>
      <c r="C216" s="306" t="s">
        <v>265</v>
      </c>
      <c r="D216" s="306"/>
      <c r="E216" s="306"/>
      <c r="F216" s="306"/>
      <c r="G216" s="306"/>
      <c r="H216" s="306"/>
      <c r="I216" s="306"/>
      <c r="J216" s="306"/>
      <c r="K216" s="84">
        <v>125</v>
      </c>
      <c r="L216" s="84">
        <v>270</v>
      </c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69">
        <f t="shared" si="15"/>
        <v>395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24" t="s">
        <v>205</v>
      </c>
      <c r="C217" s="306" t="s">
        <v>266</v>
      </c>
      <c r="D217" s="306"/>
      <c r="E217" s="306"/>
      <c r="F217" s="306"/>
      <c r="G217" s="306"/>
      <c r="H217" s="306"/>
      <c r="I217" s="306"/>
      <c r="J217" s="306"/>
      <c r="K217" s="84">
        <v>103</v>
      </c>
      <c r="L217" s="84">
        <v>347</v>
      </c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69">
        <f t="shared" si="15"/>
        <v>450</v>
      </c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6" t="s">
        <v>382</v>
      </c>
      <c r="C218" s="286"/>
      <c r="D218" s="286"/>
      <c r="E218" s="286"/>
      <c r="F218" s="286"/>
      <c r="G218" s="286"/>
      <c r="H218" s="286"/>
      <c r="I218" s="286"/>
      <c r="J218" s="286"/>
      <c r="K218" s="70">
        <f>SUM(K207:K217)</f>
        <v>11856</v>
      </c>
      <c r="L218" s="70">
        <f>SUM(L207:L217)</f>
        <v>14284</v>
      </c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70">
        <f t="shared" si="15"/>
        <v>26140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201</v>
      </c>
      <c r="C219" s="304" t="s">
        <v>267</v>
      </c>
      <c r="D219" s="304"/>
      <c r="E219" s="304"/>
      <c r="F219" s="304"/>
      <c r="G219" s="304"/>
      <c r="H219" s="304"/>
      <c r="I219" s="304"/>
      <c r="J219" s="305"/>
      <c r="K219" s="84">
        <v>13657</v>
      </c>
      <c r="L219" s="84">
        <v>30526</v>
      </c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69">
        <f t="shared" si="15"/>
        <v>44183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6" t="s">
        <v>268</v>
      </c>
      <c r="D220" s="306"/>
      <c r="E220" s="306"/>
      <c r="F220" s="306"/>
      <c r="G220" s="306"/>
      <c r="H220" s="306"/>
      <c r="I220" s="306"/>
      <c r="J220" s="306"/>
      <c r="K220" s="84">
        <v>19446</v>
      </c>
      <c r="L220" s="84">
        <v>26329</v>
      </c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69">
        <f t="shared" si="15"/>
        <v>45775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6" t="s">
        <v>269</v>
      </c>
      <c r="D221" s="306"/>
      <c r="E221" s="306"/>
      <c r="F221" s="306"/>
      <c r="G221" s="306"/>
      <c r="H221" s="306"/>
      <c r="I221" s="306"/>
      <c r="J221" s="306"/>
      <c r="K221" s="84">
        <v>6902</v>
      </c>
      <c r="L221" s="84">
        <v>8048</v>
      </c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69">
        <f t="shared" si="15"/>
        <v>14950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06" t="s">
        <v>270</v>
      </c>
      <c r="D222" s="306"/>
      <c r="E222" s="306"/>
      <c r="F222" s="306"/>
      <c r="G222" s="306"/>
      <c r="H222" s="306"/>
      <c r="I222" s="306"/>
      <c r="J222" s="306"/>
      <c r="K222" s="84">
        <v>2510</v>
      </c>
      <c r="L222" s="84">
        <v>6410</v>
      </c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69">
        <f t="shared" si="15"/>
        <v>8920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06" t="s">
        <v>271</v>
      </c>
      <c r="D223" s="306"/>
      <c r="E223" s="306"/>
      <c r="F223" s="306"/>
      <c r="G223" s="306"/>
      <c r="H223" s="306"/>
      <c r="I223" s="306"/>
      <c r="J223" s="306"/>
      <c r="K223" s="84">
        <v>7698</v>
      </c>
      <c r="L223" s="84">
        <v>17588</v>
      </c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69">
        <f t="shared" si="15"/>
        <v>25286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06" t="s">
        <v>272</v>
      </c>
      <c r="D224" s="306"/>
      <c r="E224" s="306"/>
      <c r="F224" s="306"/>
      <c r="G224" s="306"/>
      <c r="H224" s="306"/>
      <c r="I224" s="306"/>
      <c r="J224" s="306"/>
      <c r="K224" s="84">
        <v>1766</v>
      </c>
      <c r="L224" s="84">
        <v>1689</v>
      </c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69">
        <f t="shared" si="15"/>
        <v>3455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06" t="s">
        <v>273</v>
      </c>
      <c r="D225" s="306"/>
      <c r="E225" s="306"/>
      <c r="F225" s="306"/>
      <c r="G225" s="306"/>
      <c r="H225" s="306"/>
      <c r="I225" s="306"/>
      <c r="J225" s="306"/>
      <c r="K225" s="84">
        <v>1271</v>
      </c>
      <c r="L225" s="84">
        <v>1475</v>
      </c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69">
        <f t="shared" si="15"/>
        <v>2746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199</v>
      </c>
      <c r="C226" s="306" t="s">
        <v>274</v>
      </c>
      <c r="D226" s="306"/>
      <c r="E226" s="306"/>
      <c r="F226" s="306"/>
      <c r="G226" s="306"/>
      <c r="H226" s="306"/>
      <c r="I226" s="306"/>
      <c r="J226" s="306"/>
      <c r="K226" s="84">
        <v>607</v>
      </c>
      <c r="L226" s="84">
        <v>1786</v>
      </c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69">
        <f t="shared" si="15"/>
        <v>2393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201</v>
      </c>
      <c r="C227" s="306" t="s">
        <v>275</v>
      </c>
      <c r="D227" s="306"/>
      <c r="E227" s="306"/>
      <c r="F227" s="306"/>
      <c r="G227" s="306"/>
      <c r="H227" s="306"/>
      <c r="I227" s="306"/>
      <c r="J227" s="306"/>
      <c r="K227" s="84">
        <v>801</v>
      </c>
      <c r="L227" s="84">
        <v>1345</v>
      </c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69">
        <f t="shared" si="15"/>
        <v>2146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24" t="s">
        <v>203</v>
      </c>
      <c r="C228" s="306" t="s">
        <v>276</v>
      </c>
      <c r="D228" s="306"/>
      <c r="E228" s="306"/>
      <c r="F228" s="306"/>
      <c r="G228" s="306"/>
      <c r="H228" s="306"/>
      <c r="I228" s="306"/>
      <c r="J228" s="306"/>
      <c r="K228" s="84">
        <v>1295</v>
      </c>
      <c r="L228" s="84">
        <v>1683</v>
      </c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69">
        <f t="shared" si="15"/>
        <v>2978</v>
      </c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24" t="s">
        <v>205</v>
      </c>
      <c r="C229" s="306" t="s">
        <v>277</v>
      </c>
      <c r="D229" s="306"/>
      <c r="E229" s="306"/>
      <c r="F229" s="306"/>
      <c r="G229" s="306"/>
      <c r="H229" s="306"/>
      <c r="I229" s="306"/>
      <c r="J229" s="306"/>
      <c r="K229" s="84">
        <v>1200</v>
      </c>
      <c r="L229" s="84">
        <v>1335</v>
      </c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69">
        <f t="shared" si="15"/>
        <v>2535</v>
      </c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6" t="s">
        <v>382</v>
      </c>
      <c r="C230" s="286"/>
      <c r="D230" s="286"/>
      <c r="E230" s="286"/>
      <c r="F230" s="286"/>
      <c r="G230" s="286"/>
      <c r="H230" s="286"/>
      <c r="I230" s="286"/>
      <c r="J230" s="286"/>
      <c r="K230" s="70">
        <f>SUM(K219:K229)</f>
        <v>57153</v>
      </c>
      <c r="L230" s="70">
        <f>SUM(L219:L229)</f>
        <v>98214</v>
      </c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70">
        <f t="shared" si="15"/>
        <v>155367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7" t="s">
        <v>93</v>
      </c>
      <c r="C232" s="307"/>
      <c r="D232" s="307"/>
      <c r="E232" s="307"/>
      <c r="F232" s="307"/>
      <c r="G232" s="307"/>
      <c r="H232" s="307"/>
      <c r="I232" s="307"/>
      <c r="J232" s="307"/>
      <c r="K232" s="307"/>
      <c r="L232" s="307"/>
      <c r="M232" s="307"/>
      <c r="N232" s="307"/>
      <c r="O232" s="277" t="s">
        <v>37</v>
      </c>
      <c r="P232" s="278"/>
      <c r="Q232" s="278"/>
      <c r="R232" s="278"/>
      <c r="S232" s="278"/>
      <c r="T232" s="278"/>
      <c r="U232" s="278"/>
      <c r="V232" s="278"/>
      <c r="W232" s="278"/>
      <c r="X232" s="278"/>
      <c r="Y232" s="279"/>
      <c r="Z232" s="3"/>
      <c r="AA232" s="3"/>
      <c r="AC232"/>
    </row>
    <row r="233" spans="1:34" ht="21.75" customHeight="1" x14ac:dyDescent="0.25">
      <c r="A233" s="30"/>
      <c r="B233" s="308" t="s">
        <v>389</v>
      </c>
      <c r="C233" s="309"/>
      <c r="D233" s="310"/>
      <c r="E233" s="308" t="s">
        <v>390</v>
      </c>
      <c r="F233" s="309"/>
      <c r="G233" s="310"/>
      <c r="H233" s="308" t="s">
        <v>391</v>
      </c>
      <c r="I233" s="309"/>
      <c r="J233" s="310"/>
      <c r="K233" s="314" t="s">
        <v>392</v>
      </c>
      <c r="L233" s="316" t="s">
        <v>393</v>
      </c>
      <c r="M233" s="316" t="s">
        <v>394</v>
      </c>
      <c r="N233" s="318" t="s">
        <v>395</v>
      </c>
      <c r="O233" s="133" t="s">
        <v>389</v>
      </c>
      <c r="P233" s="134" t="s">
        <v>390</v>
      </c>
      <c r="Q233" s="135" t="s">
        <v>391</v>
      </c>
      <c r="R233" s="136" t="s">
        <v>392</v>
      </c>
      <c r="S233" s="62"/>
      <c r="T233" s="137" t="s">
        <v>393</v>
      </c>
      <c r="U233" s="62"/>
      <c r="V233" s="138" t="s">
        <v>394</v>
      </c>
      <c r="W233" s="62"/>
      <c r="X233" s="139" t="s">
        <v>395</v>
      </c>
      <c r="Y233" s="140" t="s">
        <v>396</v>
      </c>
      <c r="Z233" s="3"/>
      <c r="AC233"/>
    </row>
    <row r="234" spans="1:34" ht="22.5" customHeight="1" x14ac:dyDescent="0.25">
      <c r="A234" s="34"/>
      <c r="B234" s="311"/>
      <c r="C234" s="312"/>
      <c r="D234" s="313"/>
      <c r="E234" s="311"/>
      <c r="F234" s="312"/>
      <c r="G234" s="313"/>
      <c r="H234" s="311"/>
      <c r="I234" s="312"/>
      <c r="J234" s="313"/>
      <c r="K234" s="315"/>
      <c r="L234" s="317"/>
      <c r="M234" s="317"/>
      <c r="N234" s="319"/>
      <c r="O234" s="141" t="s">
        <v>397</v>
      </c>
      <c r="P234" s="142" t="s">
        <v>398</v>
      </c>
      <c r="Q234" s="143" t="s">
        <v>399</v>
      </c>
      <c r="R234" s="144" t="s">
        <v>400</v>
      </c>
      <c r="S234" s="63"/>
      <c r="T234" s="145" t="s">
        <v>401</v>
      </c>
      <c r="U234" s="63"/>
      <c r="V234" s="146" t="s">
        <v>402</v>
      </c>
      <c r="W234" s="63"/>
      <c r="X234" s="147" t="s">
        <v>403</v>
      </c>
      <c r="Y234" s="148" t="s">
        <v>404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2"/>
      <c r="K236" s="282"/>
      <c r="L236" s="282"/>
      <c r="M236" s="282"/>
      <c r="N236" s="282"/>
      <c r="O236" s="282"/>
      <c r="P236" s="282"/>
      <c r="Q236" s="282"/>
      <c r="R236" s="282"/>
      <c r="S236" s="282"/>
      <c r="T236" s="282"/>
      <c r="U236" s="282"/>
      <c r="V236" s="282"/>
      <c r="W236" s="282"/>
      <c r="X236" s="3"/>
      <c r="Y236" s="31"/>
      <c r="Z236" s="3"/>
      <c r="AA236" s="2"/>
      <c r="AC236"/>
      <c r="AD236" t="s">
        <v>370</v>
      </c>
      <c r="AH236" s="82" t="s">
        <v>386</v>
      </c>
    </row>
    <row r="237" spans="1:34" ht="22.5" customHeight="1" x14ac:dyDescent="0.25">
      <c r="I237" s="236" t="s">
        <v>96</v>
      </c>
      <c r="J237" s="236"/>
      <c r="K237" s="236"/>
      <c r="L237" s="236"/>
      <c r="M237" s="8" t="s">
        <v>356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1" t="s">
        <v>94</v>
      </c>
      <c r="Z237" s="271"/>
      <c r="AC237"/>
      <c r="AH237" s="82" t="s">
        <v>385</v>
      </c>
    </row>
    <row r="238" spans="1:34" ht="22.5" customHeight="1" x14ac:dyDescent="0.25">
      <c r="I238" s="236" t="s">
        <v>2</v>
      </c>
      <c r="J238" s="236"/>
      <c r="K238" s="236"/>
      <c r="L238" s="236"/>
      <c r="M238" s="8" t="s">
        <v>357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1"/>
      <c r="Z238" s="271"/>
      <c r="AC238"/>
    </row>
    <row r="239" spans="1:34" ht="22.5" customHeight="1" x14ac:dyDescent="0.25">
      <c r="J239" s="283"/>
      <c r="K239" s="283"/>
      <c r="L239" s="283"/>
      <c r="M239" s="283"/>
      <c r="N239" s="8"/>
      <c r="O239" s="8"/>
      <c r="P239" s="8"/>
      <c r="Q239" s="8"/>
      <c r="R239" s="236"/>
      <c r="S239" s="236"/>
      <c r="T239" s="236"/>
      <c r="U239" s="236"/>
      <c r="V239" s="8"/>
      <c r="W239" s="8"/>
      <c r="X239" s="3"/>
      <c r="Y239" s="269" t="s">
        <v>370</v>
      </c>
      <c r="Z239" s="269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4"/>
      <c r="X240" s="284"/>
      <c r="Y240" s="284"/>
      <c r="Z240" s="284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4"/>
      <c r="X241" s="284"/>
      <c r="Y241" s="284"/>
      <c r="Z241" s="284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5" t="s">
        <v>371</v>
      </c>
      <c r="X242" s="285"/>
      <c r="Y242" s="285"/>
      <c r="Z242" s="285"/>
      <c r="AC242"/>
    </row>
    <row r="243" spans="1:30" ht="24.95" customHeight="1" x14ac:dyDescent="0.25">
      <c r="A243" s="15" t="s">
        <v>3</v>
      </c>
      <c r="B243" s="273" t="s">
        <v>4</v>
      </c>
      <c r="C243" s="273"/>
      <c r="D243" s="273"/>
      <c r="E243" s="273"/>
      <c r="F243" s="273"/>
      <c r="G243" s="273"/>
      <c r="H243" s="273"/>
      <c r="I243" s="273"/>
      <c r="J243" s="273"/>
      <c r="K243" s="273" t="s">
        <v>5</v>
      </c>
      <c r="L243" s="273"/>
      <c r="M243" s="273"/>
      <c r="N243" s="273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C243"/>
    </row>
    <row r="244" spans="1:30" ht="48.75" customHeight="1" x14ac:dyDescent="0.25">
      <c r="A244" s="15" t="s">
        <v>50</v>
      </c>
      <c r="B244" s="286" t="s">
        <v>51</v>
      </c>
      <c r="C244" s="286"/>
      <c r="D244" s="286"/>
      <c r="E244" s="286"/>
      <c r="F244" s="286"/>
      <c r="G244" s="286"/>
      <c r="H244" s="286"/>
      <c r="I244" s="286"/>
      <c r="J244" s="286"/>
      <c r="K244" s="10" t="s">
        <v>184</v>
      </c>
      <c r="L244" s="10" t="s">
        <v>186</v>
      </c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87" t="s">
        <v>8</v>
      </c>
      <c r="C245" s="287"/>
      <c r="D245" s="287"/>
      <c r="E245" s="287"/>
      <c r="F245" s="287"/>
      <c r="G245" s="287"/>
      <c r="H245" s="287"/>
      <c r="I245" s="287"/>
      <c r="J245" s="287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0" t="s">
        <v>52</v>
      </c>
      <c r="B246" s="300"/>
      <c r="C246" s="300"/>
      <c r="D246" s="300"/>
      <c r="E246" s="300"/>
      <c r="F246" s="300"/>
      <c r="G246" s="300"/>
      <c r="H246" s="300"/>
      <c r="I246" s="300"/>
      <c r="J246" s="300"/>
      <c r="K246" s="301"/>
      <c r="L246" s="302"/>
      <c r="M246" s="302"/>
      <c r="N246" s="302"/>
      <c r="O246" s="302"/>
      <c r="P246" s="302"/>
      <c r="Q246" s="302"/>
      <c r="R246" s="302"/>
      <c r="S246" s="302"/>
      <c r="T246" s="302"/>
      <c r="U246" s="302"/>
      <c r="V246" s="302"/>
      <c r="W246" s="302"/>
      <c r="X246" s="302"/>
      <c r="Y246" s="302"/>
      <c r="Z246" s="303"/>
      <c r="AA246" s="42"/>
      <c r="AC246"/>
      <c r="AD246" s="59"/>
    </row>
    <row r="247" spans="1:30" ht="30" customHeight="1" x14ac:dyDescent="0.25">
      <c r="A247" s="47" t="s">
        <v>53</v>
      </c>
      <c r="B247" s="48" t="s">
        <v>203</v>
      </c>
      <c r="C247" s="304" t="s">
        <v>278</v>
      </c>
      <c r="D247" s="304"/>
      <c r="E247" s="304"/>
      <c r="F247" s="304"/>
      <c r="G247" s="304"/>
      <c r="H247" s="304"/>
      <c r="I247" s="304"/>
      <c r="J247" s="305"/>
      <c r="K247" s="84">
        <v>8182</v>
      </c>
      <c r="L247" s="84">
        <v>17415</v>
      </c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69">
        <f t="shared" ref="Z247:Z268" si="16">SUM(K247:Y247)</f>
        <v>25597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6" t="s">
        <v>279</v>
      </c>
      <c r="D248" s="306"/>
      <c r="E248" s="306"/>
      <c r="F248" s="306"/>
      <c r="G248" s="306"/>
      <c r="H248" s="306"/>
      <c r="I248" s="306"/>
      <c r="J248" s="306"/>
      <c r="K248" s="84">
        <v>9847</v>
      </c>
      <c r="L248" s="84">
        <v>20860</v>
      </c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69">
        <f t="shared" si="16"/>
        <v>30707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6" t="s">
        <v>280</v>
      </c>
      <c r="D249" s="306"/>
      <c r="E249" s="306"/>
      <c r="F249" s="306"/>
      <c r="G249" s="306"/>
      <c r="H249" s="306"/>
      <c r="I249" s="306"/>
      <c r="J249" s="306"/>
      <c r="K249" s="84">
        <v>820</v>
      </c>
      <c r="L249" s="84">
        <v>1696</v>
      </c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69">
        <f t="shared" si="16"/>
        <v>2516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06" t="s">
        <v>281</v>
      </c>
      <c r="D250" s="306"/>
      <c r="E250" s="306"/>
      <c r="F250" s="306"/>
      <c r="G250" s="306"/>
      <c r="H250" s="306"/>
      <c r="I250" s="306"/>
      <c r="J250" s="306"/>
      <c r="K250" s="84">
        <v>894</v>
      </c>
      <c r="L250" s="84">
        <v>1293</v>
      </c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69">
        <f t="shared" si="16"/>
        <v>2187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06" t="s">
        <v>282</v>
      </c>
      <c r="D251" s="306"/>
      <c r="E251" s="306"/>
      <c r="F251" s="306"/>
      <c r="G251" s="306"/>
      <c r="H251" s="306"/>
      <c r="I251" s="306"/>
      <c r="J251" s="306"/>
      <c r="K251" s="84">
        <v>967</v>
      </c>
      <c r="L251" s="84">
        <v>1675</v>
      </c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69">
        <f t="shared" si="16"/>
        <v>2642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06" t="s">
        <v>283</v>
      </c>
      <c r="D252" s="306"/>
      <c r="E252" s="306"/>
      <c r="F252" s="306"/>
      <c r="G252" s="306"/>
      <c r="H252" s="306"/>
      <c r="I252" s="306"/>
      <c r="J252" s="306"/>
      <c r="K252" s="84">
        <v>856</v>
      </c>
      <c r="L252" s="84">
        <v>1230</v>
      </c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69">
        <f t="shared" si="16"/>
        <v>2086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197</v>
      </c>
      <c r="C253" s="306" t="s">
        <v>284</v>
      </c>
      <c r="D253" s="306"/>
      <c r="E253" s="306"/>
      <c r="F253" s="306"/>
      <c r="G253" s="306"/>
      <c r="H253" s="306"/>
      <c r="I253" s="306"/>
      <c r="J253" s="306"/>
      <c r="K253" s="84">
        <v>813</v>
      </c>
      <c r="L253" s="84">
        <v>2316</v>
      </c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69">
        <f t="shared" si="16"/>
        <v>3129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199</v>
      </c>
      <c r="C254" s="306" t="s">
        <v>285</v>
      </c>
      <c r="D254" s="306"/>
      <c r="E254" s="306"/>
      <c r="F254" s="306"/>
      <c r="G254" s="306"/>
      <c r="H254" s="306"/>
      <c r="I254" s="306"/>
      <c r="J254" s="306"/>
      <c r="K254" s="84">
        <v>359</v>
      </c>
      <c r="L254" s="84">
        <v>956</v>
      </c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69">
        <f t="shared" si="16"/>
        <v>1315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201</v>
      </c>
      <c r="C255" s="306" t="s">
        <v>286</v>
      </c>
      <c r="D255" s="306"/>
      <c r="E255" s="306"/>
      <c r="F255" s="306"/>
      <c r="G255" s="306"/>
      <c r="H255" s="306"/>
      <c r="I255" s="306"/>
      <c r="J255" s="306"/>
      <c r="K255" s="84">
        <v>368</v>
      </c>
      <c r="L255" s="84">
        <v>391</v>
      </c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69">
        <f t="shared" si="16"/>
        <v>759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203</v>
      </c>
      <c r="C256" s="306" t="s">
        <v>287</v>
      </c>
      <c r="D256" s="306"/>
      <c r="E256" s="306"/>
      <c r="F256" s="306"/>
      <c r="G256" s="306"/>
      <c r="H256" s="306"/>
      <c r="I256" s="306"/>
      <c r="J256" s="306"/>
      <c r="K256" s="84">
        <v>622</v>
      </c>
      <c r="L256" s="84">
        <v>1423</v>
      </c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69">
        <f t="shared" si="16"/>
        <v>2045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24" t="s">
        <v>205</v>
      </c>
      <c r="C257" s="306" t="s">
        <v>288</v>
      </c>
      <c r="D257" s="306"/>
      <c r="E257" s="306"/>
      <c r="F257" s="306"/>
      <c r="G257" s="306"/>
      <c r="H257" s="306"/>
      <c r="I257" s="306"/>
      <c r="J257" s="306"/>
      <c r="K257" s="84">
        <v>104</v>
      </c>
      <c r="L257" s="84">
        <v>229</v>
      </c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69">
        <f t="shared" si="16"/>
        <v>333</v>
      </c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6" t="s">
        <v>382</v>
      </c>
      <c r="C258" s="286"/>
      <c r="D258" s="286"/>
      <c r="E258" s="286"/>
      <c r="F258" s="286"/>
      <c r="G258" s="286"/>
      <c r="H258" s="286"/>
      <c r="I258" s="286"/>
      <c r="J258" s="286"/>
      <c r="K258" s="70">
        <f>SUM(K247:K257)</f>
        <v>23832</v>
      </c>
      <c r="L258" s="70">
        <f>SUM(L247:L257)</f>
        <v>49484</v>
      </c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70">
        <f t="shared" si="16"/>
        <v>73316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205</v>
      </c>
      <c r="C259" s="304" t="s">
        <v>289</v>
      </c>
      <c r="D259" s="304"/>
      <c r="E259" s="304"/>
      <c r="F259" s="304"/>
      <c r="G259" s="304"/>
      <c r="H259" s="304"/>
      <c r="I259" s="304"/>
      <c r="J259" s="305"/>
      <c r="K259" s="84">
        <v>6622</v>
      </c>
      <c r="L259" s="84">
        <v>13192</v>
      </c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69">
        <f t="shared" si="16"/>
        <v>19814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6" t="s">
        <v>290</v>
      </c>
      <c r="D260" s="306"/>
      <c r="E260" s="306"/>
      <c r="F260" s="306"/>
      <c r="G260" s="306"/>
      <c r="H260" s="306"/>
      <c r="I260" s="306"/>
      <c r="J260" s="306"/>
      <c r="K260" s="84">
        <v>22850</v>
      </c>
      <c r="L260" s="84">
        <v>20092</v>
      </c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69">
        <f t="shared" si="16"/>
        <v>42942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6" t="s">
        <v>291</v>
      </c>
      <c r="D261" s="306"/>
      <c r="E261" s="306"/>
      <c r="F261" s="306"/>
      <c r="G261" s="306"/>
      <c r="H261" s="306"/>
      <c r="I261" s="306"/>
      <c r="J261" s="306"/>
      <c r="K261" s="84">
        <v>1951</v>
      </c>
      <c r="L261" s="84">
        <v>1814</v>
      </c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69">
        <f t="shared" si="16"/>
        <v>3765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06" t="s">
        <v>292</v>
      </c>
      <c r="D262" s="306"/>
      <c r="E262" s="306"/>
      <c r="F262" s="306"/>
      <c r="G262" s="306"/>
      <c r="H262" s="306"/>
      <c r="I262" s="306"/>
      <c r="J262" s="306"/>
      <c r="K262" s="84">
        <v>544</v>
      </c>
      <c r="L262" s="84">
        <v>698</v>
      </c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69">
        <f t="shared" si="16"/>
        <v>1242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06" t="s">
        <v>293</v>
      </c>
      <c r="D263" s="306"/>
      <c r="E263" s="306"/>
      <c r="F263" s="306"/>
      <c r="G263" s="306"/>
      <c r="H263" s="306"/>
      <c r="I263" s="306"/>
      <c r="J263" s="306"/>
      <c r="K263" s="84">
        <v>1550</v>
      </c>
      <c r="L263" s="84">
        <v>1766</v>
      </c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69">
        <f t="shared" si="16"/>
        <v>3316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06" t="s">
        <v>294</v>
      </c>
      <c r="D264" s="306"/>
      <c r="E264" s="306"/>
      <c r="F264" s="306"/>
      <c r="G264" s="306"/>
      <c r="H264" s="306"/>
      <c r="I264" s="306"/>
      <c r="J264" s="306"/>
      <c r="K264" s="84">
        <v>494</v>
      </c>
      <c r="L264" s="84">
        <v>755</v>
      </c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69">
        <f t="shared" si="16"/>
        <v>1249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197</v>
      </c>
      <c r="C265" s="306" t="s">
        <v>295</v>
      </c>
      <c r="D265" s="306"/>
      <c r="E265" s="306"/>
      <c r="F265" s="306"/>
      <c r="G265" s="306"/>
      <c r="H265" s="306"/>
      <c r="I265" s="306"/>
      <c r="J265" s="306"/>
      <c r="K265" s="84">
        <v>483</v>
      </c>
      <c r="L265" s="84">
        <v>1014</v>
      </c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69">
        <f t="shared" si="16"/>
        <v>1497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199</v>
      </c>
      <c r="C266" s="306" t="s">
        <v>296</v>
      </c>
      <c r="D266" s="306"/>
      <c r="E266" s="306"/>
      <c r="F266" s="306"/>
      <c r="G266" s="306"/>
      <c r="H266" s="306"/>
      <c r="I266" s="306"/>
      <c r="J266" s="306"/>
      <c r="K266" s="84">
        <v>222</v>
      </c>
      <c r="L266" s="84">
        <v>471</v>
      </c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69">
        <f t="shared" si="16"/>
        <v>693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201</v>
      </c>
      <c r="C267" s="306" t="s">
        <v>297</v>
      </c>
      <c r="D267" s="306"/>
      <c r="E267" s="306"/>
      <c r="F267" s="306"/>
      <c r="G267" s="306"/>
      <c r="H267" s="306"/>
      <c r="I267" s="306"/>
      <c r="J267" s="306"/>
      <c r="K267" s="84">
        <v>349</v>
      </c>
      <c r="L267" s="84">
        <v>548</v>
      </c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69">
        <f t="shared" si="16"/>
        <v>897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203</v>
      </c>
      <c r="C268" s="306" t="s">
        <v>298</v>
      </c>
      <c r="D268" s="306"/>
      <c r="E268" s="306"/>
      <c r="F268" s="306"/>
      <c r="G268" s="306"/>
      <c r="H268" s="306"/>
      <c r="I268" s="306"/>
      <c r="J268" s="306"/>
      <c r="K268" s="84">
        <v>197</v>
      </c>
      <c r="L268" s="84">
        <v>530</v>
      </c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69">
        <f t="shared" si="16"/>
        <v>727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78"/>
      <c r="C269" s="320"/>
      <c r="D269" s="306"/>
      <c r="E269" s="306"/>
      <c r="F269" s="306"/>
      <c r="G269" s="306"/>
      <c r="H269" s="306"/>
      <c r="I269" s="306"/>
      <c r="J269" s="306"/>
      <c r="K269" s="78" t="s">
        <v>255</v>
      </c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6" t="s">
        <v>382</v>
      </c>
      <c r="C270" s="286"/>
      <c r="D270" s="286"/>
      <c r="E270" s="286"/>
      <c r="F270" s="286"/>
      <c r="G270" s="286"/>
      <c r="H270" s="286"/>
      <c r="I270" s="286"/>
      <c r="J270" s="286"/>
      <c r="K270" s="70">
        <f>SUM(K259:K269)</f>
        <v>35262</v>
      </c>
      <c r="L270" s="70">
        <f>SUM(L259:L269)</f>
        <v>40880</v>
      </c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70">
        <f>SUM(K270:Y270)</f>
        <v>76142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7" t="s">
        <v>93</v>
      </c>
      <c r="C272" s="307"/>
      <c r="D272" s="307"/>
      <c r="E272" s="307"/>
      <c r="F272" s="307"/>
      <c r="G272" s="307"/>
      <c r="H272" s="307"/>
      <c r="I272" s="307"/>
      <c r="J272" s="307"/>
      <c r="K272" s="307"/>
      <c r="L272" s="307"/>
      <c r="M272" s="307"/>
      <c r="N272" s="307"/>
      <c r="O272" s="277" t="s">
        <v>37</v>
      </c>
      <c r="P272" s="278"/>
      <c r="Q272" s="278"/>
      <c r="R272" s="278"/>
      <c r="S272" s="278"/>
      <c r="T272" s="278"/>
      <c r="U272" s="278"/>
      <c r="V272" s="278"/>
      <c r="W272" s="278"/>
      <c r="X272" s="278"/>
      <c r="Y272" s="279"/>
      <c r="Z272" s="3"/>
      <c r="AA272" s="3"/>
      <c r="AC272"/>
    </row>
    <row r="273" spans="1:34" ht="21.75" customHeight="1" x14ac:dyDescent="0.25">
      <c r="A273" s="30"/>
      <c r="B273" s="308" t="s">
        <v>389</v>
      </c>
      <c r="C273" s="309"/>
      <c r="D273" s="310"/>
      <c r="E273" s="308" t="s">
        <v>390</v>
      </c>
      <c r="F273" s="309"/>
      <c r="G273" s="310"/>
      <c r="H273" s="308" t="s">
        <v>391</v>
      </c>
      <c r="I273" s="309"/>
      <c r="J273" s="310"/>
      <c r="K273" s="314" t="s">
        <v>392</v>
      </c>
      <c r="L273" s="316" t="s">
        <v>393</v>
      </c>
      <c r="M273" s="316" t="s">
        <v>394</v>
      </c>
      <c r="N273" s="318" t="s">
        <v>395</v>
      </c>
      <c r="O273" s="149" t="s">
        <v>389</v>
      </c>
      <c r="P273" s="150" t="s">
        <v>390</v>
      </c>
      <c r="Q273" s="151" t="s">
        <v>391</v>
      </c>
      <c r="R273" s="152" t="s">
        <v>392</v>
      </c>
      <c r="S273" s="62"/>
      <c r="T273" s="153" t="s">
        <v>393</v>
      </c>
      <c r="U273" s="62"/>
      <c r="V273" s="154" t="s">
        <v>394</v>
      </c>
      <c r="W273" s="62"/>
      <c r="X273" s="155" t="s">
        <v>395</v>
      </c>
      <c r="Y273" s="156" t="s">
        <v>396</v>
      </c>
      <c r="Z273" s="3"/>
      <c r="AC273"/>
    </row>
    <row r="274" spans="1:34" ht="22.5" customHeight="1" x14ac:dyDescent="0.25">
      <c r="A274" s="34"/>
      <c r="B274" s="311"/>
      <c r="C274" s="312"/>
      <c r="D274" s="313"/>
      <c r="E274" s="311"/>
      <c r="F274" s="312"/>
      <c r="G274" s="313"/>
      <c r="H274" s="311"/>
      <c r="I274" s="312"/>
      <c r="J274" s="313"/>
      <c r="K274" s="315"/>
      <c r="L274" s="317"/>
      <c r="M274" s="317"/>
      <c r="N274" s="319"/>
      <c r="O274" s="157" t="s">
        <v>397</v>
      </c>
      <c r="P274" s="158" t="s">
        <v>398</v>
      </c>
      <c r="Q274" s="159" t="s">
        <v>399</v>
      </c>
      <c r="R274" s="160" t="s">
        <v>400</v>
      </c>
      <c r="S274" s="63"/>
      <c r="T274" s="161" t="s">
        <v>401</v>
      </c>
      <c r="U274" s="63"/>
      <c r="V274" s="162" t="s">
        <v>402</v>
      </c>
      <c r="W274" s="63"/>
      <c r="X274" s="163" t="s">
        <v>403</v>
      </c>
      <c r="Y274" s="164" t="s">
        <v>404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2"/>
      <c r="K276" s="282"/>
      <c r="L276" s="282"/>
      <c r="M276" s="282"/>
      <c r="N276" s="282"/>
      <c r="O276" s="282"/>
      <c r="P276" s="282"/>
      <c r="Q276" s="282"/>
      <c r="R276" s="282"/>
      <c r="S276" s="282"/>
      <c r="T276" s="282"/>
      <c r="U276" s="282"/>
      <c r="V276" s="282"/>
      <c r="W276" s="282"/>
      <c r="X276" s="3"/>
      <c r="Y276" s="31"/>
      <c r="Z276" s="3"/>
      <c r="AA276" s="2"/>
      <c r="AC276"/>
      <c r="AD276" t="s">
        <v>372</v>
      </c>
      <c r="AH276" s="82" t="s">
        <v>386</v>
      </c>
    </row>
    <row r="277" spans="1:34" ht="22.5" customHeight="1" x14ac:dyDescent="0.25">
      <c r="I277" s="236" t="s">
        <v>96</v>
      </c>
      <c r="J277" s="236"/>
      <c r="K277" s="236"/>
      <c r="L277" s="236"/>
      <c r="M277" s="8" t="s">
        <v>356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1" t="s">
        <v>94</v>
      </c>
      <c r="Z277" s="271"/>
      <c r="AC277"/>
      <c r="AH277" s="82" t="s">
        <v>385</v>
      </c>
    </row>
    <row r="278" spans="1:34" ht="22.5" customHeight="1" x14ac:dyDescent="0.25">
      <c r="I278" s="236" t="s">
        <v>2</v>
      </c>
      <c r="J278" s="236"/>
      <c r="K278" s="236"/>
      <c r="L278" s="236"/>
      <c r="M278" s="8" t="s">
        <v>357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1"/>
      <c r="Z278" s="271"/>
      <c r="AC278"/>
    </row>
    <row r="279" spans="1:34" ht="22.5" customHeight="1" x14ac:dyDescent="0.25">
      <c r="J279" s="283"/>
      <c r="K279" s="283"/>
      <c r="L279" s="283"/>
      <c r="M279" s="283"/>
      <c r="N279" s="8"/>
      <c r="O279" s="8"/>
      <c r="P279" s="8"/>
      <c r="Q279" s="8"/>
      <c r="R279" s="236"/>
      <c r="S279" s="236"/>
      <c r="T279" s="236"/>
      <c r="U279" s="236"/>
      <c r="V279" s="8"/>
      <c r="W279" s="8"/>
      <c r="X279" s="3"/>
      <c r="Y279" s="269" t="s">
        <v>372</v>
      </c>
      <c r="Z279" s="269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4"/>
      <c r="X280" s="284"/>
      <c r="Y280" s="284"/>
      <c r="Z280" s="284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4"/>
      <c r="X281" s="284"/>
      <c r="Y281" s="284"/>
      <c r="Z281" s="284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5" t="s">
        <v>373</v>
      </c>
      <c r="X282" s="285"/>
      <c r="Y282" s="285"/>
      <c r="Z282" s="285"/>
      <c r="AC282"/>
    </row>
    <row r="283" spans="1:34" ht="24.95" customHeight="1" x14ac:dyDescent="0.25">
      <c r="A283" s="15" t="s">
        <v>3</v>
      </c>
      <c r="B283" s="273" t="s">
        <v>4</v>
      </c>
      <c r="C283" s="273"/>
      <c r="D283" s="273"/>
      <c r="E283" s="273"/>
      <c r="F283" s="273"/>
      <c r="G283" s="273"/>
      <c r="H283" s="273"/>
      <c r="I283" s="273"/>
      <c r="J283" s="273"/>
      <c r="K283" s="273" t="s">
        <v>5</v>
      </c>
      <c r="L283" s="273"/>
      <c r="M283" s="273"/>
      <c r="N283" s="273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C283"/>
    </row>
    <row r="284" spans="1:34" ht="48.75" customHeight="1" x14ac:dyDescent="0.25">
      <c r="A284" s="15" t="s">
        <v>50</v>
      </c>
      <c r="B284" s="286" t="s">
        <v>51</v>
      </c>
      <c r="C284" s="286"/>
      <c r="D284" s="286"/>
      <c r="E284" s="286"/>
      <c r="F284" s="286"/>
      <c r="G284" s="286"/>
      <c r="H284" s="286"/>
      <c r="I284" s="286"/>
      <c r="J284" s="286"/>
      <c r="K284" s="10" t="s">
        <v>184</v>
      </c>
      <c r="L284" s="10" t="s">
        <v>186</v>
      </c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87" t="s">
        <v>8</v>
      </c>
      <c r="C285" s="287"/>
      <c r="D285" s="287"/>
      <c r="E285" s="287"/>
      <c r="F285" s="287"/>
      <c r="G285" s="287"/>
      <c r="H285" s="287"/>
      <c r="I285" s="287"/>
      <c r="J285" s="287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0" t="s">
        <v>52</v>
      </c>
      <c r="B286" s="300"/>
      <c r="C286" s="300"/>
      <c r="D286" s="300"/>
      <c r="E286" s="300"/>
      <c r="F286" s="300"/>
      <c r="G286" s="300"/>
      <c r="H286" s="300"/>
      <c r="I286" s="300"/>
      <c r="J286" s="300"/>
      <c r="K286" s="301"/>
      <c r="L286" s="302"/>
      <c r="M286" s="302"/>
      <c r="N286" s="302"/>
      <c r="O286" s="302"/>
      <c r="P286" s="302"/>
      <c r="Q286" s="302"/>
      <c r="R286" s="302"/>
      <c r="S286" s="302"/>
      <c r="T286" s="302"/>
      <c r="U286" s="302"/>
      <c r="V286" s="302"/>
      <c r="W286" s="302"/>
      <c r="X286" s="302"/>
      <c r="Y286" s="302"/>
      <c r="Z286" s="303"/>
      <c r="AA286" s="42"/>
      <c r="AC286"/>
      <c r="AD286" s="59"/>
    </row>
    <row r="287" spans="1:34" ht="30" customHeight="1" x14ac:dyDescent="0.25">
      <c r="A287" s="47" t="s">
        <v>53</v>
      </c>
      <c r="B287" s="48" t="s">
        <v>299</v>
      </c>
      <c r="C287" s="304" t="s">
        <v>300</v>
      </c>
      <c r="D287" s="304"/>
      <c r="E287" s="304"/>
      <c r="F287" s="304"/>
      <c r="G287" s="304"/>
      <c r="H287" s="304"/>
      <c r="I287" s="304"/>
      <c r="J287" s="305"/>
      <c r="K287" s="84">
        <v>9774</v>
      </c>
      <c r="L287" s="84">
        <v>40334</v>
      </c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69">
        <f t="shared" ref="Z287:Z310" si="17">SUM(K287:Y287)</f>
        <v>50108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6" t="s">
        <v>301</v>
      </c>
      <c r="D288" s="306"/>
      <c r="E288" s="306"/>
      <c r="F288" s="306"/>
      <c r="G288" s="306"/>
      <c r="H288" s="306"/>
      <c r="I288" s="306"/>
      <c r="J288" s="306"/>
      <c r="K288" s="84">
        <v>7837</v>
      </c>
      <c r="L288" s="84">
        <v>23299</v>
      </c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69">
        <f t="shared" si="17"/>
        <v>31136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6" t="s">
        <v>302</v>
      </c>
      <c r="D289" s="306"/>
      <c r="E289" s="306"/>
      <c r="F289" s="306"/>
      <c r="G289" s="306"/>
      <c r="H289" s="306"/>
      <c r="I289" s="306"/>
      <c r="J289" s="306"/>
      <c r="K289" s="84">
        <v>1004</v>
      </c>
      <c r="L289" s="84">
        <v>3735</v>
      </c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69">
        <f t="shared" si="17"/>
        <v>4739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06" t="s">
        <v>303</v>
      </c>
      <c r="D290" s="306"/>
      <c r="E290" s="306"/>
      <c r="F290" s="306"/>
      <c r="G290" s="306"/>
      <c r="H290" s="306"/>
      <c r="I290" s="306"/>
      <c r="J290" s="306"/>
      <c r="K290" s="84">
        <v>949</v>
      </c>
      <c r="L290" s="84">
        <v>2178</v>
      </c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69">
        <f t="shared" si="17"/>
        <v>3127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06" t="s">
        <v>304</v>
      </c>
      <c r="D291" s="306"/>
      <c r="E291" s="306"/>
      <c r="F291" s="306"/>
      <c r="G291" s="306"/>
      <c r="H291" s="306"/>
      <c r="I291" s="306"/>
      <c r="J291" s="306"/>
      <c r="K291" s="84">
        <v>582</v>
      </c>
      <c r="L291" s="84">
        <v>1586</v>
      </c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69">
        <f t="shared" si="17"/>
        <v>2168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06" t="s">
        <v>305</v>
      </c>
      <c r="D292" s="306"/>
      <c r="E292" s="306"/>
      <c r="F292" s="306"/>
      <c r="G292" s="306"/>
      <c r="H292" s="306"/>
      <c r="I292" s="306"/>
      <c r="J292" s="306"/>
      <c r="K292" s="84">
        <v>1503</v>
      </c>
      <c r="L292" s="84">
        <v>5876</v>
      </c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69">
        <f t="shared" si="17"/>
        <v>7379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06" t="s">
        <v>306</v>
      </c>
      <c r="D293" s="306"/>
      <c r="E293" s="306"/>
      <c r="F293" s="306"/>
      <c r="G293" s="306"/>
      <c r="H293" s="306"/>
      <c r="I293" s="306"/>
      <c r="J293" s="306"/>
      <c r="K293" s="84">
        <v>932</v>
      </c>
      <c r="L293" s="84">
        <v>1996</v>
      </c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69">
        <f t="shared" si="17"/>
        <v>2928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199</v>
      </c>
      <c r="C294" s="306" t="s">
        <v>307</v>
      </c>
      <c r="D294" s="306"/>
      <c r="E294" s="306"/>
      <c r="F294" s="306"/>
      <c r="G294" s="306"/>
      <c r="H294" s="306"/>
      <c r="I294" s="306"/>
      <c r="J294" s="306"/>
      <c r="K294" s="84">
        <v>285</v>
      </c>
      <c r="L294" s="84">
        <v>437</v>
      </c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69">
        <f t="shared" si="17"/>
        <v>722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201</v>
      </c>
      <c r="C295" s="306" t="s">
        <v>308</v>
      </c>
      <c r="D295" s="306"/>
      <c r="E295" s="306"/>
      <c r="F295" s="306"/>
      <c r="G295" s="306"/>
      <c r="H295" s="306"/>
      <c r="I295" s="306"/>
      <c r="J295" s="306"/>
      <c r="K295" s="84">
        <v>453</v>
      </c>
      <c r="L295" s="84">
        <v>2207</v>
      </c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69">
        <f t="shared" si="17"/>
        <v>2660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203</v>
      </c>
      <c r="C296" s="306" t="s">
        <v>309</v>
      </c>
      <c r="D296" s="306"/>
      <c r="E296" s="306"/>
      <c r="F296" s="306"/>
      <c r="G296" s="306"/>
      <c r="H296" s="306"/>
      <c r="I296" s="306"/>
      <c r="J296" s="306"/>
      <c r="K296" s="84">
        <v>309</v>
      </c>
      <c r="L296" s="84">
        <v>824</v>
      </c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69">
        <f t="shared" si="17"/>
        <v>1133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24" t="s">
        <v>205</v>
      </c>
      <c r="C297" s="306" t="s">
        <v>310</v>
      </c>
      <c r="D297" s="306"/>
      <c r="E297" s="306"/>
      <c r="F297" s="306"/>
      <c r="G297" s="306"/>
      <c r="H297" s="306"/>
      <c r="I297" s="306"/>
      <c r="J297" s="306"/>
      <c r="K297" s="84">
        <v>943</v>
      </c>
      <c r="L297" s="84">
        <v>2087</v>
      </c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69">
        <f t="shared" si="17"/>
        <v>3030</v>
      </c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6" t="s">
        <v>382</v>
      </c>
      <c r="C298" s="286"/>
      <c r="D298" s="286"/>
      <c r="E298" s="286"/>
      <c r="F298" s="286"/>
      <c r="G298" s="286"/>
      <c r="H298" s="286"/>
      <c r="I298" s="286"/>
      <c r="J298" s="286"/>
      <c r="K298" s="70">
        <f>SUM(K287:K297)</f>
        <v>24571</v>
      </c>
      <c r="L298" s="70">
        <f>SUM(L287:L297)</f>
        <v>84559</v>
      </c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70">
        <f t="shared" si="17"/>
        <v>109130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311</v>
      </c>
      <c r="C299" s="304" t="s">
        <v>312</v>
      </c>
      <c r="D299" s="304"/>
      <c r="E299" s="304"/>
      <c r="F299" s="304"/>
      <c r="G299" s="304"/>
      <c r="H299" s="304"/>
      <c r="I299" s="304"/>
      <c r="J299" s="305"/>
      <c r="K299" s="84">
        <v>13275</v>
      </c>
      <c r="L299" s="84">
        <v>17200</v>
      </c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69">
        <f t="shared" si="17"/>
        <v>30475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6" t="s">
        <v>313</v>
      </c>
      <c r="D300" s="306"/>
      <c r="E300" s="306"/>
      <c r="F300" s="306"/>
      <c r="G300" s="306"/>
      <c r="H300" s="306"/>
      <c r="I300" s="306"/>
      <c r="J300" s="306"/>
      <c r="K300" s="84">
        <v>39514</v>
      </c>
      <c r="L300" s="84">
        <v>11092</v>
      </c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69">
        <f t="shared" si="17"/>
        <v>50606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6" t="s">
        <v>314</v>
      </c>
      <c r="D301" s="306"/>
      <c r="E301" s="306"/>
      <c r="F301" s="306"/>
      <c r="G301" s="306"/>
      <c r="H301" s="306"/>
      <c r="I301" s="306"/>
      <c r="J301" s="306"/>
      <c r="K301" s="84">
        <v>4173</v>
      </c>
      <c r="L301" s="84">
        <v>12460</v>
      </c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69">
        <f t="shared" si="17"/>
        <v>16633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06" t="s">
        <v>315</v>
      </c>
      <c r="D302" s="306"/>
      <c r="E302" s="306"/>
      <c r="F302" s="306"/>
      <c r="G302" s="306"/>
      <c r="H302" s="306"/>
      <c r="I302" s="306"/>
      <c r="J302" s="306"/>
      <c r="K302" s="84">
        <v>1791</v>
      </c>
      <c r="L302" s="84">
        <v>2601</v>
      </c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69">
        <f t="shared" si="17"/>
        <v>4392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06" t="s">
        <v>316</v>
      </c>
      <c r="D303" s="306"/>
      <c r="E303" s="306"/>
      <c r="F303" s="306"/>
      <c r="G303" s="306"/>
      <c r="H303" s="306"/>
      <c r="I303" s="306"/>
      <c r="J303" s="306"/>
      <c r="K303" s="84">
        <v>12685</v>
      </c>
      <c r="L303" s="84">
        <v>7378</v>
      </c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69">
        <f t="shared" si="17"/>
        <v>20063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06" t="s">
        <v>317</v>
      </c>
      <c r="D304" s="306"/>
      <c r="E304" s="306"/>
      <c r="F304" s="306"/>
      <c r="G304" s="306"/>
      <c r="H304" s="306"/>
      <c r="I304" s="306"/>
      <c r="J304" s="306"/>
      <c r="K304" s="84">
        <v>24914</v>
      </c>
      <c r="L304" s="84">
        <v>6726</v>
      </c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69">
        <f t="shared" si="17"/>
        <v>31640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06" t="s">
        <v>318</v>
      </c>
      <c r="D305" s="306"/>
      <c r="E305" s="306"/>
      <c r="F305" s="306"/>
      <c r="G305" s="306"/>
      <c r="H305" s="306"/>
      <c r="I305" s="306"/>
      <c r="J305" s="306"/>
      <c r="K305" s="84">
        <v>1097</v>
      </c>
      <c r="L305" s="84">
        <v>1432</v>
      </c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69">
        <f t="shared" si="17"/>
        <v>2529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199</v>
      </c>
      <c r="C306" s="306" t="s">
        <v>319</v>
      </c>
      <c r="D306" s="306"/>
      <c r="E306" s="306"/>
      <c r="F306" s="306"/>
      <c r="G306" s="306"/>
      <c r="H306" s="306"/>
      <c r="I306" s="306"/>
      <c r="J306" s="306"/>
      <c r="K306" s="84">
        <v>1846</v>
      </c>
      <c r="L306" s="84">
        <v>3670</v>
      </c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69">
        <f t="shared" si="17"/>
        <v>5516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201</v>
      </c>
      <c r="C307" s="306" t="s">
        <v>320</v>
      </c>
      <c r="D307" s="306"/>
      <c r="E307" s="306"/>
      <c r="F307" s="306"/>
      <c r="G307" s="306"/>
      <c r="H307" s="306"/>
      <c r="I307" s="306"/>
      <c r="J307" s="306"/>
      <c r="K307" s="84">
        <v>529</v>
      </c>
      <c r="L307" s="84">
        <v>967</v>
      </c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69">
        <f t="shared" si="17"/>
        <v>1496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203</v>
      </c>
      <c r="C308" s="306" t="s">
        <v>321</v>
      </c>
      <c r="D308" s="306"/>
      <c r="E308" s="306"/>
      <c r="F308" s="306"/>
      <c r="G308" s="306"/>
      <c r="H308" s="306"/>
      <c r="I308" s="306"/>
      <c r="J308" s="306"/>
      <c r="K308" s="84">
        <v>473</v>
      </c>
      <c r="L308" s="84">
        <v>792</v>
      </c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69">
        <f t="shared" si="17"/>
        <v>1265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24" t="s">
        <v>205</v>
      </c>
      <c r="C309" s="306" t="s">
        <v>322</v>
      </c>
      <c r="D309" s="306"/>
      <c r="E309" s="306"/>
      <c r="F309" s="306"/>
      <c r="G309" s="306"/>
      <c r="H309" s="306"/>
      <c r="I309" s="306"/>
      <c r="J309" s="306"/>
      <c r="K309" s="84">
        <v>336</v>
      </c>
      <c r="L309" s="84">
        <v>959</v>
      </c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69">
        <f t="shared" si="17"/>
        <v>1295</v>
      </c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6" t="s">
        <v>382</v>
      </c>
      <c r="C310" s="286"/>
      <c r="D310" s="286"/>
      <c r="E310" s="286"/>
      <c r="F310" s="286"/>
      <c r="G310" s="286"/>
      <c r="H310" s="286"/>
      <c r="I310" s="286"/>
      <c r="J310" s="286"/>
      <c r="K310" s="70">
        <f>SUM(K299:K309)</f>
        <v>100633</v>
      </c>
      <c r="L310" s="70">
        <f>SUM(L299:L309)</f>
        <v>65277</v>
      </c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70">
        <f t="shared" si="17"/>
        <v>165910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7" t="s">
        <v>93</v>
      </c>
      <c r="C312" s="307"/>
      <c r="D312" s="307"/>
      <c r="E312" s="307"/>
      <c r="F312" s="307"/>
      <c r="G312" s="307"/>
      <c r="H312" s="307"/>
      <c r="I312" s="307"/>
      <c r="J312" s="307"/>
      <c r="K312" s="307"/>
      <c r="L312" s="307"/>
      <c r="M312" s="307"/>
      <c r="N312" s="307"/>
      <c r="O312" s="277" t="s">
        <v>37</v>
      </c>
      <c r="P312" s="278"/>
      <c r="Q312" s="278"/>
      <c r="R312" s="278"/>
      <c r="S312" s="278"/>
      <c r="T312" s="278"/>
      <c r="U312" s="278"/>
      <c r="V312" s="278"/>
      <c r="W312" s="278"/>
      <c r="X312" s="278"/>
      <c r="Y312" s="279"/>
      <c r="Z312" s="3"/>
      <c r="AA312" s="3"/>
      <c r="AC312"/>
    </row>
    <row r="313" spans="1:34" ht="21.75" customHeight="1" x14ac:dyDescent="0.25">
      <c r="A313" s="30"/>
      <c r="B313" s="308" t="s">
        <v>389</v>
      </c>
      <c r="C313" s="309"/>
      <c r="D313" s="310"/>
      <c r="E313" s="308" t="s">
        <v>390</v>
      </c>
      <c r="F313" s="309"/>
      <c r="G313" s="310"/>
      <c r="H313" s="308" t="s">
        <v>391</v>
      </c>
      <c r="I313" s="309"/>
      <c r="J313" s="310"/>
      <c r="K313" s="314" t="s">
        <v>392</v>
      </c>
      <c r="L313" s="316" t="s">
        <v>393</v>
      </c>
      <c r="M313" s="316" t="s">
        <v>394</v>
      </c>
      <c r="N313" s="318" t="s">
        <v>395</v>
      </c>
      <c r="O313" s="165" t="s">
        <v>389</v>
      </c>
      <c r="P313" s="166" t="s">
        <v>390</v>
      </c>
      <c r="Q313" s="167" t="s">
        <v>391</v>
      </c>
      <c r="R313" s="168" t="s">
        <v>392</v>
      </c>
      <c r="S313" s="62"/>
      <c r="T313" s="169" t="s">
        <v>393</v>
      </c>
      <c r="U313" s="62"/>
      <c r="V313" s="170" t="s">
        <v>394</v>
      </c>
      <c r="W313" s="62"/>
      <c r="X313" s="171" t="s">
        <v>395</v>
      </c>
      <c r="Y313" s="172" t="s">
        <v>396</v>
      </c>
      <c r="Z313" s="3"/>
      <c r="AC313"/>
    </row>
    <row r="314" spans="1:34" ht="22.5" customHeight="1" x14ac:dyDescent="0.25">
      <c r="A314" s="34"/>
      <c r="B314" s="311"/>
      <c r="C314" s="312"/>
      <c r="D314" s="313"/>
      <c r="E314" s="311"/>
      <c r="F314" s="312"/>
      <c r="G314" s="313"/>
      <c r="H314" s="311"/>
      <c r="I314" s="312"/>
      <c r="J314" s="313"/>
      <c r="K314" s="315"/>
      <c r="L314" s="317"/>
      <c r="M314" s="317"/>
      <c r="N314" s="319"/>
      <c r="O314" s="173" t="s">
        <v>397</v>
      </c>
      <c r="P314" s="174" t="s">
        <v>398</v>
      </c>
      <c r="Q314" s="175" t="s">
        <v>399</v>
      </c>
      <c r="R314" s="176" t="s">
        <v>400</v>
      </c>
      <c r="S314" s="63"/>
      <c r="T314" s="177" t="s">
        <v>401</v>
      </c>
      <c r="U314" s="63"/>
      <c r="V314" s="178" t="s">
        <v>402</v>
      </c>
      <c r="W314" s="63"/>
      <c r="X314" s="179" t="s">
        <v>403</v>
      </c>
      <c r="Y314" s="180" t="s">
        <v>404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2"/>
      <c r="K316" s="282"/>
      <c r="L316" s="282"/>
      <c r="M316" s="282"/>
      <c r="N316" s="282"/>
      <c r="O316" s="282"/>
      <c r="P316" s="282"/>
      <c r="Q316" s="282"/>
      <c r="R316" s="282"/>
      <c r="S316" s="282"/>
      <c r="T316" s="282"/>
      <c r="U316" s="282"/>
      <c r="V316" s="282"/>
      <c r="W316" s="282"/>
      <c r="X316" s="3"/>
      <c r="Y316" s="31"/>
      <c r="Z316" s="3"/>
      <c r="AA316" s="2"/>
      <c r="AC316"/>
      <c r="AD316" t="s">
        <v>374</v>
      </c>
      <c r="AH316" s="82" t="s">
        <v>386</v>
      </c>
    </row>
    <row r="317" spans="1:34" ht="22.5" customHeight="1" x14ac:dyDescent="0.25">
      <c r="I317" s="236" t="s">
        <v>96</v>
      </c>
      <c r="J317" s="236"/>
      <c r="K317" s="236"/>
      <c r="L317" s="236"/>
      <c r="M317" s="8" t="s">
        <v>356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1" t="s">
        <v>94</v>
      </c>
      <c r="Z317" s="271"/>
      <c r="AC317"/>
      <c r="AH317" s="82" t="s">
        <v>385</v>
      </c>
    </row>
    <row r="318" spans="1:34" ht="22.5" customHeight="1" x14ac:dyDescent="0.25">
      <c r="I318" s="236" t="s">
        <v>2</v>
      </c>
      <c r="J318" s="236"/>
      <c r="K318" s="236"/>
      <c r="L318" s="236"/>
      <c r="M318" s="8" t="s">
        <v>357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1"/>
      <c r="Z318" s="271"/>
      <c r="AC318"/>
    </row>
    <row r="319" spans="1:34" ht="22.5" customHeight="1" x14ac:dyDescent="0.25">
      <c r="J319" s="283"/>
      <c r="K319" s="283"/>
      <c r="L319" s="283"/>
      <c r="M319" s="283"/>
      <c r="N319" s="8"/>
      <c r="O319" s="8"/>
      <c r="P319" s="8"/>
      <c r="Q319" s="8"/>
      <c r="R319" s="236"/>
      <c r="S319" s="236"/>
      <c r="T319" s="236"/>
      <c r="U319" s="236"/>
      <c r="V319" s="8"/>
      <c r="W319" s="8"/>
      <c r="X319" s="3"/>
      <c r="Y319" s="269" t="s">
        <v>374</v>
      </c>
      <c r="Z319" s="269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4"/>
      <c r="X320" s="284"/>
      <c r="Y320" s="284"/>
      <c r="Z320" s="284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4"/>
      <c r="X321" s="284"/>
      <c r="Y321" s="284"/>
      <c r="Z321" s="284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5" t="s">
        <v>375</v>
      </c>
      <c r="X322" s="285"/>
      <c r="Y322" s="285"/>
      <c r="Z322" s="285"/>
      <c r="AC322"/>
    </row>
    <row r="323" spans="1:30" ht="24.95" customHeight="1" x14ac:dyDescent="0.25">
      <c r="A323" s="15" t="s">
        <v>3</v>
      </c>
      <c r="B323" s="273" t="s">
        <v>4</v>
      </c>
      <c r="C323" s="273"/>
      <c r="D323" s="273"/>
      <c r="E323" s="273"/>
      <c r="F323" s="273"/>
      <c r="G323" s="273"/>
      <c r="H323" s="273"/>
      <c r="I323" s="273"/>
      <c r="J323" s="273"/>
      <c r="K323" s="273" t="s">
        <v>5</v>
      </c>
      <c r="L323" s="273"/>
      <c r="M323" s="273"/>
      <c r="N323" s="273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C323"/>
    </row>
    <row r="324" spans="1:30" ht="48.75" customHeight="1" x14ac:dyDescent="0.25">
      <c r="A324" s="15" t="s">
        <v>50</v>
      </c>
      <c r="B324" s="286" t="s">
        <v>51</v>
      </c>
      <c r="C324" s="286"/>
      <c r="D324" s="286"/>
      <c r="E324" s="286"/>
      <c r="F324" s="286"/>
      <c r="G324" s="286"/>
      <c r="H324" s="286"/>
      <c r="I324" s="286"/>
      <c r="J324" s="286"/>
      <c r="K324" s="10" t="s">
        <v>184</v>
      </c>
      <c r="L324" s="10" t="s">
        <v>186</v>
      </c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87" t="s">
        <v>8</v>
      </c>
      <c r="C325" s="287"/>
      <c r="D325" s="287"/>
      <c r="E325" s="287"/>
      <c r="F325" s="287"/>
      <c r="G325" s="287"/>
      <c r="H325" s="287"/>
      <c r="I325" s="287"/>
      <c r="J325" s="287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0" t="s">
        <v>52</v>
      </c>
      <c r="B326" s="300"/>
      <c r="C326" s="300"/>
      <c r="D326" s="300"/>
      <c r="E326" s="300"/>
      <c r="F326" s="300"/>
      <c r="G326" s="300"/>
      <c r="H326" s="300"/>
      <c r="I326" s="300"/>
      <c r="J326" s="300"/>
      <c r="K326" s="301"/>
      <c r="L326" s="302"/>
      <c r="M326" s="302"/>
      <c r="N326" s="302"/>
      <c r="O326" s="302"/>
      <c r="P326" s="302"/>
      <c r="Q326" s="302"/>
      <c r="R326" s="302"/>
      <c r="S326" s="302"/>
      <c r="T326" s="302"/>
      <c r="U326" s="302"/>
      <c r="V326" s="302"/>
      <c r="W326" s="302"/>
      <c r="X326" s="302"/>
      <c r="Y326" s="302"/>
      <c r="Z326" s="303"/>
      <c r="AA326" s="42"/>
      <c r="AC326"/>
      <c r="AD326" s="59"/>
    </row>
    <row r="327" spans="1:30" ht="30" customHeight="1" x14ac:dyDescent="0.25">
      <c r="A327" s="47" t="s">
        <v>53</v>
      </c>
      <c r="B327" s="48" t="s">
        <v>323</v>
      </c>
      <c r="C327" s="304" t="s">
        <v>324</v>
      </c>
      <c r="D327" s="304"/>
      <c r="E327" s="304"/>
      <c r="F327" s="304"/>
      <c r="G327" s="304"/>
      <c r="H327" s="304"/>
      <c r="I327" s="304"/>
      <c r="J327" s="305"/>
      <c r="K327" s="84">
        <v>2645</v>
      </c>
      <c r="L327" s="84">
        <v>2612</v>
      </c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69">
        <f t="shared" ref="Z327:Z333" si="18">SUM(K327:Y327)</f>
        <v>5257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6" t="s">
        <v>325</v>
      </c>
      <c r="D328" s="306"/>
      <c r="E328" s="306"/>
      <c r="F328" s="306"/>
      <c r="G328" s="306"/>
      <c r="H328" s="306"/>
      <c r="I328" s="306"/>
      <c r="J328" s="306"/>
      <c r="K328" s="84">
        <v>3664</v>
      </c>
      <c r="L328" s="84">
        <v>2903</v>
      </c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69">
        <f t="shared" si="18"/>
        <v>6567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6" t="s">
        <v>326</v>
      </c>
      <c r="D329" s="306"/>
      <c r="E329" s="306"/>
      <c r="F329" s="306"/>
      <c r="G329" s="306"/>
      <c r="H329" s="306"/>
      <c r="I329" s="306"/>
      <c r="J329" s="306"/>
      <c r="K329" s="84">
        <v>483</v>
      </c>
      <c r="L329" s="84">
        <v>521</v>
      </c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69">
        <f t="shared" si="18"/>
        <v>1004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06" t="s">
        <v>327</v>
      </c>
      <c r="D330" s="306"/>
      <c r="E330" s="306"/>
      <c r="F330" s="306"/>
      <c r="G330" s="306"/>
      <c r="H330" s="306"/>
      <c r="I330" s="306"/>
      <c r="J330" s="306"/>
      <c r="K330" s="84">
        <v>588</v>
      </c>
      <c r="L330" s="84">
        <v>458</v>
      </c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69">
        <f t="shared" si="18"/>
        <v>1046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193</v>
      </c>
      <c r="C331" s="306" t="s">
        <v>328</v>
      </c>
      <c r="D331" s="306"/>
      <c r="E331" s="306"/>
      <c r="F331" s="306"/>
      <c r="G331" s="306"/>
      <c r="H331" s="306"/>
      <c r="I331" s="306"/>
      <c r="J331" s="306"/>
      <c r="K331" s="84">
        <v>383</v>
      </c>
      <c r="L331" s="84">
        <v>269</v>
      </c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69">
        <f t="shared" si="18"/>
        <v>652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195</v>
      </c>
      <c r="C332" s="306" t="s">
        <v>329</v>
      </c>
      <c r="D332" s="306"/>
      <c r="E332" s="306"/>
      <c r="F332" s="306"/>
      <c r="G332" s="306"/>
      <c r="H332" s="306"/>
      <c r="I332" s="306"/>
      <c r="J332" s="306"/>
      <c r="K332" s="84">
        <v>174</v>
      </c>
      <c r="L332" s="84">
        <v>200</v>
      </c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69">
        <f t="shared" si="18"/>
        <v>374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197</v>
      </c>
      <c r="C333" s="306" t="s">
        <v>330</v>
      </c>
      <c r="D333" s="306"/>
      <c r="E333" s="306"/>
      <c r="F333" s="306"/>
      <c r="G333" s="306"/>
      <c r="H333" s="306"/>
      <c r="I333" s="306"/>
      <c r="J333" s="306"/>
      <c r="K333" s="84">
        <v>399</v>
      </c>
      <c r="L333" s="84">
        <v>611</v>
      </c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69">
        <f t="shared" si="18"/>
        <v>1010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79"/>
      <c r="C334" s="320"/>
      <c r="D334" s="306"/>
      <c r="E334" s="306"/>
      <c r="F334" s="306"/>
      <c r="G334" s="306"/>
      <c r="H334" s="306"/>
      <c r="I334" s="306"/>
      <c r="J334" s="306"/>
      <c r="K334" s="79" t="s">
        <v>255</v>
      </c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79"/>
      <c r="C335" s="320"/>
      <c r="D335" s="306"/>
      <c r="E335" s="306"/>
      <c r="F335" s="306"/>
      <c r="G335" s="306"/>
      <c r="H335" s="306"/>
      <c r="I335" s="306"/>
      <c r="J335" s="306"/>
      <c r="K335" s="79" t="s">
        <v>255</v>
      </c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79"/>
      <c r="C336" s="320"/>
      <c r="D336" s="306"/>
      <c r="E336" s="306"/>
      <c r="F336" s="306"/>
      <c r="G336" s="306"/>
      <c r="H336" s="306"/>
      <c r="I336" s="306"/>
      <c r="J336" s="306"/>
      <c r="K336" s="79" t="s">
        <v>255</v>
      </c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79"/>
      <c r="C337" s="320"/>
      <c r="D337" s="306"/>
      <c r="E337" s="306"/>
      <c r="F337" s="306"/>
      <c r="G337" s="306"/>
      <c r="H337" s="306"/>
      <c r="I337" s="306"/>
      <c r="J337" s="306"/>
      <c r="K337" s="79" t="s">
        <v>255</v>
      </c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6" t="s">
        <v>382</v>
      </c>
      <c r="C338" s="286"/>
      <c r="D338" s="286"/>
      <c r="E338" s="286"/>
      <c r="F338" s="286"/>
      <c r="G338" s="286"/>
      <c r="H338" s="286"/>
      <c r="I338" s="286"/>
      <c r="J338" s="286"/>
      <c r="K338" s="70">
        <f>SUM(K327:K337)</f>
        <v>8336</v>
      </c>
      <c r="L338" s="70">
        <f>SUM(L327:L337)</f>
        <v>7574</v>
      </c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70">
        <f t="shared" ref="Z338:Z350" si="19">SUM(K338:Y338)</f>
        <v>15910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331</v>
      </c>
      <c r="C339" s="304" t="s">
        <v>332</v>
      </c>
      <c r="D339" s="304"/>
      <c r="E339" s="304"/>
      <c r="F339" s="304"/>
      <c r="G339" s="304"/>
      <c r="H339" s="304"/>
      <c r="I339" s="304"/>
      <c r="J339" s="305"/>
      <c r="K339" s="84">
        <v>13391</v>
      </c>
      <c r="L339" s="84">
        <v>30146</v>
      </c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69">
        <f t="shared" si="19"/>
        <v>43537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6" t="s">
        <v>333</v>
      </c>
      <c r="D340" s="306"/>
      <c r="E340" s="306"/>
      <c r="F340" s="306"/>
      <c r="G340" s="306"/>
      <c r="H340" s="306"/>
      <c r="I340" s="306"/>
      <c r="J340" s="306"/>
      <c r="K340" s="84">
        <v>8305</v>
      </c>
      <c r="L340" s="84">
        <v>20073</v>
      </c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69">
        <f t="shared" si="19"/>
        <v>28378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6" t="s">
        <v>334</v>
      </c>
      <c r="D341" s="306"/>
      <c r="E341" s="306"/>
      <c r="F341" s="306"/>
      <c r="G341" s="306"/>
      <c r="H341" s="306"/>
      <c r="I341" s="306"/>
      <c r="J341" s="306"/>
      <c r="K341" s="84">
        <v>1333</v>
      </c>
      <c r="L341" s="84">
        <v>2762</v>
      </c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69">
        <f t="shared" si="19"/>
        <v>4095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06" t="s">
        <v>335</v>
      </c>
      <c r="D342" s="306"/>
      <c r="E342" s="306"/>
      <c r="F342" s="306"/>
      <c r="G342" s="306"/>
      <c r="H342" s="306"/>
      <c r="I342" s="306"/>
      <c r="J342" s="306"/>
      <c r="K342" s="84">
        <v>4917</v>
      </c>
      <c r="L342" s="84">
        <v>11447</v>
      </c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69">
        <f t="shared" si="19"/>
        <v>16364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06" t="s">
        <v>336</v>
      </c>
      <c r="D343" s="306"/>
      <c r="E343" s="306"/>
      <c r="F343" s="306"/>
      <c r="G343" s="306"/>
      <c r="H343" s="306"/>
      <c r="I343" s="306"/>
      <c r="J343" s="306"/>
      <c r="K343" s="84">
        <v>1880</v>
      </c>
      <c r="L343" s="84">
        <v>3863</v>
      </c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69">
        <f t="shared" si="19"/>
        <v>5743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06" t="s">
        <v>337</v>
      </c>
      <c r="D344" s="306"/>
      <c r="E344" s="306"/>
      <c r="F344" s="306"/>
      <c r="G344" s="306"/>
      <c r="H344" s="306"/>
      <c r="I344" s="306"/>
      <c r="J344" s="306"/>
      <c r="K344" s="84">
        <v>885</v>
      </c>
      <c r="L344" s="84">
        <v>2143</v>
      </c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69">
        <f t="shared" si="19"/>
        <v>3028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197</v>
      </c>
      <c r="C345" s="306" t="s">
        <v>338</v>
      </c>
      <c r="D345" s="306"/>
      <c r="E345" s="306"/>
      <c r="F345" s="306"/>
      <c r="G345" s="306"/>
      <c r="H345" s="306"/>
      <c r="I345" s="306"/>
      <c r="J345" s="306"/>
      <c r="K345" s="84">
        <v>1205</v>
      </c>
      <c r="L345" s="84">
        <v>2073</v>
      </c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69">
        <f t="shared" si="19"/>
        <v>3278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199</v>
      </c>
      <c r="C346" s="306" t="s">
        <v>339</v>
      </c>
      <c r="D346" s="306"/>
      <c r="E346" s="306"/>
      <c r="F346" s="306"/>
      <c r="G346" s="306"/>
      <c r="H346" s="306"/>
      <c r="I346" s="306"/>
      <c r="J346" s="306"/>
      <c r="K346" s="84">
        <v>934</v>
      </c>
      <c r="L346" s="84">
        <v>1556</v>
      </c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69">
        <f t="shared" si="19"/>
        <v>2490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201</v>
      </c>
      <c r="C347" s="306" t="s">
        <v>340</v>
      </c>
      <c r="D347" s="306"/>
      <c r="E347" s="306"/>
      <c r="F347" s="306"/>
      <c r="G347" s="306"/>
      <c r="H347" s="306"/>
      <c r="I347" s="306"/>
      <c r="J347" s="306"/>
      <c r="K347" s="84">
        <v>596</v>
      </c>
      <c r="L347" s="84">
        <v>1547</v>
      </c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69">
        <f t="shared" si="19"/>
        <v>2143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203</v>
      </c>
      <c r="C348" s="306" t="s">
        <v>341</v>
      </c>
      <c r="D348" s="306"/>
      <c r="E348" s="306"/>
      <c r="F348" s="306"/>
      <c r="G348" s="306"/>
      <c r="H348" s="306"/>
      <c r="I348" s="306"/>
      <c r="J348" s="306"/>
      <c r="K348" s="84">
        <v>942</v>
      </c>
      <c r="L348" s="84">
        <v>2124</v>
      </c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69">
        <f t="shared" si="19"/>
        <v>3066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24" t="s">
        <v>205</v>
      </c>
      <c r="C349" s="306" t="s">
        <v>342</v>
      </c>
      <c r="D349" s="306"/>
      <c r="E349" s="306"/>
      <c r="F349" s="306"/>
      <c r="G349" s="306"/>
      <c r="H349" s="306"/>
      <c r="I349" s="306"/>
      <c r="J349" s="306"/>
      <c r="K349" s="84">
        <v>268</v>
      </c>
      <c r="L349" s="84">
        <v>438</v>
      </c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69">
        <f t="shared" si="19"/>
        <v>706</v>
      </c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6" t="s">
        <v>382</v>
      </c>
      <c r="C350" s="286"/>
      <c r="D350" s="286"/>
      <c r="E350" s="286"/>
      <c r="F350" s="286"/>
      <c r="G350" s="286"/>
      <c r="H350" s="286"/>
      <c r="I350" s="286"/>
      <c r="J350" s="286"/>
      <c r="K350" s="70">
        <f>SUM(K339:K349)</f>
        <v>34656</v>
      </c>
      <c r="L350" s="70">
        <f>SUM(L339:L349)</f>
        <v>78172</v>
      </c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70">
        <f t="shared" si="19"/>
        <v>112828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7" t="s">
        <v>93</v>
      </c>
      <c r="C352" s="307"/>
      <c r="D352" s="307"/>
      <c r="E352" s="307"/>
      <c r="F352" s="307"/>
      <c r="G352" s="307"/>
      <c r="H352" s="307"/>
      <c r="I352" s="307"/>
      <c r="J352" s="307"/>
      <c r="K352" s="307"/>
      <c r="L352" s="307"/>
      <c r="M352" s="307"/>
      <c r="N352" s="307"/>
      <c r="O352" s="277" t="s">
        <v>37</v>
      </c>
      <c r="P352" s="278"/>
      <c r="Q352" s="278"/>
      <c r="R352" s="278"/>
      <c r="S352" s="278"/>
      <c r="T352" s="278"/>
      <c r="U352" s="278"/>
      <c r="V352" s="278"/>
      <c r="W352" s="278"/>
      <c r="X352" s="278"/>
      <c r="Y352" s="279"/>
      <c r="Z352" s="3"/>
      <c r="AA352" s="3"/>
      <c r="AC352"/>
    </row>
    <row r="353" spans="1:34" ht="21.75" customHeight="1" x14ac:dyDescent="0.25">
      <c r="A353" s="30"/>
      <c r="B353" s="308" t="s">
        <v>389</v>
      </c>
      <c r="C353" s="309"/>
      <c r="D353" s="310"/>
      <c r="E353" s="308" t="s">
        <v>390</v>
      </c>
      <c r="F353" s="309"/>
      <c r="G353" s="310"/>
      <c r="H353" s="308" t="s">
        <v>391</v>
      </c>
      <c r="I353" s="309"/>
      <c r="J353" s="310"/>
      <c r="K353" s="314" t="s">
        <v>392</v>
      </c>
      <c r="L353" s="316" t="s">
        <v>393</v>
      </c>
      <c r="M353" s="316" t="s">
        <v>394</v>
      </c>
      <c r="N353" s="318" t="s">
        <v>395</v>
      </c>
      <c r="O353" s="181" t="s">
        <v>389</v>
      </c>
      <c r="P353" s="182" t="s">
        <v>390</v>
      </c>
      <c r="Q353" s="183" t="s">
        <v>391</v>
      </c>
      <c r="R353" s="184" t="s">
        <v>392</v>
      </c>
      <c r="S353" s="62"/>
      <c r="T353" s="185" t="s">
        <v>393</v>
      </c>
      <c r="U353" s="62"/>
      <c r="V353" s="186" t="s">
        <v>394</v>
      </c>
      <c r="W353" s="62"/>
      <c r="X353" s="187" t="s">
        <v>395</v>
      </c>
      <c r="Y353" s="188" t="s">
        <v>396</v>
      </c>
      <c r="Z353" s="3"/>
      <c r="AC353"/>
    </row>
    <row r="354" spans="1:34" ht="22.5" customHeight="1" x14ac:dyDescent="0.25">
      <c r="A354" s="34"/>
      <c r="B354" s="311"/>
      <c r="C354" s="312"/>
      <c r="D354" s="313"/>
      <c r="E354" s="311"/>
      <c r="F354" s="312"/>
      <c r="G354" s="313"/>
      <c r="H354" s="311"/>
      <c r="I354" s="312"/>
      <c r="J354" s="313"/>
      <c r="K354" s="315"/>
      <c r="L354" s="317"/>
      <c r="M354" s="317"/>
      <c r="N354" s="319"/>
      <c r="O354" s="189" t="s">
        <v>397</v>
      </c>
      <c r="P354" s="190" t="s">
        <v>398</v>
      </c>
      <c r="Q354" s="191" t="s">
        <v>399</v>
      </c>
      <c r="R354" s="192" t="s">
        <v>400</v>
      </c>
      <c r="S354" s="63"/>
      <c r="T354" s="193" t="s">
        <v>401</v>
      </c>
      <c r="U354" s="63"/>
      <c r="V354" s="194" t="s">
        <v>402</v>
      </c>
      <c r="W354" s="63"/>
      <c r="X354" s="195" t="s">
        <v>403</v>
      </c>
      <c r="Y354" s="196" t="s">
        <v>404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2"/>
      <c r="K356" s="282"/>
      <c r="L356" s="282"/>
      <c r="M356" s="282"/>
      <c r="N356" s="282"/>
      <c r="O356" s="282"/>
      <c r="P356" s="282"/>
      <c r="Q356" s="282"/>
      <c r="R356" s="282"/>
      <c r="S356" s="282"/>
      <c r="T356" s="282"/>
      <c r="U356" s="282"/>
      <c r="V356" s="282"/>
      <c r="W356" s="282"/>
      <c r="X356" s="3"/>
      <c r="Y356" s="31"/>
      <c r="Z356" s="3"/>
      <c r="AA356" s="2"/>
      <c r="AC356"/>
      <c r="AD356" t="s">
        <v>376</v>
      </c>
      <c r="AH356" s="82" t="s">
        <v>386</v>
      </c>
    </row>
    <row r="357" spans="1:34" ht="22.5" customHeight="1" x14ac:dyDescent="0.25">
      <c r="I357" s="236" t="s">
        <v>96</v>
      </c>
      <c r="J357" s="236"/>
      <c r="K357" s="236"/>
      <c r="L357" s="236"/>
      <c r="M357" s="8" t="s">
        <v>356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1" t="s">
        <v>94</v>
      </c>
      <c r="Z357" s="271"/>
      <c r="AC357"/>
      <c r="AH357" s="82" t="s">
        <v>385</v>
      </c>
    </row>
    <row r="358" spans="1:34" ht="22.5" customHeight="1" x14ac:dyDescent="0.25">
      <c r="I358" s="236" t="s">
        <v>2</v>
      </c>
      <c r="J358" s="236"/>
      <c r="K358" s="236"/>
      <c r="L358" s="236"/>
      <c r="M358" s="8" t="s">
        <v>357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1"/>
      <c r="Z358" s="271"/>
      <c r="AC358"/>
    </row>
    <row r="359" spans="1:34" ht="22.5" customHeight="1" x14ac:dyDescent="0.25">
      <c r="J359" s="283"/>
      <c r="K359" s="283"/>
      <c r="L359" s="283"/>
      <c r="M359" s="283"/>
      <c r="N359" s="8"/>
      <c r="O359" s="8"/>
      <c r="P359" s="8"/>
      <c r="Q359" s="8"/>
      <c r="R359" s="236"/>
      <c r="S359" s="236"/>
      <c r="T359" s="236"/>
      <c r="U359" s="236"/>
      <c r="V359" s="8"/>
      <c r="W359" s="8"/>
      <c r="X359" s="3"/>
      <c r="Y359" s="269" t="s">
        <v>376</v>
      </c>
      <c r="Z359" s="269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4"/>
      <c r="X360" s="284"/>
      <c r="Y360" s="284"/>
      <c r="Z360" s="284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4"/>
      <c r="X361" s="284"/>
      <c r="Y361" s="284"/>
      <c r="Z361" s="284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5" t="s">
        <v>377</v>
      </c>
      <c r="X362" s="285"/>
      <c r="Y362" s="285"/>
      <c r="Z362" s="285"/>
      <c r="AC362"/>
    </row>
    <row r="363" spans="1:34" ht="24.95" customHeight="1" x14ac:dyDescent="0.25">
      <c r="A363" s="15" t="s">
        <v>3</v>
      </c>
      <c r="B363" s="273" t="s">
        <v>4</v>
      </c>
      <c r="C363" s="273"/>
      <c r="D363" s="273"/>
      <c r="E363" s="273"/>
      <c r="F363" s="273"/>
      <c r="G363" s="273"/>
      <c r="H363" s="273"/>
      <c r="I363" s="273"/>
      <c r="J363" s="273"/>
      <c r="K363" s="273" t="s">
        <v>5</v>
      </c>
      <c r="L363" s="273"/>
      <c r="M363" s="273"/>
      <c r="N363" s="273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C363"/>
    </row>
    <row r="364" spans="1:34" ht="48.75" customHeight="1" x14ac:dyDescent="0.25">
      <c r="A364" s="15" t="s">
        <v>50</v>
      </c>
      <c r="B364" s="286" t="s">
        <v>51</v>
      </c>
      <c r="C364" s="286"/>
      <c r="D364" s="286"/>
      <c r="E364" s="286"/>
      <c r="F364" s="286"/>
      <c r="G364" s="286"/>
      <c r="H364" s="286"/>
      <c r="I364" s="286"/>
      <c r="J364" s="286"/>
      <c r="K364" s="10" t="s">
        <v>184</v>
      </c>
      <c r="L364" s="10" t="s">
        <v>186</v>
      </c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87" t="s">
        <v>8</v>
      </c>
      <c r="C365" s="287"/>
      <c r="D365" s="287"/>
      <c r="E365" s="287"/>
      <c r="F365" s="287"/>
      <c r="G365" s="287"/>
      <c r="H365" s="287"/>
      <c r="I365" s="287"/>
      <c r="J365" s="287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0" t="s">
        <v>52</v>
      </c>
      <c r="B366" s="300"/>
      <c r="C366" s="300"/>
      <c r="D366" s="300"/>
      <c r="E366" s="300"/>
      <c r="F366" s="300"/>
      <c r="G366" s="300"/>
      <c r="H366" s="300"/>
      <c r="I366" s="300"/>
      <c r="J366" s="300"/>
      <c r="K366" s="301"/>
      <c r="L366" s="302"/>
      <c r="M366" s="302"/>
      <c r="N366" s="302"/>
      <c r="O366" s="302"/>
      <c r="P366" s="302"/>
      <c r="Q366" s="302"/>
      <c r="R366" s="302"/>
      <c r="S366" s="302"/>
      <c r="T366" s="302"/>
      <c r="U366" s="302"/>
      <c r="V366" s="302"/>
      <c r="W366" s="302"/>
      <c r="X366" s="302"/>
      <c r="Y366" s="302"/>
      <c r="Z366" s="303"/>
      <c r="AA366" s="42"/>
      <c r="AC366"/>
      <c r="AD366" s="59"/>
    </row>
    <row r="367" spans="1:34" ht="30" customHeight="1" x14ac:dyDescent="0.25">
      <c r="A367" s="47" t="s">
        <v>53</v>
      </c>
      <c r="B367" s="48" t="s">
        <v>343</v>
      </c>
      <c r="C367" s="304" t="s">
        <v>344</v>
      </c>
      <c r="D367" s="304"/>
      <c r="E367" s="304"/>
      <c r="F367" s="304"/>
      <c r="G367" s="304"/>
      <c r="H367" s="304"/>
      <c r="I367" s="304"/>
      <c r="J367" s="305"/>
      <c r="K367" s="84">
        <v>1452</v>
      </c>
      <c r="L367" s="84">
        <v>3939</v>
      </c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69">
        <f t="shared" ref="Z367:Z376" si="20">SUM(K367:Y367)</f>
        <v>5391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6" t="s">
        <v>345</v>
      </c>
      <c r="D368" s="306"/>
      <c r="E368" s="306"/>
      <c r="F368" s="306"/>
      <c r="G368" s="306"/>
      <c r="H368" s="306"/>
      <c r="I368" s="306"/>
      <c r="J368" s="306"/>
      <c r="K368" s="84">
        <v>745</v>
      </c>
      <c r="L368" s="84">
        <v>2107</v>
      </c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69">
        <f t="shared" si="20"/>
        <v>2852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6" t="s">
        <v>346</v>
      </c>
      <c r="D369" s="306"/>
      <c r="E369" s="306"/>
      <c r="F369" s="306"/>
      <c r="G369" s="306"/>
      <c r="H369" s="306"/>
      <c r="I369" s="306"/>
      <c r="J369" s="306"/>
      <c r="K369" s="84">
        <v>278</v>
      </c>
      <c r="L369" s="84">
        <v>910</v>
      </c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69">
        <f t="shared" si="20"/>
        <v>1188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06" t="s">
        <v>347</v>
      </c>
      <c r="D370" s="306"/>
      <c r="E370" s="306"/>
      <c r="F370" s="306"/>
      <c r="G370" s="306"/>
      <c r="H370" s="306"/>
      <c r="I370" s="306"/>
      <c r="J370" s="306"/>
      <c r="K370" s="84">
        <v>195</v>
      </c>
      <c r="L370" s="84">
        <v>625</v>
      </c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69">
        <f t="shared" si="20"/>
        <v>820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06" t="s">
        <v>348</v>
      </c>
      <c r="D371" s="306"/>
      <c r="E371" s="306"/>
      <c r="F371" s="306"/>
      <c r="G371" s="306"/>
      <c r="H371" s="306"/>
      <c r="I371" s="306"/>
      <c r="J371" s="306"/>
      <c r="K371" s="84">
        <v>737</v>
      </c>
      <c r="L371" s="84">
        <v>688</v>
      </c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69">
        <f t="shared" si="20"/>
        <v>1425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06" t="s">
        <v>349</v>
      </c>
      <c r="D372" s="306"/>
      <c r="E372" s="306"/>
      <c r="F372" s="306"/>
      <c r="G372" s="306"/>
      <c r="H372" s="306"/>
      <c r="I372" s="306"/>
      <c r="J372" s="306"/>
      <c r="K372" s="84">
        <v>331</v>
      </c>
      <c r="L372" s="84">
        <v>577</v>
      </c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69">
        <f t="shared" si="20"/>
        <v>908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197</v>
      </c>
      <c r="C373" s="306" t="s">
        <v>350</v>
      </c>
      <c r="D373" s="306"/>
      <c r="E373" s="306"/>
      <c r="F373" s="306"/>
      <c r="G373" s="306"/>
      <c r="H373" s="306"/>
      <c r="I373" s="306"/>
      <c r="J373" s="306"/>
      <c r="K373" s="84">
        <v>77</v>
      </c>
      <c r="L373" s="84">
        <v>216</v>
      </c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69">
        <f t="shared" si="20"/>
        <v>293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199</v>
      </c>
      <c r="C374" s="306" t="s">
        <v>351</v>
      </c>
      <c r="D374" s="306"/>
      <c r="E374" s="306"/>
      <c r="F374" s="306"/>
      <c r="G374" s="306"/>
      <c r="H374" s="306"/>
      <c r="I374" s="306"/>
      <c r="J374" s="306"/>
      <c r="K374" s="84">
        <v>40</v>
      </c>
      <c r="L374" s="84">
        <v>105</v>
      </c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69">
        <f t="shared" si="20"/>
        <v>145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201</v>
      </c>
      <c r="C375" s="306" t="s">
        <v>352</v>
      </c>
      <c r="D375" s="306"/>
      <c r="E375" s="306"/>
      <c r="F375" s="306"/>
      <c r="G375" s="306"/>
      <c r="H375" s="306"/>
      <c r="I375" s="306"/>
      <c r="J375" s="306"/>
      <c r="K375" s="84">
        <v>45</v>
      </c>
      <c r="L375" s="84">
        <v>194</v>
      </c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69">
        <f t="shared" si="20"/>
        <v>239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24" t="s">
        <v>203</v>
      </c>
      <c r="C376" s="306" t="s">
        <v>353</v>
      </c>
      <c r="D376" s="306"/>
      <c r="E376" s="306"/>
      <c r="F376" s="306"/>
      <c r="G376" s="306"/>
      <c r="H376" s="306"/>
      <c r="I376" s="306"/>
      <c r="J376" s="306"/>
      <c r="K376" s="84">
        <v>184</v>
      </c>
      <c r="L376" s="84">
        <v>2450</v>
      </c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69">
        <f t="shared" si="20"/>
        <v>2634</v>
      </c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80"/>
      <c r="C377" s="320"/>
      <c r="D377" s="306"/>
      <c r="E377" s="306"/>
      <c r="F377" s="306"/>
      <c r="G377" s="306"/>
      <c r="H377" s="306"/>
      <c r="I377" s="306"/>
      <c r="J377" s="306"/>
      <c r="K377" s="80" t="s">
        <v>255</v>
      </c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6" t="s">
        <v>382</v>
      </c>
      <c r="C378" s="286"/>
      <c r="D378" s="286"/>
      <c r="E378" s="286"/>
      <c r="F378" s="286"/>
      <c r="G378" s="286"/>
      <c r="H378" s="286"/>
      <c r="I378" s="286"/>
      <c r="J378" s="286"/>
      <c r="K378" s="70">
        <f>SUM(K367:K377)</f>
        <v>4084</v>
      </c>
      <c r="L378" s="70">
        <f>SUM(L367:L377)</f>
        <v>11811</v>
      </c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70">
        <f>SUM(K378:Y378)</f>
        <v>15895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354</v>
      </c>
      <c r="C379" s="304" t="s">
        <v>355</v>
      </c>
      <c r="D379" s="304"/>
      <c r="E379" s="304"/>
      <c r="F379" s="304"/>
      <c r="G379" s="304"/>
      <c r="H379" s="304"/>
      <c r="I379" s="304"/>
      <c r="J379" s="305"/>
      <c r="K379" s="84">
        <v>1602</v>
      </c>
      <c r="L379" s="84">
        <v>2427</v>
      </c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69">
        <f>SUM(K379:Y379)</f>
        <v>4029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81"/>
      <c r="C380" s="320"/>
      <c r="D380" s="306"/>
      <c r="E380" s="306"/>
      <c r="F380" s="306"/>
      <c r="G380" s="306"/>
      <c r="H380" s="306"/>
      <c r="I380" s="306"/>
      <c r="J380" s="306"/>
      <c r="K380" s="81" t="s">
        <v>255</v>
      </c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81"/>
      <c r="C381" s="320"/>
      <c r="D381" s="306"/>
      <c r="E381" s="306"/>
      <c r="F381" s="306"/>
      <c r="G381" s="306"/>
      <c r="H381" s="306"/>
      <c r="I381" s="306"/>
      <c r="J381" s="306"/>
      <c r="K381" s="81" t="s">
        <v>255</v>
      </c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81"/>
      <c r="C382" s="320"/>
      <c r="D382" s="306"/>
      <c r="E382" s="306"/>
      <c r="F382" s="306"/>
      <c r="G382" s="306"/>
      <c r="H382" s="306"/>
      <c r="I382" s="306"/>
      <c r="J382" s="306"/>
      <c r="K382" s="81" t="s">
        <v>255</v>
      </c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81"/>
      <c r="C383" s="320"/>
      <c r="D383" s="306"/>
      <c r="E383" s="306"/>
      <c r="F383" s="306"/>
      <c r="G383" s="306"/>
      <c r="H383" s="306"/>
      <c r="I383" s="306"/>
      <c r="J383" s="306"/>
      <c r="K383" s="81" t="s">
        <v>255</v>
      </c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81"/>
      <c r="C384" s="320"/>
      <c r="D384" s="306"/>
      <c r="E384" s="306"/>
      <c r="F384" s="306"/>
      <c r="G384" s="306"/>
      <c r="H384" s="306"/>
      <c r="I384" s="306"/>
      <c r="J384" s="306"/>
      <c r="K384" s="81" t="s">
        <v>255</v>
      </c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81"/>
      <c r="C385" s="320"/>
      <c r="D385" s="306"/>
      <c r="E385" s="306"/>
      <c r="F385" s="306"/>
      <c r="G385" s="306"/>
      <c r="H385" s="306"/>
      <c r="I385" s="306"/>
      <c r="J385" s="306"/>
      <c r="K385" s="81" t="s">
        <v>255</v>
      </c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81"/>
      <c r="C386" s="320"/>
      <c r="D386" s="306"/>
      <c r="E386" s="306"/>
      <c r="F386" s="306"/>
      <c r="G386" s="306"/>
      <c r="H386" s="306"/>
      <c r="I386" s="306"/>
      <c r="J386" s="306"/>
      <c r="K386" s="81" t="s">
        <v>255</v>
      </c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81"/>
      <c r="C387" s="320"/>
      <c r="D387" s="306"/>
      <c r="E387" s="306"/>
      <c r="F387" s="306"/>
      <c r="G387" s="306"/>
      <c r="H387" s="306"/>
      <c r="I387" s="306"/>
      <c r="J387" s="306"/>
      <c r="K387" s="81" t="s">
        <v>255</v>
      </c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81"/>
      <c r="C388" s="320"/>
      <c r="D388" s="306"/>
      <c r="E388" s="306"/>
      <c r="F388" s="306"/>
      <c r="G388" s="306"/>
      <c r="H388" s="306"/>
      <c r="I388" s="306"/>
      <c r="J388" s="306"/>
      <c r="K388" s="81" t="s">
        <v>255</v>
      </c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81"/>
      <c r="C389" s="320"/>
      <c r="D389" s="306"/>
      <c r="E389" s="306"/>
      <c r="F389" s="306"/>
      <c r="G389" s="306"/>
      <c r="H389" s="306"/>
      <c r="I389" s="306"/>
      <c r="J389" s="306"/>
      <c r="K389" s="81" t="s">
        <v>255</v>
      </c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6" t="s">
        <v>382</v>
      </c>
      <c r="C390" s="286"/>
      <c r="D390" s="286"/>
      <c r="E390" s="286"/>
      <c r="F390" s="286"/>
      <c r="G390" s="286"/>
      <c r="H390" s="286"/>
      <c r="I390" s="286"/>
      <c r="J390" s="286"/>
      <c r="K390" s="70">
        <f>SUM(K379:K389)</f>
        <v>1602</v>
      </c>
      <c r="L390" s="70">
        <f>SUM(L379:L389)</f>
        <v>2427</v>
      </c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70">
        <f>SUM(K390:Y390)</f>
        <v>4029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7" t="s">
        <v>93</v>
      </c>
      <c r="C392" s="307"/>
      <c r="D392" s="307"/>
      <c r="E392" s="307"/>
      <c r="F392" s="307"/>
      <c r="G392" s="307"/>
      <c r="H392" s="307"/>
      <c r="I392" s="307"/>
      <c r="J392" s="307"/>
      <c r="K392" s="307"/>
      <c r="L392" s="307"/>
      <c r="M392" s="307"/>
      <c r="N392" s="307"/>
      <c r="O392" s="277" t="s">
        <v>37</v>
      </c>
      <c r="P392" s="278"/>
      <c r="Q392" s="278"/>
      <c r="R392" s="278"/>
      <c r="S392" s="278"/>
      <c r="T392" s="278"/>
      <c r="U392" s="278"/>
      <c r="V392" s="278"/>
      <c r="W392" s="278"/>
      <c r="X392" s="278"/>
      <c r="Y392" s="279"/>
      <c r="Z392" s="3"/>
      <c r="AA392" s="3"/>
      <c r="AC392"/>
    </row>
    <row r="393" spans="1:34" ht="21.75" customHeight="1" x14ac:dyDescent="0.25">
      <c r="A393" s="30"/>
      <c r="B393" s="308" t="s">
        <v>389</v>
      </c>
      <c r="C393" s="309"/>
      <c r="D393" s="310"/>
      <c r="E393" s="308" t="s">
        <v>390</v>
      </c>
      <c r="F393" s="309"/>
      <c r="G393" s="310"/>
      <c r="H393" s="308" t="s">
        <v>391</v>
      </c>
      <c r="I393" s="309"/>
      <c r="J393" s="310"/>
      <c r="K393" s="314" t="s">
        <v>392</v>
      </c>
      <c r="L393" s="316" t="s">
        <v>393</v>
      </c>
      <c r="M393" s="316" t="s">
        <v>394</v>
      </c>
      <c r="N393" s="318" t="s">
        <v>395</v>
      </c>
      <c r="O393" s="197" t="s">
        <v>389</v>
      </c>
      <c r="P393" s="198" t="s">
        <v>390</v>
      </c>
      <c r="Q393" s="199" t="s">
        <v>391</v>
      </c>
      <c r="R393" s="200" t="s">
        <v>392</v>
      </c>
      <c r="S393" s="62"/>
      <c r="T393" s="201" t="s">
        <v>393</v>
      </c>
      <c r="U393" s="62"/>
      <c r="V393" s="202" t="s">
        <v>394</v>
      </c>
      <c r="W393" s="62"/>
      <c r="X393" s="203" t="s">
        <v>395</v>
      </c>
      <c r="Y393" s="204" t="s">
        <v>396</v>
      </c>
      <c r="Z393" s="3"/>
      <c r="AC393"/>
    </row>
    <row r="394" spans="1:34" ht="22.5" customHeight="1" x14ac:dyDescent="0.25">
      <c r="A394" s="34"/>
      <c r="B394" s="311"/>
      <c r="C394" s="312"/>
      <c r="D394" s="313"/>
      <c r="E394" s="311"/>
      <c r="F394" s="312"/>
      <c r="G394" s="313"/>
      <c r="H394" s="311"/>
      <c r="I394" s="312"/>
      <c r="J394" s="313"/>
      <c r="K394" s="315"/>
      <c r="L394" s="317"/>
      <c r="M394" s="317"/>
      <c r="N394" s="319"/>
      <c r="O394" s="205" t="s">
        <v>397</v>
      </c>
      <c r="P394" s="206" t="s">
        <v>398</v>
      </c>
      <c r="Q394" s="207" t="s">
        <v>399</v>
      </c>
      <c r="R394" s="208" t="s">
        <v>400</v>
      </c>
      <c r="S394" s="63"/>
      <c r="T394" s="209" t="s">
        <v>401</v>
      </c>
      <c r="U394" s="63"/>
      <c r="V394" s="210" t="s">
        <v>402</v>
      </c>
      <c r="W394" s="63"/>
      <c r="X394" s="211" t="s">
        <v>403</v>
      </c>
      <c r="Y394" s="212" t="s">
        <v>404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83"/>
      <c r="K396" s="283"/>
      <c r="L396" s="283"/>
      <c r="M396" s="283"/>
      <c r="N396" s="282"/>
      <c r="O396" s="282"/>
      <c r="P396" s="282"/>
      <c r="Q396" s="282"/>
      <c r="R396" s="282"/>
      <c r="S396" s="282"/>
      <c r="T396" s="282"/>
      <c r="U396" s="282"/>
      <c r="V396" s="282"/>
      <c r="W396" s="282"/>
      <c r="X396" s="3"/>
      <c r="Y396" s="31"/>
      <c r="Z396" s="3"/>
      <c r="AA396" s="2"/>
      <c r="AC396"/>
      <c r="AD396" t="s">
        <v>378</v>
      </c>
      <c r="AH396" s="82" t="s">
        <v>386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36" t="s">
        <v>96</v>
      </c>
      <c r="J397" s="236"/>
      <c r="K397" s="236"/>
      <c r="L397" s="236"/>
      <c r="M397" s="8" t="s">
        <v>356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1" t="s">
        <v>94</v>
      </c>
      <c r="Z397" s="271"/>
      <c r="AC397"/>
      <c r="AH397" s="82" t="s">
        <v>385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36" t="s">
        <v>2</v>
      </c>
      <c r="J398" s="236"/>
      <c r="K398" s="236"/>
      <c r="L398" s="236"/>
      <c r="M398" s="8" t="s">
        <v>357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1"/>
      <c r="Z398" s="271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83"/>
      <c r="K399" s="283"/>
      <c r="L399" s="283"/>
      <c r="M399" s="283"/>
      <c r="N399" s="8"/>
      <c r="O399" s="8"/>
      <c r="P399" s="8"/>
      <c r="Q399" s="8"/>
      <c r="R399" s="236"/>
      <c r="S399" s="236"/>
      <c r="T399" s="236"/>
      <c r="U399" s="236"/>
      <c r="V399" s="8"/>
      <c r="W399" s="8"/>
      <c r="X399" s="3"/>
      <c r="Y399" s="269" t="s">
        <v>378</v>
      </c>
      <c r="Z399" s="269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4"/>
      <c r="X400" s="284"/>
      <c r="Y400" s="284"/>
      <c r="Z400" s="284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4"/>
      <c r="X401" s="284"/>
      <c r="Y401" s="284"/>
      <c r="Z401" s="284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5" t="s">
        <v>379</v>
      </c>
      <c r="X402" s="285"/>
      <c r="Y402" s="285"/>
      <c r="Z402" s="285"/>
      <c r="AC402"/>
    </row>
    <row r="403" spans="1:30" ht="24.75" customHeight="1" x14ac:dyDescent="0.25">
      <c r="A403" s="15" t="s">
        <v>3</v>
      </c>
      <c r="B403" s="273" t="s">
        <v>4</v>
      </c>
      <c r="C403" s="273"/>
      <c r="D403" s="273"/>
      <c r="E403" s="273"/>
      <c r="F403" s="273"/>
      <c r="G403" s="273"/>
      <c r="H403" s="273"/>
      <c r="I403" s="273"/>
      <c r="J403" s="273"/>
      <c r="K403" s="273" t="s">
        <v>5</v>
      </c>
      <c r="L403" s="273"/>
      <c r="M403" s="273"/>
      <c r="N403" s="273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C403"/>
    </row>
    <row r="404" spans="1:30" ht="48.75" customHeight="1" x14ac:dyDescent="0.25">
      <c r="A404" s="15" t="s">
        <v>57</v>
      </c>
      <c r="B404" s="286" t="s">
        <v>58</v>
      </c>
      <c r="C404" s="286"/>
      <c r="D404" s="286"/>
      <c r="E404" s="286"/>
      <c r="F404" s="286"/>
      <c r="G404" s="286"/>
      <c r="H404" s="286"/>
      <c r="I404" s="286"/>
      <c r="J404" s="286"/>
      <c r="K404" s="10" t="s">
        <v>184</v>
      </c>
      <c r="L404" s="10" t="s">
        <v>186</v>
      </c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87" t="s">
        <v>8</v>
      </c>
      <c r="C405" s="287"/>
      <c r="D405" s="287"/>
      <c r="E405" s="287"/>
      <c r="F405" s="287"/>
      <c r="G405" s="287"/>
      <c r="H405" s="287"/>
      <c r="I405" s="287"/>
      <c r="J405" s="287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21" t="s">
        <v>383</v>
      </c>
      <c r="C406" s="322"/>
      <c r="D406" s="322"/>
      <c r="E406" s="322"/>
      <c r="F406" s="322"/>
      <c r="G406" s="322"/>
      <c r="H406" s="322"/>
      <c r="I406" s="322"/>
      <c r="J406" s="323"/>
      <c r="K406" s="71">
        <f>K98+K110+K138+K150+K178+K190+K218+K230+K258+K270+K298+K310+K338+K350+K378+K390</f>
        <v>1044394</v>
      </c>
      <c r="L406" s="71">
        <f>L98+L110+L138+L150+L178+L190+L218+L230+L258+L270+L298+L310+L338+L350+L378+L390</f>
        <v>1435680</v>
      </c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71">
        <f>SUM(K406:Y406)</f>
        <v>2480074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21" t="s">
        <v>59</v>
      </c>
      <c r="C407" s="322"/>
      <c r="D407" s="322"/>
      <c r="E407" s="322"/>
      <c r="F407" s="322"/>
      <c r="G407" s="322"/>
      <c r="H407" s="322"/>
      <c r="I407" s="322"/>
      <c r="J407" s="323"/>
      <c r="K407" s="84">
        <v>153561</v>
      </c>
      <c r="L407" s="84">
        <v>182905</v>
      </c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67">
        <f>SUM(K407:Y407)</f>
        <v>336466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21" t="s">
        <v>384</v>
      </c>
      <c r="C408" s="322"/>
      <c r="D408" s="322"/>
      <c r="E408" s="322"/>
      <c r="F408" s="322"/>
      <c r="G408" s="322"/>
      <c r="H408" s="322"/>
      <c r="I408" s="322"/>
      <c r="J408" s="323"/>
      <c r="K408" s="71">
        <f>K406+K407</f>
        <v>1197955</v>
      </c>
      <c r="L408" s="71">
        <f>L406+L407</f>
        <v>1618585</v>
      </c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71">
        <f>SUM(K408:Y408)</f>
        <v>2816540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4"/>
      <c r="M410" s="325"/>
      <c r="N410" s="325"/>
      <c r="O410" s="65" t="s">
        <v>61</v>
      </c>
      <c r="P410" s="213"/>
      <c r="Q410" s="214"/>
      <c r="R410" s="66" t="s">
        <v>62</v>
      </c>
      <c r="S410" s="215">
        <v>0</v>
      </c>
      <c r="T410" s="216">
        <v>4</v>
      </c>
      <c r="U410" s="66" t="s">
        <v>63</v>
      </c>
      <c r="V410" s="217">
        <v>2</v>
      </c>
      <c r="W410" s="218">
        <v>0</v>
      </c>
      <c r="X410" s="219">
        <v>1</v>
      </c>
      <c r="Y410" s="220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77" t="s">
        <v>93</v>
      </c>
      <c r="D412" s="278"/>
      <c r="E412" s="278"/>
      <c r="F412" s="278"/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  <c r="X412" s="278"/>
      <c r="Y412" s="279"/>
      <c r="Z412" s="3"/>
      <c r="AA412" s="3"/>
      <c r="AC412"/>
    </row>
    <row r="413" spans="1:30" ht="19.5" customHeight="1" x14ac:dyDescent="0.25">
      <c r="A413" s="30"/>
      <c r="B413" s="31"/>
      <c r="C413" s="326" t="s">
        <v>32</v>
      </c>
      <c r="D413" s="326"/>
      <c r="E413" s="326"/>
      <c r="F413" s="326"/>
      <c r="G413" s="326" t="s">
        <v>33</v>
      </c>
      <c r="H413" s="326"/>
      <c r="I413" s="326"/>
      <c r="J413" s="326"/>
      <c r="K413" s="326" t="s">
        <v>34</v>
      </c>
      <c r="L413" s="326"/>
      <c r="M413" s="326"/>
      <c r="N413" s="326" t="s">
        <v>35</v>
      </c>
      <c r="O413" s="326"/>
      <c r="P413" s="326"/>
      <c r="Q413" s="326" t="s">
        <v>36</v>
      </c>
      <c r="R413" s="326"/>
      <c r="S413" s="326"/>
      <c r="T413" s="326" t="s">
        <v>91</v>
      </c>
      <c r="U413" s="326"/>
      <c r="V413" s="326"/>
      <c r="W413" s="326" t="s">
        <v>92</v>
      </c>
      <c r="X413" s="326"/>
      <c r="Y413" s="326"/>
      <c r="Z413" s="3"/>
      <c r="AC413"/>
    </row>
    <row r="414" spans="1:30" ht="75" customHeight="1" x14ac:dyDescent="0.25">
      <c r="A414" s="34"/>
      <c r="B414" s="35"/>
      <c r="C414" s="327" t="s">
        <v>388</v>
      </c>
      <c r="D414" s="328"/>
      <c r="E414" s="328"/>
      <c r="F414" s="328"/>
      <c r="G414" s="327" t="s">
        <v>388</v>
      </c>
      <c r="H414" s="328"/>
      <c r="I414" s="328"/>
      <c r="J414" s="328"/>
      <c r="K414" s="327" t="s">
        <v>388</v>
      </c>
      <c r="L414" s="328"/>
      <c r="M414" s="328"/>
      <c r="N414" s="327" t="s">
        <v>388</v>
      </c>
      <c r="O414" s="328"/>
      <c r="P414" s="328"/>
      <c r="Q414" s="327" t="s">
        <v>388</v>
      </c>
      <c r="R414" s="328"/>
      <c r="S414" s="328"/>
      <c r="T414" s="327" t="s">
        <v>388</v>
      </c>
      <c r="U414" s="328"/>
      <c r="V414" s="328"/>
      <c r="W414" s="327" t="s">
        <v>388</v>
      </c>
      <c r="X414" s="328"/>
      <c r="Y414" s="328"/>
      <c r="AA414" s="36"/>
      <c r="AC414"/>
    </row>
    <row r="415" spans="1:30" ht="15.75" customHeight="1" x14ac:dyDescent="0.25">
      <c r="C415" s="329" t="s">
        <v>164</v>
      </c>
      <c r="D415" s="329"/>
      <c r="E415" s="329"/>
      <c r="F415" s="329"/>
      <c r="G415" s="329" t="s">
        <v>164</v>
      </c>
      <c r="H415" s="329"/>
      <c r="I415" s="329"/>
      <c r="J415" s="329"/>
      <c r="K415" s="330" t="s">
        <v>164</v>
      </c>
      <c r="L415" s="330"/>
      <c r="M415" s="330"/>
      <c r="N415" s="330" t="s">
        <v>164</v>
      </c>
      <c r="O415" s="330"/>
      <c r="P415" s="330"/>
      <c r="Q415" s="330" t="s">
        <v>164</v>
      </c>
      <c r="R415" s="330"/>
      <c r="S415" s="330"/>
      <c r="T415" s="330" t="s">
        <v>164</v>
      </c>
      <c r="U415" s="330"/>
      <c r="V415" s="330"/>
      <c r="W415" s="330" t="s">
        <v>164</v>
      </c>
      <c r="X415" s="330"/>
      <c r="Y415" s="330"/>
      <c r="AC415"/>
    </row>
    <row r="416" spans="1:30" ht="16.5" customHeight="1" x14ac:dyDescent="0.25">
      <c r="A416" s="34"/>
      <c r="B416" s="35"/>
      <c r="C416" s="277" t="s">
        <v>37</v>
      </c>
      <c r="D416" s="278"/>
      <c r="E416" s="278"/>
      <c r="F416" s="278"/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  <c r="X416" s="278"/>
      <c r="Y416" s="279"/>
      <c r="AA416" s="36"/>
      <c r="AC416"/>
    </row>
    <row r="417" spans="1:29" ht="41.25" customHeight="1" x14ac:dyDescent="0.25">
      <c r="A417" s="34"/>
      <c r="B417" s="35"/>
      <c r="C417" s="331" t="s">
        <v>64</v>
      </c>
      <c r="D417" s="332"/>
      <c r="E417" s="332"/>
      <c r="F417" s="333"/>
      <c r="G417" s="331" t="s">
        <v>65</v>
      </c>
      <c r="H417" s="332"/>
      <c r="I417" s="332"/>
      <c r="J417" s="333"/>
      <c r="K417" s="331" t="s">
        <v>66</v>
      </c>
      <c r="L417" s="332"/>
      <c r="M417" s="333"/>
      <c r="N417" s="331" t="s">
        <v>67</v>
      </c>
      <c r="O417" s="332"/>
      <c r="P417" s="333"/>
      <c r="Q417" s="331" t="s">
        <v>68</v>
      </c>
      <c r="R417" s="332"/>
      <c r="S417" s="333"/>
      <c r="T417" s="331" t="s">
        <v>69</v>
      </c>
      <c r="U417" s="333"/>
      <c r="V417" s="331" t="s">
        <v>70</v>
      </c>
      <c r="W417" s="333"/>
      <c r="X417" s="331" t="s">
        <v>71</v>
      </c>
      <c r="Y417" s="333"/>
      <c r="AA417" s="36"/>
      <c r="AC417"/>
    </row>
    <row r="418" spans="1:29" ht="45" customHeight="1" x14ac:dyDescent="0.25">
      <c r="A418" s="34"/>
      <c r="B418" s="35"/>
      <c r="C418" s="334" t="s">
        <v>388</v>
      </c>
      <c r="D418" s="335"/>
      <c r="E418" s="335"/>
      <c r="F418" s="335"/>
      <c r="G418" s="334" t="s">
        <v>388</v>
      </c>
      <c r="H418" s="335"/>
      <c r="I418" s="335"/>
      <c r="J418" s="335"/>
      <c r="K418" s="336" t="s">
        <v>388</v>
      </c>
      <c r="L418" s="337"/>
      <c r="M418" s="337"/>
      <c r="N418" s="338" t="s">
        <v>388</v>
      </c>
      <c r="O418" s="339"/>
      <c r="P418" s="339"/>
      <c r="Q418" s="336" t="s">
        <v>388</v>
      </c>
      <c r="R418" s="337"/>
      <c r="S418" s="337"/>
      <c r="T418" s="338" t="s">
        <v>388</v>
      </c>
      <c r="U418" s="339"/>
      <c r="V418" s="336" t="s">
        <v>388</v>
      </c>
      <c r="W418" s="337"/>
      <c r="X418" s="336" t="s">
        <v>388</v>
      </c>
      <c r="Y418" s="337"/>
      <c r="AA418" s="36"/>
      <c r="AC418"/>
    </row>
    <row r="419" spans="1:29" ht="13.5" customHeight="1" x14ac:dyDescent="0.25">
      <c r="A419" s="34"/>
      <c r="B419" s="35"/>
      <c r="C419" s="329" t="s">
        <v>164</v>
      </c>
      <c r="D419" s="329"/>
      <c r="E419" s="329"/>
      <c r="F419" s="329"/>
      <c r="G419" s="329" t="s">
        <v>164</v>
      </c>
      <c r="H419" s="329"/>
      <c r="I419" s="329"/>
      <c r="J419" s="329"/>
      <c r="K419" s="329" t="s">
        <v>164</v>
      </c>
      <c r="L419" s="329"/>
      <c r="M419" s="329"/>
      <c r="N419" s="340" t="s">
        <v>164</v>
      </c>
      <c r="O419" s="340"/>
      <c r="P419" s="340"/>
      <c r="Q419" s="329" t="s">
        <v>164</v>
      </c>
      <c r="R419" s="329"/>
      <c r="S419" s="329"/>
      <c r="T419" s="340" t="s">
        <v>164</v>
      </c>
      <c r="U419" s="340"/>
      <c r="V419" s="329" t="s">
        <v>164</v>
      </c>
      <c r="W419" s="329"/>
      <c r="X419" s="329" t="s">
        <v>164</v>
      </c>
      <c r="Y419" s="329"/>
      <c r="AA419" s="36"/>
      <c r="AC419"/>
    </row>
    <row r="420" spans="1:29" ht="42" customHeight="1" x14ac:dyDescent="0.25">
      <c r="C420" s="341" t="s">
        <v>72</v>
      </c>
      <c r="D420" s="342"/>
      <c r="E420" s="342"/>
      <c r="F420" s="343"/>
      <c r="G420" s="344" t="s">
        <v>73</v>
      </c>
      <c r="H420" s="345"/>
      <c r="I420" s="345"/>
      <c r="J420" s="346"/>
      <c r="K420" s="331" t="s">
        <v>74</v>
      </c>
      <c r="L420" s="332"/>
      <c r="M420" s="333"/>
      <c r="N420" s="344" t="s">
        <v>75</v>
      </c>
      <c r="O420" s="345"/>
      <c r="P420" s="346"/>
      <c r="Q420" s="331" t="s">
        <v>76</v>
      </c>
      <c r="R420" s="332"/>
      <c r="S420" s="333"/>
      <c r="T420" s="344" t="s">
        <v>77</v>
      </c>
      <c r="U420" s="346"/>
      <c r="V420" s="331" t="s">
        <v>78</v>
      </c>
      <c r="W420" s="333"/>
      <c r="X420" s="331" t="s">
        <v>79</v>
      </c>
      <c r="Y420" s="333"/>
      <c r="AC420"/>
    </row>
    <row r="421" spans="1:29" ht="45" customHeight="1" x14ac:dyDescent="0.25">
      <c r="C421" s="334" t="s">
        <v>388</v>
      </c>
      <c r="D421" s="335"/>
      <c r="E421" s="335"/>
      <c r="F421" s="335"/>
      <c r="G421" s="334" t="s">
        <v>388</v>
      </c>
      <c r="H421" s="335"/>
      <c r="I421" s="335"/>
      <c r="J421" s="335"/>
      <c r="K421" s="336" t="s">
        <v>388</v>
      </c>
      <c r="L421" s="337"/>
      <c r="M421" s="337"/>
      <c r="N421" s="338" t="s">
        <v>388</v>
      </c>
      <c r="O421" s="339"/>
      <c r="P421" s="339"/>
      <c r="Q421" s="336" t="s">
        <v>388</v>
      </c>
      <c r="R421" s="337"/>
      <c r="S421" s="337"/>
      <c r="T421" s="338" t="s">
        <v>388</v>
      </c>
      <c r="U421" s="339"/>
      <c r="V421" s="336" t="s">
        <v>388</v>
      </c>
      <c r="W421" s="337"/>
      <c r="X421" s="336" t="s">
        <v>388</v>
      </c>
      <c r="Y421" s="337"/>
      <c r="AC421"/>
    </row>
    <row r="422" spans="1:29" ht="15.75" customHeight="1" x14ac:dyDescent="0.25">
      <c r="C422" s="329" t="s">
        <v>164</v>
      </c>
      <c r="D422" s="329"/>
      <c r="E422" s="329"/>
      <c r="F422" s="329"/>
      <c r="G422" s="329" t="s">
        <v>164</v>
      </c>
      <c r="H422" s="329"/>
      <c r="I422" s="329"/>
      <c r="J422" s="329"/>
      <c r="K422" s="329" t="s">
        <v>164</v>
      </c>
      <c r="L422" s="329"/>
      <c r="M422" s="329"/>
      <c r="N422" s="340" t="s">
        <v>164</v>
      </c>
      <c r="O422" s="340"/>
      <c r="P422" s="340"/>
      <c r="Q422" s="329" t="s">
        <v>164</v>
      </c>
      <c r="R422" s="329"/>
      <c r="S422" s="329"/>
      <c r="T422" s="340" t="s">
        <v>164</v>
      </c>
      <c r="U422" s="340"/>
      <c r="V422" s="329" t="s">
        <v>164</v>
      </c>
      <c r="W422" s="329"/>
      <c r="X422" s="329" t="s">
        <v>164</v>
      </c>
      <c r="Y422" s="329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6" priority="168">
      <formula>ISBLANK(INDIRECT(ADDRESS(ROW(), COLUMN())))</formula>
    </cfRule>
  </conditionalFormatting>
  <conditionalFormatting sqref="P410:Q410 S410:T410 V410:Y410">
    <cfRule type="cellIs" dxfId="185" priority="169" operator="lessThan">
      <formula>0</formula>
    </cfRule>
  </conditionalFormatting>
  <conditionalFormatting sqref="P410:Q410 S410:T410 V410:Y410">
    <cfRule type="cellIs" dxfId="184" priority="170" operator="greaterThan">
      <formula>9</formula>
    </cfRule>
  </conditionalFormatting>
  <conditionalFormatting sqref="P410:Q410 S410:T410 V410:Y410">
    <cfRule type="expression" dxfId="183" priority="171">
      <formula>ISBLANK(INDIRECT(ADDRESS(ROW(), COLUMN())))</formula>
    </cfRule>
  </conditionalFormatting>
  <conditionalFormatting sqref="P410:Q410 S410:T410 V410:Y410">
    <cfRule type="expression" dxfId="182" priority="172">
      <formula>ISTEXT(INDIRECT(ADDRESS(ROW(), COLUMN())))</formula>
    </cfRule>
  </conditionalFormatting>
  <conditionalFormatting sqref="M14:Y15 M17:Y18 M20:Y21 M27:Y28 M30:Y31 M33:Y34 M57:Y58 M60:Y61 M87:Y97 M99:Y109 M127:Y137 M139:Y149 M167:Y177 L183:Y189 M207:Y217 M219:Y229 M247:Y257 L269:Y269 M287:Y297 M299:Y309 L334:Y337 M339:Y349 L377:Y377 L380:Y389 M407:Y407 M64:Y66 M179:Y182 M259:Y268 M327:Y333 M367:Y376 M379:Y379">
    <cfRule type="expression" dxfId="181" priority="173">
      <formula>CELL("Protect",INDIRECT(ADDRESS(ROW(), COLUMN())))</formula>
    </cfRule>
  </conditionalFormatting>
  <conditionalFormatting sqref="M14:Y15 M17:Y18 M20:Y21 M27:Y28 M30:Y31 M33:Y34 M57:Y58 M60:Y61 M87:Y97 M99:Y109 M127:Y137 M139:Y149 M167:Y177 K183:Y189 M207:Y217 M219:Y229 M247:Y257 K269:Y269 M287:Y297 M299:Y309 K334:Y337 M339:Y349 K377:Y377 K380:Y389 M407:Y407 M64:Y66 M179:Y182 M259:Y268 M327:Y333 M367:Y376 M379:Y379">
    <cfRule type="cellIs" dxfId="180" priority="174" operator="equal">
      <formula>"   "</formula>
    </cfRule>
    <cfRule type="expression" dxfId="179" priority="175">
      <formula>ISBLANK(INDIRECT(ADDRESS(ROW(), COLUMN())))</formula>
    </cfRule>
  </conditionalFormatting>
  <conditionalFormatting sqref="M14:Y15 M17:Y18 M20:Y21 M27:Y28 M30:Y31 M33:Y34 M57:Y58 M60:Y61 M87:Y97 M99:Y109 M127:Y137 M139:Y149 M167:Y177 K183:Y189 M207:Y217 M219:Y229 M247:Y257 K269:Y269 M287:Y297 M299:Y309 K334:Y337 M339:Y349 K377:Y377 K380:Y389 M407:Y407 M64:Y66 M179:Y182 M259:Y268 M327:Y333 M367:Y376 M379:Y379">
    <cfRule type="cellIs" dxfId="178" priority="176" operator="equal">
      <formula>"   "</formula>
    </cfRule>
    <cfRule type="cellIs" dxfId="177" priority="177" operator="lessThan">
      <formula>0</formula>
    </cfRule>
    <cfRule type="expression" dxfId="176" priority="178">
      <formula>ISTEXT(INDIRECT(ADDRESS(ROW(), COLUMN())))</formula>
    </cfRule>
  </conditionalFormatting>
  <conditionalFormatting sqref="K29:Y29 M27:Y28 K32:Y32 M30:Y31 K35:Y38 M33:Y34">
    <cfRule type="cellIs" dxfId="175" priority="179" operator="greaterThan">
      <formula>K14</formula>
    </cfRule>
  </conditionalFormatting>
  <conditionalFormatting sqref="K59:Y59 M57:Y58">
    <cfRule type="cellIs" dxfId="174" priority="180" operator="greaterThan">
      <formula>K23</formula>
    </cfRule>
  </conditionalFormatting>
  <conditionalFormatting sqref="K62:Y62 M60:Y61">
    <cfRule type="cellIs" dxfId="173" priority="181" operator="greaterThan">
      <formula>K36</formula>
    </cfRule>
  </conditionalFormatting>
  <conditionalFormatting sqref="K38:Y38">
    <cfRule type="expression" dxfId="172" priority="182">
      <formula>IF(K67&gt;0,INDIRECT(ADDRESS(ROW(), COLUMN()))&lt;&gt;K67,0)</formula>
    </cfRule>
    <cfRule type="expression" dxfId="171" priority="183">
      <formula>IF(K408&gt;0,INDIRECT(ADDRESS(ROW(), COLUMN()))&lt;&gt;K408,0)</formula>
    </cfRule>
  </conditionalFormatting>
  <conditionalFormatting sqref="K67:Y67">
    <cfRule type="expression" dxfId="170" priority="184">
      <formula>IF(K408&gt;0,INDIRECT(ADDRESS(ROW(), COLUMN()))&lt;&gt;K408,0)</formula>
    </cfRule>
    <cfRule type="cellIs" dxfId="169" priority="185" operator="notEqual">
      <formula>K38</formula>
    </cfRule>
  </conditionalFormatting>
  <conditionalFormatting sqref="K408:Y408">
    <cfRule type="cellIs" dxfId="168" priority="186" operator="notEqual">
      <formula>K38</formula>
    </cfRule>
    <cfRule type="cellIs" dxfId="167" priority="187" operator="notEqual">
      <formula>K67</formula>
    </cfRule>
  </conditionalFormatting>
  <conditionalFormatting sqref="L14:L15">
    <cfRule type="expression" dxfId="166" priority="162">
      <formula>CELL("Protect",INDIRECT(ADDRESS(ROW(), COLUMN())))</formula>
    </cfRule>
  </conditionalFormatting>
  <conditionalFormatting sqref="K14:L15">
    <cfRule type="cellIs" dxfId="165" priority="163" operator="equal">
      <formula>"   "</formula>
    </cfRule>
    <cfRule type="expression" dxfId="164" priority="164">
      <formula>ISBLANK(INDIRECT(ADDRESS(ROW(), COLUMN())))</formula>
    </cfRule>
  </conditionalFormatting>
  <conditionalFormatting sqref="K14:L15">
    <cfRule type="cellIs" dxfId="163" priority="165" operator="equal">
      <formula>"   "</formula>
    </cfRule>
    <cfRule type="cellIs" dxfId="162" priority="166" operator="lessThan">
      <formula>0</formula>
    </cfRule>
    <cfRule type="expression" dxfId="161" priority="167">
      <formula>ISTEXT(INDIRECT(ADDRESS(ROW(), COLUMN())))</formula>
    </cfRule>
  </conditionalFormatting>
  <conditionalFormatting sqref="L17:L18">
    <cfRule type="expression" dxfId="160" priority="156">
      <formula>CELL("Protect",INDIRECT(ADDRESS(ROW(), COLUMN())))</formula>
    </cfRule>
  </conditionalFormatting>
  <conditionalFormatting sqref="K17:L18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7:L18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20:L21">
    <cfRule type="expression" dxfId="154" priority="150">
      <formula>CELL("Protect",INDIRECT(ADDRESS(ROW(), COLUMN())))</formula>
    </cfRule>
  </conditionalFormatting>
  <conditionalFormatting sqref="K20:L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L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7:L28">
    <cfRule type="expression" dxfId="148" priority="143">
      <formula>CELL("Protect",INDIRECT(ADDRESS(ROW(), COLUMN())))</formula>
    </cfRule>
  </conditionalFormatting>
  <conditionalFormatting sqref="K27:L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L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L28">
    <cfRule type="cellIs" dxfId="142" priority="149" operator="greaterThan">
      <formula>K14</formula>
    </cfRule>
  </conditionalFormatting>
  <conditionalFormatting sqref="L30:L31">
    <cfRule type="expression" dxfId="141" priority="136">
      <formula>CELL("Protect",INDIRECT(ADDRESS(ROW(), COLUMN())))</formula>
    </cfRule>
  </conditionalFormatting>
  <conditionalFormatting sqref="K30:L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L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L31">
    <cfRule type="cellIs" dxfId="135" priority="142" operator="greaterThan">
      <formula>K17</formula>
    </cfRule>
  </conditionalFormatting>
  <conditionalFormatting sqref="L33:L34">
    <cfRule type="expression" dxfId="134" priority="129">
      <formula>CELL("Protect",INDIRECT(ADDRESS(ROW(), COLUMN())))</formula>
    </cfRule>
  </conditionalFormatting>
  <conditionalFormatting sqref="K33:L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L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L34">
    <cfRule type="cellIs" dxfId="128" priority="135" operator="greaterThan">
      <formula>K20</formula>
    </cfRule>
  </conditionalFormatting>
  <conditionalFormatting sqref="L57:L58">
    <cfRule type="expression" dxfId="127" priority="122">
      <formula>CELL("Protect",INDIRECT(ADDRESS(ROW(), COLUMN())))</formula>
    </cfRule>
  </conditionalFormatting>
  <conditionalFormatting sqref="K57:L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L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L58">
    <cfRule type="cellIs" dxfId="121" priority="128" operator="greaterThan">
      <formula>K23</formula>
    </cfRule>
  </conditionalFormatting>
  <conditionalFormatting sqref="L60:L61">
    <cfRule type="expression" dxfId="120" priority="115">
      <formula>CELL("Protect",INDIRECT(ADDRESS(ROW(), COLUMN())))</formula>
    </cfRule>
  </conditionalFormatting>
  <conditionalFormatting sqref="K60:L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L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L61">
    <cfRule type="cellIs" dxfId="114" priority="121" operator="greaterThan">
      <formula>K36</formula>
    </cfRule>
  </conditionalFormatting>
  <conditionalFormatting sqref="L64:L65">
    <cfRule type="expression" dxfId="113" priority="109">
      <formula>CELL("Protect",INDIRECT(ADDRESS(ROW(), COLUMN())))</formula>
    </cfRule>
  </conditionalFormatting>
  <conditionalFormatting sqref="K64:L65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L65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66">
    <cfRule type="expression" dxfId="107" priority="103">
      <formula>CELL("Protect",INDIRECT(ADDRESS(ROW(), COLUMN())))</formula>
    </cfRule>
  </conditionalFormatting>
  <conditionalFormatting sqref="K66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6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7">
    <cfRule type="expression" dxfId="101" priority="97">
      <formula>CELL("Protect",INDIRECT(ADDRESS(ROW(), COLUMN())))</formula>
    </cfRule>
  </conditionalFormatting>
  <conditionalFormatting sqref="K87:L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9">
    <cfRule type="expression" dxfId="95" priority="91">
      <formula>CELL("Protect",INDIRECT(ADDRESS(ROW(), COLUMN())))</formula>
    </cfRule>
  </conditionalFormatting>
  <conditionalFormatting sqref="K99:L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7">
    <cfRule type="expression" dxfId="89" priority="85">
      <formula>CELL("Protect",INDIRECT(ADDRESS(ROW(), COLUMN())))</formula>
    </cfRule>
  </conditionalFormatting>
  <conditionalFormatting sqref="K127:L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9">
    <cfRule type="expression" dxfId="83" priority="79">
      <formula>CELL("Protect",INDIRECT(ADDRESS(ROW(), COLUMN())))</formula>
    </cfRule>
  </conditionalFormatting>
  <conditionalFormatting sqref="K139:L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7">
    <cfRule type="expression" dxfId="77" priority="73">
      <formula>CELL("Protect",INDIRECT(ADDRESS(ROW(), COLUMN())))</formula>
    </cfRule>
  </conditionalFormatting>
  <conditionalFormatting sqref="K167:L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2">
    <cfRule type="expression" dxfId="71" priority="67">
      <formula>CELL("Protect",INDIRECT(ADDRESS(ROW(), COLUMN())))</formula>
    </cfRule>
  </conditionalFormatting>
  <conditionalFormatting sqref="K179:L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7">
    <cfRule type="expression" dxfId="65" priority="61">
      <formula>CELL("Protect",INDIRECT(ADDRESS(ROW(), COLUMN())))</formula>
    </cfRule>
  </conditionalFormatting>
  <conditionalFormatting sqref="K207:L217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7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9">
    <cfRule type="expression" dxfId="59" priority="55">
      <formula>CELL("Protect",INDIRECT(ADDRESS(ROW(), COLUMN())))</formula>
    </cfRule>
  </conditionalFormatting>
  <conditionalFormatting sqref="K219:L229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9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7">
    <cfRule type="expression" dxfId="53" priority="49">
      <formula>CELL("Protect",INDIRECT(ADDRESS(ROW(), COLUMN())))</formula>
    </cfRule>
  </conditionalFormatting>
  <conditionalFormatting sqref="K247:L257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7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8">
    <cfRule type="expression" dxfId="47" priority="43">
      <formula>CELL("Protect",INDIRECT(ADDRESS(ROW(), COLUMN())))</formula>
    </cfRule>
  </conditionalFormatting>
  <conditionalFormatting sqref="K259:L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7">
    <cfRule type="expression" dxfId="41" priority="37">
      <formula>CELL("Protect",INDIRECT(ADDRESS(ROW(), COLUMN())))</formula>
    </cfRule>
  </conditionalFormatting>
  <conditionalFormatting sqref="K287:L297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7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9">
    <cfRule type="expression" dxfId="35" priority="31">
      <formula>CELL("Protect",INDIRECT(ADDRESS(ROW(), COLUMN())))</formula>
    </cfRule>
  </conditionalFormatting>
  <conditionalFormatting sqref="K299:L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9">
    <cfRule type="expression" dxfId="23" priority="19">
      <formula>CELL("Protect",INDIRECT(ADDRESS(ROW(), COLUMN())))</formula>
    </cfRule>
  </conditionalFormatting>
  <conditionalFormatting sqref="K339:L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6">
    <cfRule type="expression" dxfId="17" priority="13">
      <formula>CELL("Protect",INDIRECT(ADDRESS(ROW(), COLUMN())))</formula>
    </cfRule>
  </conditionalFormatting>
  <conditionalFormatting sqref="K367:L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">
    <cfRule type="expression" dxfId="11" priority="7">
      <formula>CELL("Protect",INDIRECT(ADDRESS(ROW(), COLUMN())))</formula>
    </cfRule>
  </conditionalFormatting>
  <conditionalFormatting sqref="K379:L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2019-05-08T06:06:05Z</dcterms:created>
  <dcterms:modified xsi:type="dcterms:W3CDTF">2019-05-13T03:46:14Z</dcterms:modified>
</cp:coreProperties>
</file>