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REKAP\Jawa Tengah\DD1 JAWA TENGAH_untk di entry\"/>
    </mc:Choice>
  </mc:AlternateContent>
  <xr:revisionPtr revIDLastSave="0" documentId="13_ncr:1_{ACC8C5C3-B5EB-471B-A27A-59687E3F42C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N390" i="4"/>
  <c r="M390" i="4"/>
  <c r="L390" i="4"/>
  <c r="K390" i="4"/>
  <c r="Z380" i="4"/>
  <c r="Z379" i="4"/>
  <c r="N378" i="4"/>
  <c r="M378" i="4"/>
  <c r="L378" i="4"/>
  <c r="K378" i="4"/>
  <c r="Z378" i="4" s="1"/>
  <c r="Z373" i="4"/>
  <c r="Z372" i="4"/>
  <c r="Z371" i="4"/>
  <c r="Z370" i="4"/>
  <c r="Z369" i="4"/>
  <c r="Z368" i="4"/>
  <c r="Z367" i="4"/>
  <c r="N350" i="4"/>
  <c r="M350" i="4"/>
  <c r="L350" i="4"/>
  <c r="K350" i="4"/>
  <c r="Z346" i="4"/>
  <c r="Z345" i="4"/>
  <c r="Z344" i="4"/>
  <c r="Z343" i="4"/>
  <c r="Z342" i="4"/>
  <c r="Z341" i="4"/>
  <c r="Z340" i="4"/>
  <c r="Z339" i="4"/>
  <c r="N338" i="4"/>
  <c r="M338" i="4"/>
  <c r="L338" i="4"/>
  <c r="K338" i="4"/>
  <c r="Z338" i="4" s="1"/>
  <c r="Z333" i="4"/>
  <c r="Z332" i="4"/>
  <c r="Z331" i="4"/>
  <c r="Z330" i="4"/>
  <c r="Z329" i="4"/>
  <c r="Z328" i="4"/>
  <c r="Z327" i="4"/>
  <c r="N310" i="4"/>
  <c r="M310" i="4"/>
  <c r="L310" i="4"/>
  <c r="K310" i="4"/>
  <c r="Z306" i="4"/>
  <c r="Z305" i="4"/>
  <c r="Z304" i="4"/>
  <c r="Z303" i="4"/>
  <c r="Z302" i="4"/>
  <c r="Z301" i="4"/>
  <c r="Z300" i="4"/>
  <c r="Z299" i="4"/>
  <c r="N298" i="4"/>
  <c r="M298" i="4"/>
  <c r="L298" i="4"/>
  <c r="K298" i="4"/>
  <c r="Z294" i="4"/>
  <c r="Z293" i="4"/>
  <c r="Z292" i="4"/>
  <c r="Z291" i="4"/>
  <c r="Z290" i="4"/>
  <c r="Z289" i="4"/>
  <c r="Z288" i="4"/>
  <c r="Z287" i="4"/>
  <c r="N270" i="4"/>
  <c r="M270" i="4"/>
  <c r="L270" i="4"/>
  <c r="K270" i="4"/>
  <c r="Z270" i="4" s="1"/>
  <c r="Z266" i="4"/>
  <c r="Z265" i="4"/>
  <c r="Z264" i="4"/>
  <c r="Z263" i="4"/>
  <c r="Z262" i="4"/>
  <c r="Z261" i="4"/>
  <c r="Z260" i="4"/>
  <c r="Z259" i="4"/>
  <c r="N258" i="4"/>
  <c r="M258" i="4"/>
  <c r="L258" i="4"/>
  <c r="K258" i="4"/>
  <c r="Z254" i="4"/>
  <c r="Z253" i="4"/>
  <c r="Z252" i="4"/>
  <c r="Z251" i="4"/>
  <c r="Z250" i="4"/>
  <c r="Z249" i="4"/>
  <c r="Z248" i="4"/>
  <c r="Z247" i="4"/>
  <c r="N230" i="4"/>
  <c r="M230" i="4"/>
  <c r="L230" i="4"/>
  <c r="K230" i="4"/>
  <c r="Z226" i="4"/>
  <c r="Z225" i="4"/>
  <c r="Z224" i="4"/>
  <c r="Z223" i="4"/>
  <c r="Z222" i="4"/>
  <c r="Z221" i="4"/>
  <c r="Z220" i="4"/>
  <c r="Z219" i="4"/>
  <c r="N218" i="4"/>
  <c r="M218" i="4"/>
  <c r="L218" i="4"/>
  <c r="K218" i="4"/>
  <c r="Z214" i="4"/>
  <c r="Z213" i="4"/>
  <c r="Z212" i="4"/>
  <c r="Z211" i="4"/>
  <c r="Z210" i="4"/>
  <c r="Z209" i="4"/>
  <c r="Z208" i="4"/>
  <c r="Z207" i="4"/>
  <c r="N190" i="4"/>
  <c r="M190" i="4"/>
  <c r="L190" i="4"/>
  <c r="K190" i="4"/>
  <c r="Z179" i="4"/>
  <c r="N178" i="4"/>
  <c r="M178" i="4"/>
  <c r="L178" i="4"/>
  <c r="K178" i="4"/>
  <c r="Z178" i="4" s="1"/>
  <c r="Z174" i="4"/>
  <c r="Z173" i="4"/>
  <c r="Z172" i="4"/>
  <c r="Z171" i="4"/>
  <c r="Z170" i="4"/>
  <c r="Z169" i="4"/>
  <c r="Z168" i="4"/>
  <c r="Z167" i="4"/>
  <c r="N150" i="4"/>
  <c r="M150" i="4"/>
  <c r="L150" i="4"/>
  <c r="K150" i="4"/>
  <c r="Z146" i="4"/>
  <c r="Z145" i="4"/>
  <c r="Z144" i="4"/>
  <c r="Z143" i="4"/>
  <c r="Z142" i="4"/>
  <c r="Z141" i="4"/>
  <c r="Z140" i="4"/>
  <c r="Z139" i="4"/>
  <c r="N138" i="4"/>
  <c r="M138" i="4"/>
  <c r="L138" i="4"/>
  <c r="K138" i="4"/>
  <c r="Z134" i="4"/>
  <c r="Z133" i="4"/>
  <c r="Z132" i="4"/>
  <c r="Z131" i="4"/>
  <c r="Z130" i="4"/>
  <c r="Z129" i="4"/>
  <c r="Z128" i="4"/>
  <c r="Z127" i="4"/>
  <c r="N110" i="4"/>
  <c r="M110" i="4"/>
  <c r="L110" i="4"/>
  <c r="K110" i="4"/>
  <c r="Z106" i="4"/>
  <c r="Z105" i="4"/>
  <c r="Z104" i="4"/>
  <c r="Z103" i="4"/>
  <c r="Z102" i="4"/>
  <c r="Z101" i="4"/>
  <c r="Z100" i="4"/>
  <c r="Z99" i="4"/>
  <c r="N98" i="4"/>
  <c r="M98" i="4"/>
  <c r="M406" i="4" s="1"/>
  <c r="M408" i="4" s="1"/>
  <c r="L98" i="4"/>
  <c r="K98" i="4"/>
  <c r="Z94" i="4"/>
  <c r="Z93" i="4"/>
  <c r="Z92" i="4"/>
  <c r="Z91" i="4"/>
  <c r="Z90" i="4"/>
  <c r="Z89" i="4"/>
  <c r="Z88" i="4"/>
  <c r="Z87" i="4"/>
  <c r="N67" i="4"/>
  <c r="M67" i="4"/>
  <c r="L67" i="4"/>
  <c r="K67" i="4"/>
  <c r="Z66" i="4"/>
  <c r="Z65" i="4"/>
  <c r="Z64" i="4"/>
  <c r="N62" i="4"/>
  <c r="M62" i="4"/>
  <c r="L62" i="4"/>
  <c r="K62" i="4"/>
  <c r="Z61" i="4"/>
  <c r="Z60" i="4"/>
  <c r="N59" i="4"/>
  <c r="M59" i="4"/>
  <c r="L59" i="4"/>
  <c r="K59" i="4"/>
  <c r="Z59" i="4" s="1"/>
  <c r="Z58" i="4"/>
  <c r="Z57" i="4"/>
  <c r="N37" i="4"/>
  <c r="M37" i="4"/>
  <c r="L37" i="4"/>
  <c r="K37" i="4"/>
  <c r="N36" i="4"/>
  <c r="M36" i="4"/>
  <c r="L36" i="4"/>
  <c r="K36" i="4"/>
  <c r="N35" i="4"/>
  <c r="M35" i="4"/>
  <c r="L35" i="4"/>
  <c r="K35" i="4"/>
  <c r="Z34" i="4"/>
  <c r="Z33" i="4"/>
  <c r="N32" i="4"/>
  <c r="M32" i="4"/>
  <c r="L32" i="4"/>
  <c r="K32" i="4"/>
  <c r="Z31" i="4"/>
  <c r="Z30" i="4"/>
  <c r="N29" i="4"/>
  <c r="N38" i="4" s="1"/>
  <c r="M29" i="4"/>
  <c r="M38" i="4" s="1"/>
  <c r="L29" i="4"/>
  <c r="K29" i="4"/>
  <c r="K38" i="4" s="1"/>
  <c r="Z28" i="4"/>
  <c r="Z27" i="4"/>
  <c r="Z36" i="4" s="1"/>
  <c r="N24" i="4"/>
  <c r="M24" i="4"/>
  <c r="L24" i="4"/>
  <c r="K24" i="4"/>
  <c r="N23" i="4"/>
  <c r="M23" i="4"/>
  <c r="L23" i="4"/>
  <c r="K23" i="4"/>
  <c r="N22" i="4"/>
  <c r="M22" i="4"/>
  <c r="L22" i="4"/>
  <c r="K22" i="4"/>
  <c r="Z21" i="4"/>
  <c r="Z20" i="4"/>
  <c r="N19" i="4"/>
  <c r="M19" i="4"/>
  <c r="L19" i="4"/>
  <c r="K19" i="4"/>
  <c r="Z18" i="4"/>
  <c r="Z17" i="4"/>
  <c r="N16" i="4"/>
  <c r="M16" i="4"/>
  <c r="M25" i="4" s="1"/>
  <c r="L16" i="4"/>
  <c r="K16" i="4"/>
  <c r="Z16" i="4" s="1"/>
  <c r="Z15" i="4"/>
  <c r="Z14" i="4"/>
  <c r="Z390" i="4" l="1"/>
  <c r="Z350" i="4"/>
  <c r="Z310" i="4"/>
  <c r="Z298" i="4"/>
  <c r="K406" i="4"/>
  <c r="K408" i="4" s="1"/>
  <c r="Z258" i="4"/>
  <c r="L406" i="4"/>
  <c r="L408" i="4" s="1"/>
  <c r="Z230" i="4"/>
  <c r="Z218" i="4"/>
  <c r="Z190" i="4"/>
  <c r="Z150" i="4"/>
  <c r="Z138" i="4"/>
  <c r="Z110" i="4"/>
  <c r="Z98" i="4"/>
  <c r="N406" i="4"/>
  <c r="N408" i="4" s="1"/>
  <c r="Z67" i="4"/>
  <c r="Z62" i="4"/>
  <c r="Z35" i="4"/>
  <c r="Z37" i="4"/>
  <c r="L38" i="4"/>
  <c r="Z32" i="4"/>
  <c r="Z22" i="4"/>
  <c r="Z23" i="4"/>
  <c r="Z24" i="4"/>
  <c r="N25" i="4"/>
  <c r="Z19" i="4"/>
  <c r="Z25" i="4" s="1"/>
  <c r="L25" i="4"/>
  <c r="Z29" i="4"/>
  <c r="Z38" i="4" s="1"/>
  <c r="K25" i="4"/>
  <c r="Z408" i="4" l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<sst xmlns="http://schemas.openxmlformats.org/spreadsheetml/2006/main" count="1659" uniqueCount="369">
  <si>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</si>
  <si>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</si>
  <si>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</si>
  <si>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</si>
  <si>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</si>
  <si>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</si>
  <si>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</si>
  <si>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</si>
  <si>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</si>
  <si>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</si>
  <si>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</si>
  <si>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</si>
  <si>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</si>
  <si>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</si>
  <si>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</si>
  <si>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</si>
  <si>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</si>
  <si>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</si>
  <si>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</si>
  <si>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</si>
  <si>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</si>
  <si>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</si>
  <si>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</si>
  <si>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</si>
  <si>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</si>
  <si>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</si>
  <si>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</si>
  <si>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</si>
  <si>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</si>
  <si>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</si>
  <si>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</si>
  <si>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</si>
  <si>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</si>
  <si>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</si>
  <si>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</si>
  <si>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</si>
  <si>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</si>
  <si>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</si>
  <si>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</si>
  <si>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</si>
  <si>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</si>
  <si>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</si>
  <si>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</si>
  <si>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</si>
  <si>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</si>
  <si>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</si>
  <si>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</si>
  <si>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</si>
  <si>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</si>
  <si>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</si>
  <si>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</si>
  <si>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</si>
  <si>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</si>
  <si>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</si>
  <si>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</si>
  <si>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</si>
  <si>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</si>
  <si>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</si>
  <si>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</si>
  <si>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</si>
  <si>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</si>
  <si>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</si>
  <si>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</si>
  <si>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</si>
  <si>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</si>
  <si>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</si>
  <si>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</si>
  <si>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</si>
  <si>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</si>
  <si>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</si>
  <si>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</si>
  <si>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</si>
  <si>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</si>
  <si>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</si>
  <si>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</si>
  <si>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</si>
  <si>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</si>
  <si>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</si>
  <si>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</si>
  <si>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</si>
  <si>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</si>
  <si>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</si>
  <si>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</si>
  <si>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</si>
  <si>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</si>
  <si>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</si>
  <si>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</si>
  <si>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</si>
  <si>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</si>
  <si>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</si>
  <si>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</si>
  <si>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</si>
  <si>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</si>
  <si>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</si>
  <si>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</si>
  <si>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</si>
  <si>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</si>
  <si>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</si>
  <si>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</si>
  <si>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</si>
  <si>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</si>
  <si>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</si>
  <si>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</si>
  <si>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</si>
  <si>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</si>
  <si>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</si>
  <si>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</si>
  <si>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</si>
  <si>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</si>
  <si>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</si>
  <si>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</si>
  <si>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</si>
  <si>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</si>
  <si>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</si>
  <si>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</si>
  <si>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</si>
  <si>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</si>
  <si>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</si>
  <si>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</si>
  <si>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</si>
  <si>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</si>
  <si>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</si>
  <si>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</si>
  <si>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</si>
  <si>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</si>
  <si>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</si>
  <si>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</si>
  <si>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</si>
  <si>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</si>
  <si>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</si>
  <si>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</si>
  <si>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</si>
  <si>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</si>
  <si>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</si>
  <si>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</si>
  <si>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</si>
  <si>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</si>
  <si>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</si>
  <si>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</si>
  <si>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</si>
  <si>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</si>
  <si>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</si>
  <si>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</si>
  <si>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</si>
  <si>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</si>
  <si>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</si>
  <si>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</si>
  <si>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</si>
  <si>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</si>
  <si>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</si>
  <si>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</si>
  <si>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</si>
  <si>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</si>
  <si>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</si>
  <si>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</si>
  <si>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</si>
  <si>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</si>
  <si>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</si>
  <si>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</si>
  <si>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</si>
  <si>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</si>
  <si>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</si>
  <si>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</si>
  <si>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</si>
  <si>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</si>
  <si>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</si>
  <si>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</si>
  <si>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</si>
  <si>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</si>
  <si>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</si>
  <si>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</si>
  <si>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</si>
  <si>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</si>
  <si>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</si>
  <si>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</si>
  <si>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</si>
  <si>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</si>
  <si>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</si>
  <si>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</si>
  <si>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</si>
  <si>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</si>
  <si>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</si>
  <si>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</si>
  <si>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40053</t>
  </si>
  <si>
    <t>BATANG</t>
  </si>
  <si>
    <t>40317</t>
  </si>
  <si>
    <t>PEKALONGAN</t>
  </si>
  <si>
    <t>40622</t>
  </si>
  <si>
    <t>PEMALANG</t>
  </si>
  <si>
    <t>41779</t>
  </si>
  <si>
    <t>KOTA PEKALONGAN</t>
  </si>
  <si>
    <t>JUMLAH AKHIR</t>
  </si>
  <si>
    <t>Partai Kebangkitan Bangsa</t>
  </si>
  <si>
    <t>H. YAQUT CHOLIL QOUMAS</t>
  </si>
  <si>
    <t>Drs. H. BISRI ROMLY, MM</t>
  </si>
  <si>
    <t>3</t>
  </si>
  <si>
    <t>HJ. FADHIILATUL ILMIAH</t>
  </si>
  <si>
    <t>4</t>
  </si>
  <si>
    <t>MF. NURHUDA Y</t>
  </si>
  <si>
    <t>5</t>
  </si>
  <si>
    <t>RAYINDA EVA RAHMAH, S.Pd, M.Pd</t>
  </si>
  <si>
    <t>6</t>
  </si>
  <si>
    <t>MARIA ULFA, M.Pd</t>
  </si>
  <si>
    <t>7</t>
  </si>
  <si>
    <t>H. LUKMAN KHAKIM, M.Si</t>
  </si>
  <si>
    <t xml:space="preserve">   </t>
  </si>
  <si>
    <t>Partai Gerakan Indonesia Raya</t>
  </si>
  <si>
    <t>RAMSON SIAGIAN</t>
  </si>
  <si>
    <t>H. DAIRUL, SE., M.Si</t>
  </si>
  <si>
    <t>R. NOVIAWATI</t>
  </si>
  <si>
    <t>NIRWAN, SE</t>
  </si>
  <si>
    <t>IR. IIS LATIFAH</t>
  </si>
  <si>
    <t>NIKEN RATIH</t>
  </si>
  <si>
    <t>MOH. KHUMAIDI, SH., MH</t>
  </si>
  <si>
    <t>Partai Demokrasi Indonesia Perjuangan</t>
  </si>
  <si>
    <t>Prof. Dr. HENDRAWAN SUPRATIKNO</t>
  </si>
  <si>
    <t>DEDE INDRA PERMANA, S.H.</t>
  </si>
  <si>
    <t>SITI FIKRIYAH KHURIYATI, S.H., M.Si</t>
  </si>
  <si>
    <t>SIKMA REJIK MARTINO</t>
  </si>
  <si>
    <t>dr. PRIH BUDI ARYATMOKO</t>
  </si>
  <si>
    <t>PUJI SRI HASTUTI</t>
  </si>
  <si>
    <t>ELLEN TAROREH</t>
  </si>
  <si>
    <t>Partai Golongan Karya</t>
  </si>
  <si>
    <t>Ir. HERU DEWANTO, M.Sc. (Eng), IPU</t>
  </si>
  <si>
    <t>Dr. MARLINDA IRWANTI, S.E., M.SI.</t>
  </si>
  <si>
    <t>ANDRIYANTO JOHAN SYAH, S.T., M.M</t>
  </si>
  <si>
    <t>DONI AKBAR, S.E</t>
  </si>
  <si>
    <t>FANNY FATWATI PUTRI, S.H</t>
  </si>
  <si>
    <t>SARAH SYAFITRI, S.Ikom</t>
  </si>
  <si>
    <t>Ir. JUNAIDI ELVIS, M. Hum</t>
  </si>
  <si>
    <t>Partai Nasdem</t>
  </si>
  <si>
    <t>AMAT ANTONO</t>
  </si>
  <si>
    <t>DEDY RAGIL SUTOPO, S.Pd.</t>
  </si>
  <si>
    <t>DRA TRINI SUMARTINI</t>
  </si>
  <si>
    <t>JONATHAN FRIZZY ARCKLAUSS SIMANJUNTAK</t>
  </si>
  <si>
    <t>KRISTINA ISWANDARI, SH</t>
  </si>
  <si>
    <t>NANA DIANA</t>
  </si>
  <si>
    <t>IMAN DWI SAPUTRO, SH</t>
  </si>
  <si>
    <t>Partai Gerakan Perubahan Indonesia</t>
  </si>
  <si>
    <t>Partai Berkarya</t>
  </si>
  <si>
    <t>SUMIHARJO P</t>
  </si>
  <si>
    <t>Drs. SUPRAYITNO</t>
  </si>
  <si>
    <t>ENDANG PURWANINGSIH</t>
  </si>
  <si>
    <t>IWAN SETIAWAN</t>
  </si>
  <si>
    <t>NUR CHASANAH</t>
  </si>
  <si>
    <t>DEWI KHOTIJAH</t>
  </si>
  <si>
    <t>SUYANTO</t>
  </si>
  <si>
    <t>8</t>
  </si>
  <si>
    <t>Partai Keadilan Sejahtera</t>
  </si>
  <si>
    <t>Drs. H. SYAMSALIS</t>
  </si>
  <si>
    <t>H. IDRIS SATRIA BUDI, Ak. MBA</t>
  </si>
  <si>
    <t>FAJAR MARTANINGSIH, S. Si., A. Pt</t>
  </si>
  <si>
    <t>AHMAD HANAFI, MBA</t>
  </si>
  <si>
    <t>BAYU WIJANARKO, S.E</t>
  </si>
  <si>
    <t>SITI MURTAFIAH, S. Pd</t>
  </si>
  <si>
    <t>MASLIKHAH, S.Pd</t>
  </si>
  <si>
    <t>9</t>
  </si>
  <si>
    <t>Partai Persatuan Indonesia</t>
  </si>
  <si>
    <t>IMAM BUKHORI</t>
  </si>
  <si>
    <t>Drs. MANAHAN DAULAY</t>
  </si>
  <si>
    <t>SULISTYA, S.E</t>
  </si>
  <si>
    <t>DAVID SANTOSA, SE</t>
  </si>
  <si>
    <t>DESSI TRI POSPITOSARI, SH</t>
  </si>
  <si>
    <t>KRISNAYANTO</t>
  </si>
  <si>
    <t>SRI WIGATI</t>
  </si>
  <si>
    <t>10</t>
  </si>
  <si>
    <t>Partai Persatuan Pembangunan</t>
  </si>
  <si>
    <t>H. ARSUL SANI S.H, M.Si</t>
  </si>
  <si>
    <t>MUNAWAROH, DRA, HAJJAH</t>
  </si>
  <si>
    <t>MOCHAMAD SYAHIR, SH, MH</t>
  </si>
  <si>
    <t>PRAYITNO, S.E.</t>
  </si>
  <si>
    <t>NURAIDA KHUMAIRAH</t>
  </si>
  <si>
    <t>ROSNENI</t>
  </si>
  <si>
    <t>MUH ABDI MUNIF</t>
  </si>
  <si>
    <t>11</t>
  </si>
  <si>
    <t>Partai Solidaritas Indonesia</t>
  </si>
  <si>
    <t>PUTRANTO HW</t>
  </si>
  <si>
    <t>IRWANDA SYARIF HAMDANI</t>
  </si>
  <si>
    <t>SHYLLIA SAL SABILLA</t>
  </si>
  <si>
    <t>SELAMET, SE, M.Si</t>
  </si>
  <si>
    <t>NUR KHASAN</t>
  </si>
  <si>
    <t>AYU HERDIANI TUMBELAKA</t>
  </si>
  <si>
    <t>SELVI</t>
  </si>
  <si>
    <t>12</t>
  </si>
  <si>
    <t>Partai Amanat Nasional</t>
  </si>
  <si>
    <t>NASRULLAH, M.Si</t>
  </si>
  <si>
    <t>Drs. H. A. HAKAM NAJA, M.Si</t>
  </si>
  <si>
    <t>SETYASIH PRIHERLINA</t>
  </si>
  <si>
    <t>MUHAMMAD ABU THOLIB</t>
  </si>
  <si>
    <t>M. HARIMAN BAHTIAR, M.Si</t>
  </si>
  <si>
    <t>YUNITA GUSDIYANTI</t>
  </si>
  <si>
    <t>INDRI KRISNAWATI</t>
  </si>
  <si>
    <t>13</t>
  </si>
  <si>
    <t>Partai Hati Nurani Rakyat</t>
  </si>
  <si>
    <t>PURNAMAWANSYAH, S.Pd</t>
  </si>
  <si>
    <t>TEDDY YUNIARNO, S.IP</t>
  </si>
  <si>
    <t>Dra. SITI ZULAIKHA</t>
  </si>
  <si>
    <t>SUYATNO, S.Pd</t>
  </si>
  <si>
    <t>LIDIA ARIANTI, S.E</t>
  </si>
  <si>
    <t>THORIQ FIRDAUS, S.E</t>
  </si>
  <si>
    <t>14</t>
  </si>
  <si>
    <t>Partai Demokrat</t>
  </si>
  <si>
    <t>NINA AGUSTIN</t>
  </si>
  <si>
    <t>WIRANTI SAPUTRI, SE</t>
  </si>
  <si>
    <t>H. KARNAWI IKSAN, S.IP</t>
  </si>
  <si>
    <t>PUTRI PERMATA SARI, SE</t>
  </si>
  <si>
    <t>ASHA MUHAMAD</t>
  </si>
  <si>
    <t>BELLA KHARISMA</t>
  </si>
  <si>
    <t>EVA OMPITA SORAYA</t>
  </si>
  <si>
    <t>19</t>
  </si>
  <si>
    <t>Partai Bulan Bintang</t>
  </si>
  <si>
    <t>DECI ANA WATI</t>
  </si>
  <si>
    <t>SUSANTY, SP</t>
  </si>
  <si>
    <t>UJANG SUPARMAN</t>
  </si>
  <si>
    <t>Ir. H. M. UMAR FATAH</t>
  </si>
  <si>
    <t>SUTAN NASOMAL, S.Pd.I</t>
  </si>
  <si>
    <t>LUQMAN HAKIM</t>
  </si>
  <si>
    <t>20</t>
  </si>
  <si>
    <t>Partai Keadilan dan Persatuan Indonesia</t>
  </si>
  <si>
    <t>AJENG TRISNA WAHID HANDAYANI</t>
  </si>
  <si>
    <t>: JAWA TENGAH</t>
  </si>
  <si>
    <t>: JAWA TENGAH X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</si>
  <si>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</si>
  <si>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</si>
  <si>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</si>
  <si>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</si>
  <si>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</si>
  <si>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</si>
  <si>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</si>
  <si>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</si>
  <si>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</si>
  <si>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</si>
  <si>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</si>
  <si>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</si>
  <si>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</si>
  <si>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</si>
  <si>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</si>
  <si>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</si>
  <si>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</si>
  <si>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</si>
  <si>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</si>
  <si>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</si>
  <si>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</si>
  <si>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</si>
  <si>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pdpr,dd,32676,3310</t>
  </si>
  <si>
    <t>fa0d56b18f5a288c328603bac60013bc0615635e0a7561485b7074208a0eb9bb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</si>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</sst>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B402" zoomScale="70" zoomScaleSheetLayoutView="70" zoomScalePageLayoutView="60" workbookViewId="0">
      <selection activeCell="K407" sqref="K407:N407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351</v>
      </c>
      <c r="Z1" s="1"/>
      <c r="AA1" s="2" t="s">
        <v>344</v>
      </c>
      <c r="AB1" t="s">
        <v>345</v>
      </c>
      <c r="AD1" t="s">
        <v>322</v>
      </c>
      <c r="AH1" s="93" t="s">
        <v>350</v>
      </c>
    </row>
    <row r="2" spans="1:34" ht="21" customHeight="1" thickBot="1" x14ac:dyDescent="0.3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349</v>
      </c>
    </row>
    <row r="3" spans="1:34" ht="21" customHeight="1" thickBot="1" x14ac:dyDescent="0.3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 x14ac:dyDescent="0.25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322</v>
      </c>
      <c r="Z4" s="281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320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321</v>
      </c>
      <c r="N7" s="8"/>
      <c r="O7" s="8"/>
      <c r="P7" s="8"/>
      <c r="Q7" s="8"/>
      <c r="R7" s="8"/>
      <c r="S7" s="8"/>
      <c r="T7" s="8"/>
      <c r="U7" s="8"/>
      <c r="V7" s="8"/>
      <c r="W7" s="357" t="s">
        <v>323</v>
      </c>
      <c r="X7" s="357"/>
      <c r="Y7" s="357"/>
      <c r="Z7" s="357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191</v>
      </c>
      <c r="AC11"/>
      <c r="AD11" s="57" t="s">
        <v>182</v>
      </c>
    </row>
    <row r="12" spans="1:34" s="20" customFormat="1" x14ac:dyDescent="0.25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 x14ac:dyDescent="0.25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302837</v>
      </c>
      <c r="L14" s="95">
        <v>366461</v>
      </c>
      <c r="M14" s="95">
        <v>566973</v>
      </c>
      <c r="N14" s="95">
        <v>112837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1349108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303453</v>
      </c>
      <c r="L15" s="95">
        <v>359329</v>
      </c>
      <c r="M15" s="95">
        <v>555885</v>
      </c>
      <c r="N15" s="95">
        <v>113022</v>
      </c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1331689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606290</v>
      </c>
      <c r="L16" s="68">
        <f t="shared" ref="L16:N16" si="1">SUM(L14:L15)</f>
        <v>725790</v>
      </c>
      <c r="M16" s="68">
        <f t="shared" si="1"/>
        <v>1122858</v>
      </c>
      <c r="N16" s="68">
        <f t="shared" si="1"/>
        <v>225859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2680797</v>
      </c>
      <c r="AA16" s="25"/>
      <c r="AB16" s="26"/>
      <c r="AC16" s="27"/>
      <c r="AD16" s="57" t="s">
        <v>142</v>
      </c>
    </row>
    <row r="17" spans="1:30" ht="22.5" customHeight="1" x14ac:dyDescent="0.25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1226</v>
      </c>
      <c r="L17" s="95">
        <v>863</v>
      </c>
      <c r="M17" s="95">
        <v>736</v>
      </c>
      <c r="N17" s="95">
        <v>785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3610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694</v>
      </c>
      <c r="L18" s="95">
        <v>805</v>
      </c>
      <c r="M18" s="95">
        <v>765</v>
      </c>
      <c r="N18" s="95">
        <v>469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2733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1920</v>
      </c>
      <c r="L19" s="68">
        <f t="shared" ref="L19:N19" si="2">SUM(L17:L18)</f>
        <v>1668</v>
      </c>
      <c r="M19" s="68">
        <f t="shared" si="2"/>
        <v>1501</v>
      </c>
      <c r="N19" s="68">
        <f t="shared" si="2"/>
        <v>1254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6343</v>
      </c>
      <c r="AA19" s="25"/>
      <c r="AB19" s="26"/>
      <c r="AC19" s="27"/>
      <c r="AD19" s="57" t="s">
        <v>145</v>
      </c>
    </row>
    <row r="20" spans="1:30" ht="22.5" customHeight="1" x14ac:dyDescent="0.25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2014</v>
      </c>
      <c r="L20" s="95">
        <v>2979</v>
      </c>
      <c r="M20" s="95">
        <v>9520</v>
      </c>
      <c r="N20" s="95">
        <v>1921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16434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2252</v>
      </c>
      <c r="L21" s="95">
        <v>2944</v>
      </c>
      <c r="M21" s="95">
        <v>10468</v>
      </c>
      <c r="N21" s="95">
        <v>2126</v>
      </c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17790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4266</v>
      </c>
      <c r="L22" s="68">
        <f t="shared" ref="L22:N22" si="3">SUM(L20:L21)</f>
        <v>5923</v>
      </c>
      <c r="M22" s="68">
        <f t="shared" si="3"/>
        <v>19988</v>
      </c>
      <c r="N22" s="68">
        <f t="shared" si="3"/>
        <v>4047</v>
      </c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34224</v>
      </c>
      <c r="AA22" s="25"/>
      <c r="AB22" s="26"/>
      <c r="AC22" s="27"/>
      <c r="AD22" s="57" t="s">
        <v>148</v>
      </c>
    </row>
    <row r="23" spans="1:30" ht="22.5" customHeight="1" x14ac:dyDescent="0.25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306077</v>
      </c>
      <c r="L23" s="68">
        <f t="shared" ref="L23:N25" si="4">L14+L17+L20</f>
        <v>370303</v>
      </c>
      <c r="M23" s="68">
        <f t="shared" si="4"/>
        <v>577229</v>
      </c>
      <c r="N23" s="68">
        <f t="shared" si="4"/>
        <v>115543</v>
      </c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1369152</v>
      </c>
      <c r="AA23" s="25"/>
      <c r="AB23" s="26"/>
      <c r="AC23" s="27"/>
      <c r="AD23" s="57" t="s">
        <v>149</v>
      </c>
    </row>
    <row r="24" spans="1:30" ht="22.5" customHeight="1" x14ac:dyDescent="0.25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306399</v>
      </c>
      <c r="L24" s="68">
        <f t="shared" si="4"/>
        <v>363078</v>
      </c>
      <c r="M24" s="68">
        <f t="shared" si="4"/>
        <v>567118</v>
      </c>
      <c r="N24" s="68">
        <f t="shared" si="4"/>
        <v>115617</v>
      </c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1352212</v>
      </c>
      <c r="AA24" s="25"/>
      <c r="AB24" s="26"/>
      <c r="AC24" s="27"/>
      <c r="AD24" s="57" t="s">
        <v>150</v>
      </c>
    </row>
    <row r="25" spans="1:30" ht="22.5" customHeight="1" x14ac:dyDescent="0.25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612476</v>
      </c>
      <c r="L25" s="68">
        <f t="shared" si="4"/>
        <v>733381</v>
      </c>
      <c r="M25" s="68">
        <f t="shared" si="4"/>
        <v>1144347</v>
      </c>
      <c r="N25" s="68">
        <f t="shared" si="4"/>
        <v>231160</v>
      </c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2721364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 x14ac:dyDescent="0.25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241422</v>
      </c>
      <c r="L27" s="95">
        <v>271671</v>
      </c>
      <c r="M27" s="95">
        <v>365288</v>
      </c>
      <c r="N27" s="95">
        <v>92217</v>
      </c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970598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259044</v>
      </c>
      <c r="L28" s="95">
        <v>297338</v>
      </c>
      <c r="M28" s="95">
        <v>426614</v>
      </c>
      <c r="N28" s="95">
        <v>96724</v>
      </c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1079720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500466</v>
      </c>
      <c r="L29" s="68">
        <f t="shared" ref="L29:N29" si="6">SUM(L27:L28)</f>
        <v>569009</v>
      </c>
      <c r="M29" s="68">
        <f t="shared" si="6"/>
        <v>791902</v>
      </c>
      <c r="N29" s="68">
        <f t="shared" si="6"/>
        <v>188941</v>
      </c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2050318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540</v>
      </c>
      <c r="L30" s="95">
        <v>423</v>
      </c>
      <c r="M30" s="95">
        <v>362</v>
      </c>
      <c r="N30" s="95">
        <v>388</v>
      </c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1713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338</v>
      </c>
      <c r="L31" s="95">
        <v>430</v>
      </c>
      <c r="M31" s="95">
        <v>338</v>
      </c>
      <c r="N31" s="95">
        <v>160</v>
      </c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1266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878</v>
      </c>
      <c r="L32" s="68">
        <f t="shared" ref="L32:N32" si="7">SUM(L30:L31)</f>
        <v>853</v>
      </c>
      <c r="M32" s="68">
        <f t="shared" si="7"/>
        <v>700</v>
      </c>
      <c r="N32" s="68">
        <f t="shared" si="7"/>
        <v>548</v>
      </c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2979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2014</v>
      </c>
      <c r="L33" s="95">
        <v>2979</v>
      </c>
      <c r="M33" s="95">
        <v>9520</v>
      </c>
      <c r="N33" s="95">
        <v>1921</v>
      </c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16434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2252</v>
      </c>
      <c r="L34" s="95">
        <v>2944</v>
      </c>
      <c r="M34" s="95">
        <v>10468</v>
      </c>
      <c r="N34" s="95">
        <v>2126</v>
      </c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17790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4266</v>
      </c>
      <c r="L35" s="68">
        <f t="shared" ref="L35:N35" si="8">SUM(L33:L34)</f>
        <v>5923</v>
      </c>
      <c r="M35" s="68">
        <f t="shared" si="8"/>
        <v>19988</v>
      </c>
      <c r="N35" s="68">
        <f t="shared" si="8"/>
        <v>4047</v>
      </c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34224</v>
      </c>
      <c r="AB35" s="26"/>
      <c r="AC35" s="27" t="s">
        <v>174</v>
      </c>
      <c r="AD35" s="57" t="s">
        <v>160</v>
      </c>
    </row>
    <row r="36" spans="1:34" ht="22.5" customHeight="1" x14ac:dyDescent="0.25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243976</v>
      </c>
      <c r="L36" s="68">
        <f t="shared" ref="L36:N38" si="9">L27+L30+L33</f>
        <v>275073</v>
      </c>
      <c r="M36" s="68">
        <f t="shared" si="9"/>
        <v>375170</v>
      </c>
      <c r="N36" s="68">
        <f t="shared" si="9"/>
        <v>94526</v>
      </c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988745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261634</v>
      </c>
      <c r="L37" s="68">
        <f t="shared" si="9"/>
        <v>300712</v>
      </c>
      <c r="M37" s="68">
        <f t="shared" si="9"/>
        <v>437420</v>
      </c>
      <c r="N37" s="68">
        <f t="shared" si="9"/>
        <v>99010</v>
      </c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1098776</v>
      </c>
      <c r="AB37" s="26"/>
      <c r="AC37" s="27" t="s">
        <v>174</v>
      </c>
      <c r="AD37" s="57" t="s">
        <v>162</v>
      </c>
    </row>
    <row r="38" spans="1:34" ht="22.5" customHeight="1" x14ac:dyDescent="0.25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505610</v>
      </c>
      <c r="L38" s="68">
        <f t="shared" si="9"/>
        <v>575785</v>
      </c>
      <c r="M38" s="68">
        <f t="shared" si="9"/>
        <v>812590</v>
      </c>
      <c r="N38" s="68">
        <f t="shared" si="9"/>
        <v>193536</v>
      </c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2087521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 x14ac:dyDescent="0.25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311" t="s">
        <v>352</v>
      </c>
      <c r="D42" s="312"/>
      <c r="E42" s="312"/>
      <c r="F42" s="312"/>
      <c r="G42" s="311" t="s">
        <v>352</v>
      </c>
      <c r="H42" s="312"/>
      <c r="I42" s="312"/>
      <c r="J42" s="312"/>
      <c r="K42" s="311" t="s">
        <v>352</v>
      </c>
      <c r="L42" s="312"/>
      <c r="M42" s="312"/>
      <c r="N42" s="311" t="s">
        <v>352</v>
      </c>
      <c r="O42" s="312"/>
      <c r="P42" s="312"/>
      <c r="Q42" s="311" t="s">
        <v>352</v>
      </c>
      <c r="R42" s="312"/>
      <c r="S42" s="312"/>
      <c r="T42" s="311" t="s">
        <v>352</v>
      </c>
      <c r="U42" s="312"/>
      <c r="V42" s="312"/>
      <c r="W42" s="311" t="s">
        <v>352</v>
      </c>
      <c r="X42" s="312"/>
      <c r="Y42" s="312"/>
      <c r="AA42" s="36"/>
      <c r="AB42" s="26"/>
      <c r="AC42" s="26"/>
    </row>
    <row r="43" spans="1:34" ht="16.5" thickBot="1" x14ac:dyDescent="0.3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316" t="s">
        <v>353</v>
      </c>
      <c r="D44" s="317"/>
      <c r="E44" s="317"/>
      <c r="F44" s="317"/>
      <c r="G44" s="307" t="s">
        <v>354</v>
      </c>
      <c r="H44" s="308"/>
      <c r="I44" s="308"/>
      <c r="J44" s="308"/>
      <c r="K44" s="309" t="s">
        <v>355</v>
      </c>
      <c r="L44" s="310"/>
      <c r="M44" s="310"/>
      <c r="N44" s="307" t="s">
        <v>356</v>
      </c>
      <c r="O44" s="308"/>
      <c r="P44" s="308"/>
      <c r="Q44" s="309" t="s">
        <v>357</v>
      </c>
      <c r="R44" s="310"/>
      <c r="S44" s="310"/>
      <c r="T44" s="307" t="s">
        <v>358</v>
      </c>
      <c r="U44" s="308"/>
      <c r="V44" s="309" t="s">
        <v>359</v>
      </c>
      <c r="W44" s="310"/>
      <c r="X44" s="309" t="s">
        <v>360</v>
      </c>
      <c r="Y44" s="310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307" t="s">
        <v>361</v>
      </c>
      <c r="D45" s="308"/>
      <c r="E45" s="308"/>
      <c r="F45" s="308"/>
      <c r="G45" s="307" t="s">
        <v>362</v>
      </c>
      <c r="H45" s="308"/>
      <c r="I45" s="308"/>
      <c r="J45" s="308"/>
      <c r="K45" s="309" t="s">
        <v>363</v>
      </c>
      <c r="L45" s="310"/>
      <c r="M45" s="310"/>
      <c r="N45" s="307" t="s">
        <v>364</v>
      </c>
      <c r="O45" s="308"/>
      <c r="P45" s="308"/>
      <c r="Q45" s="309" t="s">
        <v>365</v>
      </c>
      <c r="R45" s="310"/>
      <c r="S45" s="310"/>
      <c r="T45" s="307" t="s">
        <v>366</v>
      </c>
      <c r="U45" s="308"/>
      <c r="V45" s="309" t="s">
        <v>367</v>
      </c>
      <c r="W45" s="310"/>
      <c r="X45" s="309" t="s">
        <v>368</v>
      </c>
      <c r="Y45" s="310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324</v>
      </c>
      <c r="AH47" s="93" t="s">
        <v>350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320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349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324</v>
      </c>
      <c r="Z50" s="281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325</v>
      </c>
      <c r="X53" s="283"/>
      <c r="Y53" s="283"/>
      <c r="Z53" s="283"/>
      <c r="AC53"/>
    </row>
    <row r="54" spans="1:30" ht="24.95" customHeight="1" x14ac:dyDescent="0.25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 x14ac:dyDescent="0.25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191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516</v>
      </c>
      <c r="L57" s="95">
        <v>923</v>
      </c>
      <c r="M57" s="95">
        <v>807</v>
      </c>
      <c r="N57" s="95">
        <v>272</v>
      </c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2518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417</v>
      </c>
      <c r="L58" s="95">
        <v>812</v>
      </c>
      <c r="M58" s="95">
        <v>749</v>
      </c>
      <c r="N58" s="95">
        <v>186</v>
      </c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2164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>SUM(K57:K58)</f>
        <v>933</v>
      </c>
      <c r="L59" s="68">
        <f>SUM(L57:L58)</f>
        <v>1735</v>
      </c>
      <c r="M59" s="68">
        <f>SUM(M57:M58)</f>
        <v>1556</v>
      </c>
      <c r="N59" s="68">
        <f>SUM(N57:N58)</f>
        <v>458</v>
      </c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4682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265</v>
      </c>
      <c r="L60" s="95">
        <v>385</v>
      </c>
      <c r="M60" s="95">
        <v>259</v>
      </c>
      <c r="N60" s="95">
        <v>106</v>
      </c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1015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187</v>
      </c>
      <c r="L61" s="95">
        <v>324</v>
      </c>
      <c r="M61" s="95">
        <v>192</v>
      </c>
      <c r="N61" s="95">
        <v>96</v>
      </c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799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>SUM(K60:K61)</f>
        <v>452</v>
      </c>
      <c r="L62" s="68">
        <f>SUM(L60:L61)</f>
        <v>709</v>
      </c>
      <c r="M62" s="68">
        <f>SUM(M60:M61)</f>
        <v>451</v>
      </c>
      <c r="N62" s="68">
        <f>SUM(N60:N61)</f>
        <v>202</v>
      </c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1814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619697</v>
      </c>
      <c r="L64" s="95">
        <v>741714</v>
      </c>
      <c r="M64" s="95">
        <v>1146694</v>
      </c>
      <c r="N64" s="95">
        <v>230851</v>
      </c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2738956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341</v>
      </c>
      <c r="L65" s="95">
        <v>616</v>
      </c>
      <c r="M65" s="95">
        <v>1249</v>
      </c>
      <c r="N65" s="95">
        <v>328</v>
      </c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2534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113746</v>
      </c>
      <c r="L66" s="95">
        <v>165313</v>
      </c>
      <c r="M66" s="95">
        <v>332855</v>
      </c>
      <c r="N66" s="95">
        <v>36987</v>
      </c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648901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>K64-K65-K66</f>
        <v>505610</v>
      </c>
      <c r="L67" s="233">
        <f>L64-L65-L66</f>
        <v>575785</v>
      </c>
      <c r="M67" s="234">
        <f>M64-M65-M66</f>
        <v>812590</v>
      </c>
      <c r="N67" s="235">
        <f>N64-N65-N66</f>
        <v>193536</v>
      </c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2087521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 x14ac:dyDescent="0.25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 x14ac:dyDescent="0.25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 x14ac:dyDescent="0.25">
      <c r="A71" s="34"/>
      <c r="B71" s="35"/>
      <c r="C71" s="311" t="s">
        <v>352</v>
      </c>
      <c r="D71" s="312"/>
      <c r="E71" s="312"/>
      <c r="F71" s="312"/>
      <c r="G71" s="311" t="s">
        <v>352</v>
      </c>
      <c r="H71" s="312"/>
      <c r="I71" s="312"/>
      <c r="J71" s="312"/>
      <c r="K71" s="311" t="s">
        <v>352</v>
      </c>
      <c r="L71" s="312"/>
      <c r="M71" s="312"/>
      <c r="N71" s="311" t="s">
        <v>352</v>
      </c>
      <c r="O71" s="312"/>
      <c r="P71" s="312"/>
      <c r="Q71" s="311" t="s">
        <v>352</v>
      </c>
      <c r="R71" s="312"/>
      <c r="S71" s="312"/>
      <c r="T71" s="311" t="s">
        <v>352</v>
      </c>
      <c r="U71" s="312"/>
      <c r="V71" s="312"/>
      <c r="W71" s="311" t="s">
        <v>352</v>
      </c>
      <c r="X71" s="312"/>
      <c r="Y71" s="312"/>
      <c r="AA71" s="36"/>
      <c r="AC71"/>
    </row>
    <row r="72" spans="1:34" ht="16.5" customHeight="1" x14ac:dyDescent="0.25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 x14ac:dyDescent="0.25">
      <c r="A73" s="34"/>
      <c r="B73" s="35"/>
      <c r="C73" s="316" t="s">
        <v>353</v>
      </c>
      <c r="D73" s="317"/>
      <c r="E73" s="317"/>
      <c r="F73" s="317"/>
      <c r="G73" s="307" t="s">
        <v>354</v>
      </c>
      <c r="H73" s="308"/>
      <c r="I73" s="308"/>
      <c r="J73" s="308"/>
      <c r="K73" s="309" t="s">
        <v>355</v>
      </c>
      <c r="L73" s="310"/>
      <c r="M73" s="310"/>
      <c r="N73" s="307" t="s">
        <v>356</v>
      </c>
      <c r="O73" s="308"/>
      <c r="P73" s="308"/>
      <c r="Q73" s="309" t="s">
        <v>357</v>
      </c>
      <c r="R73" s="310"/>
      <c r="S73" s="310"/>
      <c r="T73" s="307" t="s">
        <v>358</v>
      </c>
      <c r="U73" s="308"/>
      <c r="V73" s="309" t="s">
        <v>359</v>
      </c>
      <c r="W73" s="310"/>
      <c r="X73" s="309" t="s">
        <v>360</v>
      </c>
      <c r="Y73" s="310"/>
      <c r="AA73" s="36"/>
      <c r="AC73"/>
    </row>
    <row r="74" spans="1:34" ht="41.25" customHeight="1" x14ac:dyDescent="0.25">
      <c r="A74" s="34"/>
      <c r="B74" s="35"/>
      <c r="C74" s="307" t="s">
        <v>361</v>
      </c>
      <c r="D74" s="308"/>
      <c r="E74" s="308"/>
      <c r="F74" s="308"/>
      <c r="G74" s="307" t="s">
        <v>362</v>
      </c>
      <c r="H74" s="308"/>
      <c r="I74" s="308"/>
      <c r="J74" s="308"/>
      <c r="K74" s="309" t="s">
        <v>363</v>
      </c>
      <c r="L74" s="310"/>
      <c r="M74" s="310"/>
      <c r="N74" s="307" t="s">
        <v>364</v>
      </c>
      <c r="O74" s="308"/>
      <c r="P74" s="308"/>
      <c r="Q74" s="309" t="s">
        <v>365</v>
      </c>
      <c r="R74" s="310"/>
      <c r="S74" s="310"/>
      <c r="T74" s="307" t="s">
        <v>366</v>
      </c>
      <c r="U74" s="308"/>
      <c r="V74" s="309" t="s">
        <v>367</v>
      </c>
      <c r="W74" s="310"/>
      <c r="X74" s="309" t="s">
        <v>368</v>
      </c>
      <c r="Y74" s="310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326</v>
      </c>
      <c r="AH76" s="93" t="s">
        <v>350</v>
      </c>
    </row>
    <row r="77" spans="1:34" ht="22.5" customHeight="1" x14ac:dyDescent="0.25">
      <c r="I77" s="280" t="s">
        <v>96</v>
      </c>
      <c r="J77" s="280"/>
      <c r="K77" s="280"/>
      <c r="L77" s="280"/>
      <c r="M77" s="8" t="s">
        <v>320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349</v>
      </c>
    </row>
    <row r="78" spans="1:34" ht="22.5" customHeight="1" x14ac:dyDescent="0.25">
      <c r="I78" s="280" t="s">
        <v>2</v>
      </c>
      <c r="J78" s="280"/>
      <c r="K78" s="280"/>
      <c r="L78" s="280"/>
      <c r="M78" s="8" t="s">
        <v>321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 x14ac:dyDescent="0.25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326</v>
      </c>
      <c r="Z79" s="281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327</v>
      </c>
      <c r="X82" s="283"/>
      <c r="Y82" s="283"/>
      <c r="Z82" s="283"/>
      <c r="AC82"/>
    </row>
    <row r="83" spans="1:30" ht="24.95" customHeight="1" x14ac:dyDescent="0.25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 x14ac:dyDescent="0.25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191</v>
      </c>
      <c r="AC84"/>
      <c r="AD84" s="57" t="s">
        <v>182</v>
      </c>
    </row>
    <row r="85" spans="1:30" ht="12.75" customHeight="1" x14ac:dyDescent="0.25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01" t="s">
        <v>192</v>
      </c>
      <c r="D87" s="301"/>
      <c r="E87" s="301"/>
      <c r="F87" s="301"/>
      <c r="G87" s="301"/>
      <c r="H87" s="301"/>
      <c r="I87" s="301"/>
      <c r="J87" s="302"/>
      <c r="K87" s="95">
        <v>22723</v>
      </c>
      <c r="L87" s="95">
        <v>26816</v>
      </c>
      <c r="M87" s="95">
        <v>35104</v>
      </c>
      <c r="N87" s="95">
        <v>6965</v>
      </c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4" si="12">SUM(K87:Y87)</f>
        <v>91608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299" t="s">
        <v>193</v>
      </c>
      <c r="D88" s="299"/>
      <c r="E88" s="299"/>
      <c r="F88" s="299"/>
      <c r="G88" s="299"/>
      <c r="H88" s="299"/>
      <c r="I88" s="299"/>
      <c r="J88" s="299"/>
      <c r="K88" s="95">
        <v>31895</v>
      </c>
      <c r="L88" s="95">
        <v>49395</v>
      </c>
      <c r="M88" s="95">
        <v>41355</v>
      </c>
      <c r="N88" s="95">
        <v>14763</v>
      </c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137408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299" t="s">
        <v>194</v>
      </c>
      <c r="D89" s="299"/>
      <c r="E89" s="299"/>
      <c r="F89" s="299"/>
      <c r="G89" s="299"/>
      <c r="H89" s="299"/>
      <c r="I89" s="299"/>
      <c r="J89" s="299"/>
      <c r="K89" s="95">
        <v>9835</v>
      </c>
      <c r="L89" s="95">
        <v>61517</v>
      </c>
      <c r="M89" s="95">
        <v>6917</v>
      </c>
      <c r="N89" s="95">
        <v>9079</v>
      </c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87348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195</v>
      </c>
      <c r="C90" s="299" t="s">
        <v>196</v>
      </c>
      <c r="D90" s="299"/>
      <c r="E90" s="299"/>
      <c r="F90" s="299"/>
      <c r="G90" s="299"/>
      <c r="H90" s="299"/>
      <c r="I90" s="299"/>
      <c r="J90" s="299"/>
      <c r="K90" s="95">
        <v>2182</v>
      </c>
      <c r="L90" s="95">
        <v>3100</v>
      </c>
      <c r="M90" s="95">
        <v>3669</v>
      </c>
      <c r="N90" s="95">
        <v>973</v>
      </c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9924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197</v>
      </c>
      <c r="C91" s="299" t="s">
        <v>198</v>
      </c>
      <c r="D91" s="299"/>
      <c r="E91" s="299"/>
      <c r="F91" s="299"/>
      <c r="G91" s="299"/>
      <c r="H91" s="299"/>
      <c r="I91" s="299"/>
      <c r="J91" s="299"/>
      <c r="K91" s="95">
        <v>9189</v>
      </c>
      <c r="L91" s="95">
        <v>16674</v>
      </c>
      <c r="M91" s="95">
        <v>15677</v>
      </c>
      <c r="N91" s="95">
        <v>2377</v>
      </c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43917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199</v>
      </c>
      <c r="C92" s="299" t="s">
        <v>200</v>
      </c>
      <c r="D92" s="299"/>
      <c r="E92" s="299"/>
      <c r="F92" s="299"/>
      <c r="G92" s="299"/>
      <c r="H92" s="299"/>
      <c r="I92" s="299"/>
      <c r="J92" s="299"/>
      <c r="K92" s="95">
        <v>773</v>
      </c>
      <c r="L92" s="95">
        <v>1177</v>
      </c>
      <c r="M92" s="95">
        <v>1408</v>
      </c>
      <c r="N92" s="95">
        <v>396</v>
      </c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3754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201</v>
      </c>
      <c r="C93" s="299" t="s">
        <v>202</v>
      </c>
      <c r="D93" s="299"/>
      <c r="E93" s="299"/>
      <c r="F93" s="299"/>
      <c r="G93" s="299"/>
      <c r="H93" s="299"/>
      <c r="I93" s="299"/>
      <c r="J93" s="299"/>
      <c r="K93" s="95">
        <v>1504</v>
      </c>
      <c r="L93" s="95">
        <v>782</v>
      </c>
      <c r="M93" s="95">
        <v>1173</v>
      </c>
      <c r="N93" s="95">
        <v>428</v>
      </c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3887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203</v>
      </c>
      <c r="C94" s="299" t="s">
        <v>204</v>
      </c>
      <c r="D94" s="299"/>
      <c r="E94" s="299"/>
      <c r="F94" s="299"/>
      <c r="G94" s="299"/>
      <c r="H94" s="299"/>
      <c r="I94" s="299"/>
      <c r="J94" s="299"/>
      <c r="K94" s="95">
        <v>3238</v>
      </c>
      <c r="L94" s="95">
        <v>2576</v>
      </c>
      <c r="M94" s="95">
        <v>22044</v>
      </c>
      <c r="N94" s="95">
        <v>652</v>
      </c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28510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205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205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205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77" t="s">
        <v>346</v>
      </c>
      <c r="C98" s="277"/>
      <c r="D98" s="277"/>
      <c r="E98" s="277"/>
      <c r="F98" s="277"/>
      <c r="G98" s="277"/>
      <c r="H98" s="277"/>
      <c r="I98" s="277"/>
      <c r="J98" s="277"/>
      <c r="K98" s="70">
        <f>SUM(K87:K97)</f>
        <v>81339</v>
      </c>
      <c r="L98" s="70">
        <f>SUM(L87:L97)</f>
        <v>162037</v>
      </c>
      <c r="M98" s="70">
        <f>SUM(M87:M97)</f>
        <v>127347</v>
      </c>
      <c r="N98" s="70">
        <f>SUM(N87:N97)</f>
        <v>35633</v>
      </c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6" si="13">SUM(K98:Y98)</f>
        <v>406356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01" t="s">
        <v>206</v>
      </c>
      <c r="D99" s="301"/>
      <c r="E99" s="301"/>
      <c r="F99" s="301"/>
      <c r="G99" s="301"/>
      <c r="H99" s="301"/>
      <c r="I99" s="301"/>
      <c r="J99" s="302"/>
      <c r="K99" s="95">
        <v>10638</v>
      </c>
      <c r="L99" s="95">
        <v>9626</v>
      </c>
      <c r="M99" s="95">
        <v>20321</v>
      </c>
      <c r="N99" s="95">
        <v>3182</v>
      </c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43767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299" t="s">
        <v>207</v>
      </c>
      <c r="D100" s="299"/>
      <c r="E100" s="299"/>
      <c r="F100" s="299"/>
      <c r="G100" s="299"/>
      <c r="H100" s="299"/>
      <c r="I100" s="299"/>
      <c r="J100" s="299"/>
      <c r="K100" s="95">
        <v>6765</v>
      </c>
      <c r="L100" s="95">
        <v>13172</v>
      </c>
      <c r="M100" s="95">
        <v>24533</v>
      </c>
      <c r="N100" s="95">
        <v>1562</v>
      </c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46032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299" t="s">
        <v>208</v>
      </c>
      <c r="D101" s="299"/>
      <c r="E101" s="299"/>
      <c r="F101" s="299"/>
      <c r="G101" s="299"/>
      <c r="H101" s="299"/>
      <c r="I101" s="299"/>
      <c r="J101" s="299"/>
      <c r="K101" s="95">
        <v>5639</v>
      </c>
      <c r="L101" s="95">
        <v>13195</v>
      </c>
      <c r="M101" s="95">
        <v>14026</v>
      </c>
      <c r="N101" s="95">
        <v>3128</v>
      </c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35988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195</v>
      </c>
      <c r="C102" s="299" t="s">
        <v>209</v>
      </c>
      <c r="D102" s="299"/>
      <c r="E102" s="299"/>
      <c r="F102" s="299"/>
      <c r="G102" s="299"/>
      <c r="H102" s="299"/>
      <c r="I102" s="299"/>
      <c r="J102" s="299"/>
      <c r="K102" s="95">
        <v>1001</v>
      </c>
      <c r="L102" s="95">
        <v>939</v>
      </c>
      <c r="M102" s="95">
        <v>2368</v>
      </c>
      <c r="N102" s="95">
        <v>456</v>
      </c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4764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197</v>
      </c>
      <c r="C103" s="299" t="s">
        <v>210</v>
      </c>
      <c r="D103" s="299"/>
      <c r="E103" s="299"/>
      <c r="F103" s="299"/>
      <c r="G103" s="299"/>
      <c r="H103" s="299"/>
      <c r="I103" s="299"/>
      <c r="J103" s="299"/>
      <c r="K103" s="95">
        <v>632</v>
      </c>
      <c r="L103" s="95">
        <v>710</v>
      </c>
      <c r="M103" s="95">
        <v>1513</v>
      </c>
      <c r="N103" s="95">
        <v>258</v>
      </c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3113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199</v>
      </c>
      <c r="C104" s="299" t="s">
        <v>211</v>
      </c>
      <c r="D104" s="299"/>
      <c r="E104" s="299"/>
      <c r="F104" s="299"/>
      <c r="G104" s="299"/>
      <c r="H104" s="299"/>
      <c r="I104" s="299"/>
      <c r="J104" s="299"/>
      <c r="K104" s="95">
        <v>380</v>
      </c>
      <c r="L104" s="95">
        <v>377</v>
      </c>
      <c r="M104" s="95">
        <v>1150</v>
      </c>
      <c r="N104" s="95">
        <v>206</v>
      </c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2113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201</v>
      </c>
      <c r="C105" s="299" t="s">
        <v>212</v>
      </c>
      <c r="D105" s="299"/>
      <c r="E105" s="299"/>
      <c r="F105" s="299"/>
      <c r="G105" s="299"/>
      <c r="H105" s="299"/>
      <c r="I105" s="299"/>
      <c r="J105" s="299"/>
      <c r="K105" s="95">
        <v>293</v>
      </c>
      <c r="L105" s="95">
        <v>300</v>
      </c>
      <c r="M105" s="95">
        <v>919</v>
      </c>
      <c r="N105" s="95">
        <v>154</v>
      </c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1666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203</v>
      </c>
      <c r="C106" s="299" t="s">
        <v>213</v>
      </c>
      <c r="D106" s="299"/>
      <c r="E106" s="299"/>
      <c r="F106" s="299"/>
      <c r="G106" s="299"/>
      <c r="H106" s="299"/>
      <c r="I106" s="299"/>
      <c r="J106" s="299"/>
      <c r="K106" s="95">
        <v>437</v>
      </c>
      <c r="L106" s="95">
        <v>813</v>
      </c>
      <c r="M106" s="95">
        <v>1350</v>
      </c>
      <c r="N106" s="95">
        <v>373</v>
      </c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2973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205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205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205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77" t="s">
        <v>346</v>
      </c>
      <c r="C110" s="277"/>
      <c r="D110" s="277"/>
      <c r="E110" s="277"/>
      <c r="F110" s="277"/>
      <c r="G110" s="277"/>
      <c r="H110" s="277"/>
      <c r="I110" s="277"/>
      <c r="J110" s="277"/>
      <c r="K110" s="70">
        <f>SUM(K99:K109)</f>
        <v>25785</v>
      </c>
      <c r="L110" s="70">
        <f>SUM(L99:L109)</f>
        <v>39132</v>
      </c>
      <c r="M110" s="70">
        <f>SUM(M99:M109)</f>
        <v>66180</v>
      </c>
      <c r="N110" s="70">
        <f>SUM(N99:N109)</f>
        <v>9319</v>
      </c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140416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 x14ac:dyDescent="0.25">
      <c r="A113" s="30"/>
      <c r="B113" s="286" t="s">
        <v>353</v>
      </c>
      <c r="C113" s="287"/>
      <c r="D113" s="288"/>
      <c r="E113" s="286" t="s">
        <v>354</v>
      </c>
      <c r="F113" s="287"/>
      <c r="G113" s="288"/>
      <c r="H113" s="286" t="s">
        <v>355</v>
      </c>
      <c r="I113" s="287"/>
      <c r="J113" s="288"/>
      <c r="K113" s="292" t="s">
        <v>356</v>
      </c>
      <c r="L113" s="294" t="s">
        <v>357</v>
      </c>
      <c r="M113" s="294" t="s">
        <v>358</v>
      </c>
      <c r="N113" s="296" t="s">
        <v>359</v>
      </c>
      <c r="O113" s="96" t="s">
        <v>353</v>
      </c>
      <c r="P113" s="97" t="s">
        <v>354</v>
      </c>
      <c r="Q113" s="98" t="s">
        <v>355</v>
      </c>
      <c r="R113" s="99" t="s">
        <v>356</v>
      </c>
      <c r="S113" s="62"/>
      <c r="T113" s="100" t="s">
        <v>357</v>
      </c>
      <c r="U113" s="62"/>
      <c r="V113" s="101" t="s">
        <v>358</v>
      </c>
      <c r="W113" s="62"/>
      <c r="X113" s="102" t="s">
        <v>359</v>
      </c>
      <c r="Y113" s="103" t="s">
        <v>360</v>
      </c>
      <c r="Z113" s="3"/>
      <c r="AC113"/>
    </row>
    <row r="114" spans="1:34" ht="22.5" customHeight="1" x14ac:dyDescent="0.25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361</v>
      </c>
      <c r="P114" s="105" t="s">
        <v>362</v>
      </c>
      <c r="Q114" s="106" t="s">
        <v>363</v>
      </c>
      <c r="R114" s="107" t="s">
        <v>364</v>
      </c>
      <c r="S114" s="63"/>
      <c r="T114" s="108" t="s">
        <v>365</v>
      </c>
      <c r="U114" s="63"/>
      <c r="V114" s="109" t="s">
        <v>366</v>
      </c>
      <c r="W114" s="63"/>
      <c r="X114" s="110" t="s">
        <v>367</v>
      </c>
      <c r="Y114" s="111" t="s">
        <v>368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328</v>
      </c>
      <c r="AH116" s="93" t="s">
        <v>350</v>
      </c>
    </row>
    <row r="117" spans="1:34" ht="22.5" customHeight="1" x14ac:dyDescent="0.25">
      <c r="I117" s="280" t="s">
        <v>96</v>
      </c>
      <c r="J117" s="280"/>
      <c r="K117" s="280"/>
      <c r="L117" s="280"/>
      <c r="M117" s="8" t="s">
        <v>320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349</v>
      </c>
    </row>
    <row r="118" spans="1:34" ht="22.5" customHeight="1" x14ac:dyDescent="0.25">
      <c r="I118" s="280" t="s">
        <v>2</v>
      </c>
      <c r="J118" s="280"/>
      <c r="K118" s="280"/>
      <c r="L118" s="280"/>
      <c r="M118" s="8" t="s">
        <v>321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 x14ac:dyDescent="0.25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328</v>
      </c>
      <c r="Z119" s="281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329</v>
      </c>
      <c r="X122" s="283"/>
      <c r="Y122" s="283"/>
      <c r="Z122" s="283"/>
      <c r="AC122"/>
    </row>
    <row r="123" spans="1:34" ht="24.95" customHeight="1" x14ac:dyDescent="0.25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 x14ac:dyDescent="0.25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191</v>
      </c>
      <c r="AC124"/>
      <c r="AD124" s="57" t="s">
        <v>182</v>
      </c>
    </row>
    <row r="125" spans="1:34" ht="12.75" customHeight="1" x14ac:dyDescent="0.25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 x14ac:dyDescent="0.25">
      <c r="A127" s="47" t="s">
        <v>53</v>
      </c>
      <c r="B127" s="48" t="s">
        <v>195</v>
      </c>
      <c r="C127" s="301" t="s">
        <v>214</v>
      </c>
      <c r="D127" s="301"/>
      <c r="E127" s="301"/>
      <c r="F127" s="301"/>
      <c r="G127" s="301"/>
      <c r="H127" s="301"/>
      <c r="I127" s="301"/>
      <c r="J127" s="302"/>
      <c r="K127" s="95">
        <v>25150</v>
      </c>
      <c r="L127" s="95">
        <v>23061</v>
      </c>
      <c r="M127" s="95">
        <v>61312</v>
      </c>
      <c r="N127" s="95">
        <v>9014</v>
      </c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4" si="14">SUM(K127:Y127)</f>
        <v>118537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299" t="s">
        <v>215</v>
      </c>
      <c r="D128" s="299"/>
      <c r="E128" s="299"/>
      <c r="F128" s="299"/>
      <c r="G128" s="299"/>
      <c r="H128" s="299"/>
      <c r="I128" s="299"/>
      <c r="J128" s="299"/>
      <c r="K128" s="95">
        <v>13757</v>
      </c>
      <c r="L128" s="95">
        <v>15099</v>
      </c>
      <c r="M128" s="95">
        <v>43470</v>
      </c>
      <c r="N128" s="95">
        <v>8423</v>
      </c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80749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299" t="s">
        <v>216</v>
      </c>
      <c r="D129" s="299"/>
      <c r="E129" s="299"/>
      <c r="F129" s="299"/>
      <c r="G129" s="299"/>
      <c r="H129" s="299"/>
      <c r="I129" s="299"/>
      <c r="J129" s="299"/>
      <c r="K129" s="95">
        <v>15262</v>
      </c>
      <c r="L129" s="95">
        <v>17769</v>
      </c>
      <c r="M129" s="95">
        <v>26843</v>
      </c>
      <c r="N129" s="95">
        <v>3159</v>
      </c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63033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195</v>
      </c>
      <c r="C130" s="299" t="s">
        <v>217</v>
      </c>
      <c r="D130" s="299"/>
      <c r="E130" s="299"/>
      <c r="F130" s="299"/>
      <c r="G130" s="299"/>
      <c r="H130" s="299"/>
      <c r="I130" s="299"/>
      <c r="J130" s="299"/>
      <c r="K130" s="95">
        <v>5094</v>
      </c>
      <c r="L130" s="95">
        <v>3886</v>
      </c>
      <c r="M130" s="95">
        <v>11420</v>
      </c>
      <c r="N130" s="95">
        <v>1159</v>
      </c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21559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197</v>
      </c>
      <c r="C131" s="299" t="s">
        <v>218</v>
      </c>
      <c r="D131" s="299"/>
      <c r="E131" s="299"/>
      <c r="F131" s="299"/>
      <c r="G131" s="299"/>
      <c r="H131" s="299"/>
      <c r="I131" s="299"/>
      <c r="J131" s="299"/>
      <c r="K131" s="95">
        <v>3991</v>
      </c>
      <c r="L131" s="95">
        <v>3994</v>
      </c>
      <c r="M131" s="95">
        <v>49059</v>
      </c>
      <c r="N131" s="95">
        <v>1715</v>
      </c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58759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199</v>
      </c>
      <c r="C132" s="299" t="s">
        <v>219</v>
      </c>
      <c r="D132" s="299"/>
      <c r="E132" s="299"/>
      <c r="F132" s="299"/>
      <c r="G132" s="299"/>
      <c r="H132" s="299"/>
      <c r="I132" s="299"/>
      <c r="J132" s="299"/>
      <c r="K132" s="95">
        <v>20642</v>
      </c>
      <c r="L132" s="95">
        <v>4639</v>
      </c>
      <c r="M132" s="95">
        <v>14523</v>
      </c>
      <c r="N132" s="95">
        <v>681</v>
      </c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40485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201</v>
      </c>
      <c r="C133" s="299" t="s">
        <v>220</v>
      </c>
      <c r="D133" s="299"/>
      <c r="E133" s="299"/>
      <c r="F133" s="299"/>
      <c r="G133" s="299"/>
      <c r="H133" s="299"/>
      <c r="I133" s="299"/>
      <c r="J133" s="299"/>
      <c r="K133" s="95">
        <v>1686</v>
      </c>
      <c r="L133" s="95">
        <v>1602</v>
      </c>
      <c r="M133" s="95">
        <v>4417</v>
      </c>
      <c r="N133" s="95">
        <v>813</v>
      </c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8518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203</v>
      </c>
      <c r="C134" s="299" t="s">
        <v>221</v>
      </c>
      <c r="D134" s="299"/>
      <c r="E134" s="299"/>
      <c r="F134" s="299"/>
      <c r="G134" s="299"/>
      <c r="H134" s="299"/>
      <c r="I134" s="299"/>
      <c r="J134" s="299"/>
      <c r="K134" s="95">
        <v>562</v>
      </c>
      <c r="L134" s="95">
        <v>1123</v>
      </c>
      <c r="M134" s="95">
        <v>2326</v>
      </c>
      <c r="N134" s="95">
        <v>308</v>
      </c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4319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205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205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205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77" t="s">
        <v>346</v>
      </c>
      <c r="C138" s="277"/>
      <c r="D138" s="277"/>
      <c r="E138" s="277"/>
      <c r="F138" s="277"/>
      <c r="G138" s="277"/>
      <c r="H138" s="277"/>
      <c r="I138" s="277"/>
      <c r="J138" s="277"/>
      <c r="K138" s="70">
        <f>SUM(K127:K137)</f>
        <v>86144</v>
      </c>
      <c r="L138" s="70">
        <f>SUM(L127:L137)</f>
        <v>71173</v>
      </c>
      <c r="M138" s="70">
        <f>SUM(M127:M137)</f>
        <v>213370</v>
      </c>
      <c r="N138" s="70">
        <f>SUM(N127:N137)</f>
        <v>25272</v>
      </c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6" si="15">SUM(K138:Y138)</f>
        <v>395959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197</v>
      </c>
      <c r="C139" s="301" t="s">
        <v>222</v>
      </c>
      <c r="D139" s="301"/>
      <c r="E139" s="301"/>
      <c r="F139" s="301"/>
      <c r="G139" s="301"/>
      <c r="H139" s="301"/>
      <c r="I139" s="301"/>
      <c r="J139" s="302"/>
      <c r="K139" s="95">
        <v>20044</v>
      </c>
      <c r="L139" s="95">
        <v>11843</v>
      </c>
      <c r="M139" s="95">
        <v>23873</v>
      </c>
      <c r="N139" s="95">
        <v>4296</v>
      </c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60056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299" t="s">
        <v>223</v>
      </c>
      <c r="D140" s="299"/>
      <c r="E140" s="299"/>
      <c r="F140" s="299"/>
      <c r="G140" s="299"/>
      <c r="H140" s="299"/>
      <c r="I140" s="299"/>
      <c r="J140" s="299"/>
      <c r="K140" s="95">
        <v>19957</v>
      </c>
      <c r="L140" s="95">
        <v>23864</v>
      </c>
      <c r="M140" s="95">
        <v>31191</v>
      </c>
      <c r="N140" s="95">
        <v>7494</v>
      </c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82506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299" t="s">
        <v>224</v>
      </c>
      <c r="D141" s="299"/>
      <c r="E141" s="299"/>
      <c r="F141" s="299"/>
      <c r="G141" s="299"/>
      <c r="H141" s="299"/>
      <c r="I141" s="299"/>
      <c r="J141" s="299"/>
      <c r="K141" s="95">
        <v>32624</v>
      </c>
      <c r="L141" s="95">
        <v>2919</v>
      </c>
      <c r="M141" s="95">
        <v>4320</v>
      </c>
      <c r="N141" s="95">
        <v>1638</v>
      </c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41501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195</v>
      </c>
      <c r="C142" s="299" t="s">
        <v>225</v>
      </c>
      <c r="D142" s="299"/>
      <c r="E142" s="299"/>
      <c r="F142" s="299"/>
      <c r="G142" s="299"/>
      <c r="H142" s="299"/>
      <c r="I142" s="299"/>
      <c r="J142" s="299"/>
      <c r="K142" s="95">
        <v>1897</v>
      </c>
      <c r="L142" s="95">
        <v>1422</v>
      </c>
      <c r="M142" s="95">
        <v>4654</v>
      </c>
      <c r="N142" s="95">
        <v>879</v>
      </c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8852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197</v>
      </c>
      <c r="C143" s="299" t="s">
        <v>226</v>
      </c>
      <c r="D143" s="299"/>
      <c r="E143" s="299"/>
      <c r="F143" s="299"/>
      <c r="G143" s="299"/>
      <c r="H143" s="299"/>
      <c r="I143" s="299"/>
      <c r="J143" s="299"/>
      <c r="K143" s="95">
        <v>50349</v>
      </c>
      <c r="L143" s="95">
        <v>26292</v>
      </c>
      <c r="M143" s="95">
        <v>30230</v>
      </c>
      <c r="N143" s="95">
        <v>4854</v>
      </c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111725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199</v>
      </c>
      <c r="C144" s="299" t="s">
        <v>227</v>
      </c>
      <c r="D144" s="299"/>
      <c r="E144" s="299"/>
      <c r="F144" s="299"/>
      <c r="G144" s="299"/>
      <c r="H144" s="299"/>
      <c r="I144" s="299"/>
      <c r="J144" s="299"/>
      <c r="K144" s="95">
        <v>871</v>
      </c>
      <c r="L144" s="95">
        <v>514</v>
      </c>
      <c r="M144" s="95">
        <v>925</v>
      </c>
      <c r="N144" s="95">
        <v>441</v>
      </c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2751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201</v>
      </c>
      <c r="C145" s="299" t="s">
        <v>228</v>
      </c>
      <c r="D145" s="299"/>
      <c r="E145" s="299"/>
      <c r="F145" s="299"/>
      <c r="G145" s="299"/>
      <c r="H145" s="299"/>
      <c r="I145" s="299"/>
      <c r="J145" s="299"/>
      <c r="K145" s="95">
        <v>241</v>
      </c>
      <c r="L145" s="95">
        <v>170</v>
      </c>
      <c r="M145" s="95">
        <v>452</v>
      </c>
      <c r="N145" s="95">
        <v>234</v>
      </c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1097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203</v>
      </c>
      <c r="C146" s="299" t="s">
        <v>229</v>
      </c>
      <c r="D146" s="299"/>
      <c r="E146" s="299"/>
      <c r="F146" s="299"/>
      <c r="G146" s="299"/>
      <c r="H146" s="299"/>
      <c r="I146" s="299"/>
      <c r="J146" s="299"/>
      <c r="K146" s="95">
        <v>2668</v>
      </c>
      <c r="L146" s="95">
        <v>4089</v>
      </c>
      <c r="M146" s="95">
        <v>9490</v>
      </c>
      <c r="N146" s="95">
        <v>892</v>
      </c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17139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205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205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205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77" t="s">
        <v>346</v>
      </c>
      <c r="C150" s="277"/>
      <c r="D150" s="277"/>
      <c r="E150" s="277"/>
      <c r="F150" s="277"/>
      <c r="G150" s="277"/>
      <c r="H150" s="277"/>
      <c r="I150" s="277"/>
      <c r="J150" s="277"/>
      <c r="K150" s="70">
        <f>SUM(K139:K149)</f>
        <v>128651</v>
      </c>
      <c r="L150" s="70">
        <f>SUM(L139:L149)</f>
        <v>71113</v>
      </c>
      <c r="M150" s="70">
        <f>SUM(M139:M149)</f>
        <v>105135</v>
      </c>
      <c r="N150" s="70">
        <f>SUM(N139:N149)</f>
        <v>20728</v>
      </c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325627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 x14ac:dyDescent="0.25">
      <c r="A153" s="30"/>
      <c r="B153" s="286" t="s">
        <v>353</v>
      </c>
      <c r="C153" s="287"/>
      <c r="D153" s="288"/>
      <c r="E153" s="286" t="s">
        <v>354</v>
      </c>
      <c r="F153" s="287"/>
      <c r="G153" s="288"/>
      <c r="H153" s="286" t="s">
        <v>355</v>
      </c>
      <c r="I153" s="287"/>
      <c r="J153" s="288"/>
      <c r="K153" s="292" t="s">
        <v>356</v>
      </c>
      <c r="L153" s="294" t="s">
        <v>357</v>
      </c>
      <c r="M153" s="294" t="s">
        <v>358</v>
      </c>
      <c r="N153" s="296" t="s">
        <v>359</v>
      </c>
      <c r="O153" s="112" t="s">
        <v>353</v>
      </c>
      <c r="P153" s="113" t="s">
        <v>354</v>
      </c>
      <c r="Q153" s="114" t="s">
        <v>355</v>
      </c>
      <c r="R153" s="115" t="s">
        <v>356</v>
      </c>
      <c r="S153" s="62"/>
      <c r="T153" s="116" t="s">
        <v>357</v>
      </c>
      <c r="U153" s="62"/>
      <c r="V153" s="117" t="s">
        <v>358</v>
      </c>
      <c r="W153" s="62"/>
      <c r="X153" s="118" t="s">
        <v>359</v>
      </c>
      <c r="Y153" s="119" t="s">
        <v>360</v>
      </c>
      <c r="Z153" s="3"/>
      <c r="AC153"/>
    </row>
    <row r="154" spans="1:34" ht="22.5" customHeight="1" x14ac:dyDescent="0.25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361</v>
      </c>
      <c r="P154" s="121" t="s">
        <v>362</v>
      </c>
      <c r="Q154" s="122" t="s">
        <v>363</v>
      </c>
      <c r="R154" s="123" t="s">
        <v>364</v>
      </c>
      <c r="S154" s="63"/>
      <c r="T154" s="124" t="s">
        <v>365</v>
      </c>
      <c r="U154" s="63"/>
      <c r="V154" s="125" t="s">
        <v>366</v>
      </c>
      <c r="W154" s="63"/>
      <c r="X154" s="126" t="s">
        <v>367</v>
      </c>
      <c r="Y154" s="127" t="s">
        <v>368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330</v>
      </c>
      <c r="AH156" s="93" t="s">
        <v>350</v>
      </c>
    </row>
    <row r="157" spans="1:34" ht="22.5" customHeight="1" x14ac:dyDescent="0.25">
      <c r="I157" s="280" t="s">
        <v>96</v>
      </c>
      <c r="J157" s="280"/>
      <c r="K157" s="280"/>
      <c r="L157" s="280"/>
      <c r="M157" s="8" t="s">
        <v>320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349</v>
      </c>
    </row>
    <row r="158" spans="1:34" ht="22.5" customHeight="1" x14ac:dyDescent="0.25">
      <c r="I158" s="280" t="s">
        <v>2</v>
      </c>
      <c r="J158" s="280"/>
      <c r="K158" s="280"/>
      <c r="L158" s="280"/>
      <c r="M158" s="8" t="s">
        <v>321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 x14ac:dyDescent="0.25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330</v>
      </c>
      <c r="Z159" s="281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331</v>
      </c>
      <c r="X162" s="283"/>
      <c r="Y162" s="283"/>
      <c r="Z162" s="283"/>
      <c r="AC162"/>
    </row>
    <row r="163" spans="1:30" ht="24.95" customHeight="1" x14ac:dyDescent="0.25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 x14ac:dyDescent="0.25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191</v>
      </c>
      <c r="AC164"/>
      <c r="AD164" s="57" t="s">
        <v>182</v>
      </c>
    </row>
    <row r="165" spans="1:30" ht="12.75" customHeight="1" x14ac:dyDescent="0.25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 x14ac:dyDescent="0.25">
      <c r="A167" s="47" t="s">
        <v>53</v>
      </c>
      <c r="B167" s="48" t="s">
        <v>199</v>
      </c>
      <c r="C167" s="301" t="s">
        <v>230</v>
      </c>
      <c r="D167" s="301"/>
      <c r="E167" s="301"/>
      <c r="F167" s="301"/>
      <c r="G167" s="301"/>
      <c r="H167" s="301"/>
      <c r="I167" s="301"/>
      <c r="J167" s="302"/>
      <c r="K167" s="95">
        <v>4046</v>
      </c>
      <c r="L167" s="95">
        <v>4659</v>
      </c>
      <c r="M167" s="95">
        <v>5316</v>
      </c>
      <c r="N167" s="95">
        <v>1113</v>
      </c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4" si="16">SUM(K167:Y167)</f>
        <v>15134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299" t="s">
        <v>231</v>
      </c>
      <c r="D168" s="299"/>
      <c r="E168" s="299"/>
      <c r="F168" s="299"/>
      <c r="G168" s="299"/>
      <c r="H168" s="299"/>
      <c r="I168" s="299"/>
      <c r="J168" s="299"/>
      <c r="K168" s="95">
        <v>2786</v>
      </c>
      <c r="L168" s="95">
        <v>50212</v>
      </c>
      <c r="M168" s="95">
        <v>3808</v>
      </c>
      <c r="N168" s="95">
        <v>2940</v>
      </c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59746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299" t="s">
        <v>232</v>
      </c>
      <c r="D169" s="299"/>
      <c r="E169" s="299"/>
      <c r="F169" s="299"/>
      <c r="G169" s="299"/>
      <c r="H169" s="299"/>
      <c r="I169" s="299"/>
      <c r="J169" s="299"/>
      <c r="K169" s="95">
        <v>908</v>
      </c>
      <c r="L169" s="95">
        <v>575</v>
      </c>
      <c r="M169" s="95">
        <v>1350</v>
      </c>
      <c r="N169" s="95">
        <v>170</v>
      </c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3003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195</v>
      </c>
      <c r="C170" s="299" t="s">
        <v>233</v>
      </c>
      <c r="D170" s="299"/>
      <c r="E170" s="299"/>
      <c r="F170" s="299"/>
      <c r="G170" s="299"/>
      <c r="H170" s="299"/>
      <c r="I170" s="299"/>
      <c r="J170" s="299"/>
      <c r="K170" s="95">
        <v>395</v>
      </c>
      <c r="L170" s="95">
        <v>195</v>
      </c>
      <c r="M170" s="95">
        <v>460</v>
      </c>
      <c r="N170" s="95">
        <v>101</v>
      </c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1151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197</v>
      </c>
      <c r="C171" s="299" t="s">
        <v>234</v>
      </c>
      <c r="D171" s="299"/>
      <c r="E171" s="299"/>
      <c r="F171" s="299"/>
      <c r="G171" s="299"/>
      <c r="H171" s="299"/>
      <c r="I171" s="299"/>
      <c r="J171" s="299"/>
      <c r="K171" s="95">
        <v>1813</v>
      </c>
      <c r="L171" s="95">
        <v>1416</v>
      </c>
      <c r="M171" s="95">
        <v>2025</v>
      </c>
      <c r="N171" s="95">
        <v>2146</v>
      </c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7400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199</v>
      </c>
      <c r="C172" s="299" t="s">
        <v>235</v>
      </c>
      <c r="D172" s="299"/>
      <c r="E172" s="299"/>
      <c r="F172" s="299"/>
      <c r="G172" s="299"/>
      <c r="H172" s="299"/>
      <c r="I172" s="299"/>
      <c r="J172" s="299"/>
      <c r="K172" s="95">
        <v>976</v>
      </c>
      <c r="L172" s="95">
        <v>1966</v>
      </c>
      <c r="M172" s="95">
        <v>11139</v>
      </c>
      <c r="N172" s="95">
        <v>483</v>
      </c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14564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201</v>
      </c>
      <c r="C173" s="299" t="s">
        <v>236</v>
      </c>
      <c r="D173" s="299"/>
      <c r="E173" s="299"/>
      <c r="F173" s="299"/>
      <c r="G173" s="299"/>
      <c r="H173" s="299"/>
      <c r="I173" s="299"/>
      <c r="J173" s="299"/>
      <c r="K173" s="95">
        <v>122</v>
      </c>
      <c r="L173" s="95">
        <v>110</v>
      </c>
      <c r="M173" s="95">
        <v>323</v>
      </c>
      <c r="N173" s="95">
        <v>80</v>
      </c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635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203</v>
      </c>
      <c r="C174" s="299" t="s">
        <v>237</v>
      </c>
      <c r="D174" s="299"/>
      <c r="E174" s="299"/>
      <c r="F174" s="299"/>
      <c r="G174" s="299"/>
      <c r="H174" s="299"/>
      <c r="I174" s="299"/>
      <c r="J174" s="299"/>
      <c r="K174" s="95">
        <v>2133</v>
      </c>
      <c r="L174" s="95">
        <v>3602</v>
      </c>
      <c r="M174" s="95">
        <v>342</v>
      </c>
      <c r="N174" s="95">
        <v>502</v>
      </c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6579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205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205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205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77" t="s">
        <v>346</v>
      </c>
      <c r="C178" s="277"/>
      <c r="D178" s="277"/>
      <c r="E178" s="277"/>
      <c r="F178" s="277"/>
      <c r="G178" s="277"/>
      <c r="H178" s="277"/>
      <c r="I178" s="277"/>
      <c r="J178" s="277"/>
      <c r="K178" s="70">
        <f>SUM(K167:K177)</f>
        <v>13179</v>
      </c>
      <c r="L178" s="70">
        <f>SUM(L167:L177)</f>
        <v>62735</v>
      </c>
      <c r="M178" s="70">
        <f>SUM(M167:M177)</f>
        <v>24763</v>
      </c>
      <c r="N178" s="70">
        <f>SUM(N167:N177)</f>
        <v>7535</v>
      </c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108212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201</v>
      </c>
      <c r="C179" s="301" t="s">
        <v>238</v>
      </c>
      <c r="D179" s="301"/>
      <c r="E179" s="301"/>
      <c r="F179" s="301"/>
      <c r="G179" s="301"/>
      <c r="H179" s="301"/>
      <c r="I179" s="301"/>
      <c r="J179" s="302"/>
      <c r="K179" s="95">
        <v>796</v>
      </c>
      <c r="L179" s="95">
        <v>694</v>
      </c>
      <c r="M179" s="95">
        <v>1602</v>
      </c>
      <c r="N179" s="95">
        <v>483</v>
      </c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3575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82"/>
      <c r="C180" s="298"/>
      <c r="D180" s="299"/>
      <c r="E180" s="299"/>
      <c r="F180" s="299"/>
      <c r="G180" s="299"/>
      <c r="H180" s="299"/>
      <c r="I180" s="299"/>
      <c r="J180" s="299"/>
      <c r="K180" s="82" t="s">
        <v>205</v>
      </c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82"/>
      <c r="C181" s="298"/>
      <c r="D181" s="299"/>
      <c r="E181" s="299"/>
      <c r="F181" s="299"/>
      <c r="G181" s="299"/>
      <c r="H181" s="299"/>
      <c r="I181" s="299"/>
      <c r="J181" s="299"/>
      <c r="K181" s="82" t="s">
        <v>205</v>
      </c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298"/>
      <c r="D182" s="299"/>
      <c r="E182" s="299"/>
      <c r="F182" s="299"/>
      <c r="G182" s="299"/>
      <c r="H182" s="299"/>
      <c r="I182" s="299"/>
      <c r="J182" s="299"/>
      <c r="K182" s="82" t="s">
        <v>205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205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205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205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205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205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205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205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77" t="s">
        <v>346</v>
      </c>
      <c r="C190" s="277"/>
      <c r="D190" s="277"/>
      <c r="E190" s="277"/>
      <c r="F190" s="277"/>
      <c r="G190" s="277"/>
      <c r="H190" s="277"/>
      <c r="I190" s="277"/>
      <c r="J190" s="277"/>
      <c r="K190" s="70">
        <f>SUM(K179:K189)</f>
        <v>796</v>
      </c>
      <c r="L190" s="70">
        <f>SUM(L179:L189)</f>
        <v>694</v>
      </c>
      <c r="M190" s="70">
        <f>SUM(M179:M189)</f>
        <v>1602</v>
      </c>
      <c r="N190" s="70">
        <f>SUM(N179:N189)</f>
        <v>483</v>
      </c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3575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 x14ac:dyDescent="0.25">
      <c r="A193" s="30"/>
      <c r="B193" s="286" t="s">
        <v>353</v>
      </c>
      <c r="C193" s="287"/>
      <c r="D193" s="288"/>
      <c r="E193" s="286" t="s">
        <v>354</v>
      </c>
      <c r="F193" s="287"/>
      <c r="G193" s="288"/>
      <c r="H193" s="286" t="s">
        <v>355</v>
      </c>
      <c r="I193" s="287"/>
      <c r="J193" s="288"/>
      <c r="K193" s="292" t="s">
        <v>356</v>
      </c>
      <c r="L193" s="294" t="s">
        <v>357</v>
      </c>
      <c r="M193" s="294" t="s">
        <v>358</v>
      </c>
      <c r="N193" s="296" t="s">
        <v>359</v>
      </c>
      <c r="O193" s="128" t="s">
        <v>353</v>
      </c>
      <c r="P193" s="129" t="s">
        <v>354</v>
      </c>
      <c r="Q193" s="130" t="s">
        <v>355</v>
      </c>
      <c r="R193" s="131" t="s">
        <v>356</v>
      </c>
      <c r="S193" s="62"/>
      <c r="T193" s="132" t="s">
        <v>357</v>
      </c>
      <c r="U193" s="62"/>
      <c r="V193" s="133" t="s">
        <v>358</v>
      </c>
      <c r="W193" s="62"/>
      <c r="X193" s="134" t="s">
        <v>359</v>
      </c>
      <c r="Y193" s="135" t="s">
        <v>360</v>
      </c>
      <c r="Z193" s="3"/>
      <c r="AC193"/>
    </row>
    <row r="194" spans="1:34" ht="22.5" customHeight="1" x14ac:dyDescent="0.25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361</v>
      </c>
      <c r="P194" s="137" t="s">
        <v>362</v>
      </c>
      <c r="Q194" s="138" t="s">
        <v>363</v>
      </c>
      <c r="R194" s="139" t="s">
        <v>364</v>
      </c>
      <c r="S194" s="63"/>
      <c r="T194" s="140" t="s">
        <v>365</v>
      </c>
      <c r="U194" s="63"/>
      <c r="V194" s="141" t="s">
        <v>366</v>
      </c>
      <c r="W194" s="63"/>
      <c r="X194" s="142" t="s">
        <v>367</v>
      </c>
      <c r="Y194" s="143" t="s">
        <v>368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332</v>
      </c>
      <c r="AH196" s="93" t="s">
        <v>350</v>
      </c>
    </row>
    <row r="197" spans="1:34" ht="22.5" customHeight="1" x14ac:dyDescent="0.25">
      <c r="I197" s="280" t="s">
        <v>96</v>
      </c>
      <c r="J197" s="280"/>
      <c r="K197" s="280"/>
      <c r="L197" s="280"/>
      <c r="M197" s="8" t="s">
        <v>320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349</v>
      </c>
    </row>
    <row r="198" spans="1:34" ht="22.5" customHeight="1" x14ac:dyDescent="0.25">
      <c r="I198" s="280" t="s">
        <v>2</v>
      </c>
      <c r="J198" s="280"/>
      <c r="K198" s="280"/>
      <c r="L198" s="280"/>
      <c r="M198" s="8" t="s">
        <v>321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 x14ac:dyDescent="0.25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332</v>
      </c>
      <c r="Z199" s="281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333</v>
      </c>
      <c r="X202" s="283"/>
      <c r="Y202" s="283"/>
      <c r="Z202" s="283"/>
      <c r="AC202"/>
    </row>
    <row r="203" spans="1:34" ht="24.95" customHeight="1" x14ac:dyDescent="0.25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 x14ac:dyDescent="0.25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191</v>
      </c>
      <c r="AC204"/>
      <c r="AD204" s="57" t="s">
        <v>182</v>
      </c>
    </row>
    <row r="205" spans="1:34" ht="12.75" customHeight="1" x14ac:dyDescent="0.25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 x14ac:dyDescent="0.25">
      <c r="A207" s="47" t="s">
        <v>53</v>
      </c>
      <c r="B207" s="48" t="s">
        <v>203</v>
      </c>
      <c r="C207" s="301" t="s">
        <v>239</v>
      </c>
      <c r="D207" s="301"/>
      <c r="E207" s="301"/>
      <c r="F207" s="301"/>
      <c r="G207" s="301"/>
      <c r="H207" s="301"/>
      <c r="I207" s="301"/>
      <c r="J207" s="302"/>
      <c r="K207" s="95">
        <v>3102</v>
      </c>
      <c r="L207" s="95">
        <v>3660</v>
      </c>
      <c r="M207" s="95">
        <v>7395</v>
      </c>
      <c r="N207" s="95">
        <v>1128</v>
      </c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4" si="17">SUM(K207:Y207)</f>
        <v>15285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299" t="s">
        <v>240</v>
      </c>
      <c r="D208" s="299"/>
      <c r="E208" s="299"/>
      <c r="F208" s="299"/>
      <c r="G208" s="299"/>
      <c r="H208" s="299"/>
      <c r="I208" s="299"/>
      <c r="J208" s="299"/>
      <c r="K208" s="95">
        <v>1019</v>
      </c>
      <c r="L208" s="95">
        <v>1262</v>
      </c>
      <c r="M208" s="95">
        <v>2114</v>
      </c>
      <c r="N208" s="95">
        <v>764</v>
      </c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5159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299" t="s">
        <v>241</v>
      </c>
      <c r="D209" s="299"/>
      <c r="E209" s="299"/>
      <c r="F209" s="299"/>
      <c r="G209" s="299"/>
      <c r="H209" s="299"/>
      <c r="I209" s="299"/>
      <c r="J209" s="299"/>
      <c r="K209" s="95">
        <v>917</v>
      </c>
      <c r="L209" s="95">
        <v>602</v>
      </c>
      <c r="M209" s="95">
        <v>1033</v>
      </c>
      <c r="N209" s="95">
        <v>1470</v>
      </c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4022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195</v>
      </c>
      <c r="C210" s="299" t="s">
        <v>242</v>
      </c>
      <c r="D210" s="299"/>
      <c r="E210" s="299"/>
      <c r="F210" s="299"/>
      <c r="G210" s="299"/>
      <c r="H210" s="299"/>
      <c r="I210" s="299"/>
      <c r="J210" s="299"/>
      <c r="K210" s="95">
        <v>482</v>
      </c>
      <c r="L210" s="95">
        <v>360</v>
      </c>
      <c r="M210" s="95">
        <v>1027</v>
      </c>
      <c r="N210" s="95">
        <v>215</v>
      </c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2084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197</v>
      </c>
      <c r="C211" s="299" t="s">
        <v>243</v>
      </c>
      <c r="D211" s="299"/>
      <c r="E211" s="299"/>
      <c r="F211" s="299"/>
      <c r="G211" s="299"/>
      <c r="H211" s="299"/>
      <c r="I211" s="299"/>
      <c r="J211" s="299"/>
      <c r="K211" s="95">
        <v>497</v>
      </c>
      <c r="L211" s="95">
        <v>384</v>
      </c>
      <c r="M211" s="95">
        <v>822</v>
      </c>
      <c r="N211" s="95">
        <v>179</v>
      </c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1882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199</v>
      </c>
      <c r="C212" s="299" t="s">
        <v>244</v>
      </c>
      <c r="D212" s="299"/>
      <c r="E212" s="299"/>
      <c r="F212" s="299"/>
      <c r="G212" s="299"/>
      <c r="H212" s="299"/>
      <c r="I212" s="299"/>
      <c r="J212" s="299"/>
      <c r="K212" s="95">
        <v>218</v>
      </c>
      <c r="L212" s="95">
        <v>131</v>
      </c>
      <c r="M212" s="95">
        <v>732</v>
      </c>
      <c r="N212" s="95">
        <v>96</v>
      </c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1177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201</v>
      </c>
      <c r="C213" s="299" t="s">
        <v>245</v>
      </c>
      <c r="D213" s="299"/>
      <c r="E213" s="299"/>
      <c r="F213" s="299"/>
      <c r="G213" s="299"/>
      <c r="H213" s="299"/>
      <c r="I213" s="299"/>
      <c r="J213" s="299"/>
      <c r="K213" s="95">
        <v>66</v>
      </c>
      <c r="L213" s="95">
        <v>125</v>
      </c>
      <c r="M213" s="95">
        <v>190</v>
      </c>
      <c r="N213" s="95">
        <v>58</v>
      </c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439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203</v>
      </c>
      <c r="C214" s="299" t="s">
        <v>246</v>
      </c>
      <c r="D214" s="299"/>
      <c r="E214" s="299"/>
      <c r="F214" s="299"/>
      <c r="G214" s="299"/>
      <c r="H214" s="299"/>
      <c r="I214" s="299"/>
      <c r="J214" s="299"/>
      <c r="K214" s="95">
        <v>205</v>
      </c>
      <c r="L214" s="95">
        <v>291</v>
      </c>
      <c r="M214" s="95">
        <v>829</v>
      </c>
      <c r="N214" s="95">
        <v>100</v>
      </c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1425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205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205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205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77" t="s">
        <v>346</v>
      </c>
      <c r="C218" s="277"/>
      <c r="D218" s="277"/>
      <c r="E218" s="277"/>
      <c r="F218" s="277"/>
      <c r="G218" s="277"/>
      <c r="H218" s="277"/>
      <c r="I218" s="277"/>
      <c r="J218" s="277"/>
      <c r="K218" s="70">
        <f>SUM(K207:K217)</f>
        <v>6506</v>
      </c>
      <c r="L218" s="70">
        <f>SUM(L207:L217)</f>
        <v>6815</v>
      </c>
      <c r="M218" s="70">
        <f>SUM(M207:M217)</f>
        <v>14142</v>
      </c>
      <c r="N218" s="70">
        <f>SUM(N207:N217)</f>
        <v>4010</v>
      </c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6" si="18">SUM(K218:Y218)</f>
        <v>31473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247</v>
      </c>
      <c r="C219" s="301" t="s">
        <v>248</v>
      </c>
      <c r="D219" s="301"/>
      <c r="E219" s="301"/>
      <c r="F219" s="301"/>
      <c r="G219" s="301"/>
      <c r="H219" s="301"/>
      <c r="I219" s="301"/>
      <c r="J219" s="302"/>
      <c r="K219" s="95">
        <v>4239</v>
      </c>
      <c r="L219" s="95">
        <v>3379</v>
      </c>
      <c r="M219" s="95">
        <v>10782</v>
      </c>
      <c r="N219" s="95">
        <v>2794</v>
      </c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21194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299" t="s">
        <v>249</v>
      </c>
      <c r="D220" s="299"/>
      <c r="E220" s="299"/>
      <c r="F220" s="299"/>
      <c r="G220" s="299"/>
      <c r="H220" s="299"/>
      <c r="I220" s="299"/>
      <c r="J220" s="299"/>
      <c r="K220" s="95">
        <v>4066</v>
      </c>
      <c r="L220" s="95">
        <v>5628</v>
      </c>
      <c r="M220" s="95">
        <v>19984</v>
      </c>
      <c r="N220" s="95">
        <v>3053</v>
      </c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32731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299" t="s">
        <v>250</v>
      </c>
      <c r="D221" s="299"/>
      <c r="E221" s="299"/>
      <c r="F221" s="299"/>
      <c r="G221" s="299"/>
      <c r="H221" s="299"/>
      <c r="I221" s="299"/>
      <c r="J221" s="299"/>
      <c r="K221" s="95">
        <v>1905</v>
      </c>
      <c r="L221" s="95">
        <v>1014</v>
      </c>
      <c r="M221" s="95">
        <v>2431</v>
      </c>
      <c r="N221" s="95">
        <v>3689</v>
      </c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9039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195</v>
      </c>
      <c r="C222" s="299" t="s">
        <v>251</v>
      </c>
      <c r="D222" s="299"/>
      <c r="E222" s="299"/>
      <c r="F222" s="299"/>
      <c r="G222" s="299"/>
      <c r="H222" s="299"/>
      <c r="I222" s="299"/>
      <c r="J222" s="299"/>
      <c r="K222" s="95">
        <v>2148</v>
      </c>
      <c r="L222" s="95">
        <v>514</v>
      </c>
      <c r="M222" s="95">
        <v>1998</v>
      </c>
      <c r="N222" s="95">
        <v>321</v>
      </c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4981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197</v>
      </c>
      <c r="C223" s="299" t="s">
        <v>252</v>
      </c>
      <c r="D223" s="299"/>
      <c r="E223" s="299"/>
      <c r="F223" s="299"/>
      <c r="G223" s="299"/>
      <c r="H223" s="299"/>
      <c r="I223" s="299"/>
      <c r="J223" s="299"/>
      <c r="K223" s="95">
        <v>485</v>
      </c>
      <c r="L223" s="95">
        <v>402</v>
      </c>
      <c r="M223" s="95">
        <v>1489</v>
      </c>
      <c r="N223" s="95">
        <v>465</v>
      </c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2841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199</v>
      </c>
      <c r="C224" s="299" t="s">
        <v>253</v>
      </c>
      <c r="D224" s="299"/>
      <c r="E224" s="299"/>
      <c r="F224" s="299"/>
      <c r="G224" s="299"/>
      <c r="H224" s="299"/>
      <c r="I224" s="299"/>
      <c r="J224" s="299"/>
      <c r="K224" s="95">
        <v>172</v>
      </c>
      <c r="L224" s="95">
        <v>130</v>
      </c>
      <c r="M224" s="95">
        <v>741</v>
      </c>
      <c r="N224" s="95">
        <v>106</v>
      </c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1149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201</v>
      </c>
      <c r="C225" s="299" t="s">
        <v>254</v>
      </c>
      <c r="D225" s="299"/>
      <c r="E225" s="299"/>
      <c r="F225" s="299"/>
      <c r="G225" s="299"/>
      <c r="H225" s="299"/>
      <c r="I225" s="299"/>
      <c r="J225" s="299"/>
      <c r="K225" s="95">
        <v>259</v>
      </c>
      <c r="L225" s="95">
        <v>262</v>
      </c>
      <c r="M225" s="95">
        <v>1299</v>
      </c>
      <c r="N225" s="95">
        <v>137</v>
      </c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1957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203</v>
      </c>
      <c r="C226" s="299" t="s">
        <v>255</v>
      </c>
      <c r="D226" s="299"/>
      <c r="E226" s="299"/>
      <c r="F226" s="299"/>
      <c r="G226" s="299"/>
      <c r="H226" s="299"/>
      <c r="I226" s="299"/>
      <c r="J226" s="299"/>
      <c r="K226" s="95">
        <v>188</v>
      </c>
      <c r="L226" s="95">
        <v>595</v>
      </c>
      <c r="M226" s="95">
        <v>582</v>
      </c>
      <c r="N226" s="95">
        <v>131</v>
      </c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1496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205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205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205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77" t="s">
        <v>346</v>
      </c>
      <c r="C230" s="277"/>
      <c r="D230" s="277"/>
      <c r="E230" s="277"/>
      <c r="F230" s="277"/>
      <c r="G230" s="277"/>
      <c r="H230" s="277"/>
      <c r="I230" s="277"/>
      <c r="J230" s="277"/>
      <c r="K230" s="70">
        <f>SUM(K219:K229)</f>
        <v>13462</v>
      </c>
      <c r="L230" s="70">
        <f>SUM(L219:L229)</f>
        <v>11924</v>
      </c>
      <c r="M230" s="70">
        <f>SUM(M219:M229)</f>
        <v>39306</v>
      </c>
      <c r="N230" s="70">
        <f>SUM(N219:N229)</f>
        <v>10696</v>
      </c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75388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 x14ac:dyDescent="0.25">
      <c r="A233" s="30"/>
      <c r="B233" s="286" t="s">
        <v>353</v>
      </c>
      <c r="C233" s="287"/>
      <c r="D233" s="288"/>
      <c r="E233" s="286" t="s">
        <v>354</v>
      </c>
      <c r="F233" s="287"/>
      <c r="G233" s="288"/>
      <c r="H233" s="286" t="s">
        <v>355</v>
      </c>
      <c r="I233" s="287"/>
      <c r="J233" s="288"/>
      <c r="K233" s="292" t="s">
        <v>356</v>
      </c>
      <c r="L233" s="294" t="s">
        <v>357</v>
      </c>
      <c r="M233" s="294" t="s">
        <v>358</v>
      </c>
      <c r="N233" s="296" t="s">
        <v>359</v>
      </c>
      <c r="O233" s="144" t="s">
        <v>353</v>
      </c>
      <c r="P233" s="145" t="s">
        <v>354</v>
      </c>
      <c r="Q233" s="146" t="s">
        <v>355</v>
      </c>
      <c r="R233" s="147" t="s">
        <v>356</v>
      </c>
      <c r="S233" s="62"/>
      <c r="T233" s="148" t="s">
        <v>357</v>
      </c>
      <c r="U233" s="62"/>
      <c r="V233" s="149" t="s">
        <v>358</v>
      </c>
      <c r="W233" s="62"/>
      <c r="X233" s="150" t="s">
        <v>359</v>
      </c>
      <c r="Y233" s="151" t="s">
        <v>360</v>
      </c>
      <c r="Z233" s="3"/>
      <c r="AC233"/>
    </row>
    <row r="234" spans="1:34" ht="22.5" customHeight="1" x14ac:dyDescent="0.25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361</v>
      </c>
      <c r="P234" s="153" t="s">
        <v>362</v>
      </c>
      <c r="Q234" s="154" t="s">
        <v>363</v>
      </c>
      <c r="R234" s="155" t="s">
        <v>364</v>
      </c>
      <c r="S234" s="63"/>
      <c r="T234" s="156" t="s">
        <v>365</v>
      </c>
      <c r="U234" s="63"/>
      <c r="V234" s="157" t="s">
        <v>366</v>
      </c>
      <c r="W234" s="63"/>
      <c r="X234" s="158" t="s">
        <v>367</v>
      </c>
      <c r="Y234" s="159" t="s">
        <v>368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334</v>
      </c>
      <c r="AH236" s="93" t="s">
        <v>350</v>
      </c>
    </row>
    <row r="237" spans="1:34" ht="22.5" customHeight="1" x14ac:dyDescent="0.25">
      <c r="I237" s="280" t="s">
        <v>96</v>
      </c>
      <c r="J237" s="280"/>
      <c r="K237" s="280"/>
      <c r="L237" s="280"/>
      <c r="M237" s="8" t="s">
        <v>320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349</v>
      </c>
    </row>
    <row r="238" spans="1:34" ht="22.5" customHeight="1" x14ac:dyDescent="0.25">
      <c r="I238" s="280" t="s">
        <v>2</v>
      </c>
      <c r="J238" s="280"/>
      <c r="K238" s="280"/>
      <c r="L238" s="280"/>
      <c r="M238" s="8" t="s">
        <v>321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 x14ac:dyDescent="0.25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334</v>
      </c>
      <c r="Z239" s="281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335</v>
      </c>
      <c r="X242" s="283"/>
      <c r="Y242" s="283"/>
      <c r="Z242" s="283"/>
      <c r="AC242"/>
    </row>
    <row r="243" spans="1:30" ht="24.95" customHeight="1" x14ac:dyDescent="0.25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 x14ac:dyDescent="0.25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191</v>
      </c>
      <c r="AC244"/>
      <c r="AD244" s="57" t="s">
        <v>182</v>
      </c>
    </row>
    <row r="245" spans="1:30" ht="12.75" customHeight="1" x14ac:dyDescent="0.25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 x14ac:dyDescent="0.25">
      <c r="A247" s="47" t="s">
        <v>53</v>
      </c>
      <c r="B247" s="48" t="s">
        <v>256</v>
      </c>
      <c r="C247" s="301" t="s">
        <v>257</v>
      </c>
      <c r="D247" s="301"/>
      <c r="E247" s="301"/>
      <c r="F247" s="301"/>
      <c r="G247" s="301"/>
      <c r="H247" s="301"/>
      <c r="I247" s="301"/>
      <c r="J247" s="302"/>
      <c r="K247" s="95">
        <v>2850</v>
      </c>
      <c r="L247" s="95">
        <v>2300</v>
      </c>
      <c r="M247" s="95">
        <v>5473</v>
      </c>
      <c r="N247" s="95">
        <v>850</v>
      </c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4" si="19">SUM(K247:Y247)</f>
        <v>11473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299" t="s">
        <v>258</v>
      </c>
      <c r="D248" s="299"/>
      <c r="E248" s="299"/>
      <c r="F248" s="299"/>
      <c r="G248" s="299"/>
      <c r="H248" s="299"/>
      <c r="I248" s="299"/>
      <c r="J248" s="299"/>
      <c r="K248" s="95">
        <v>2157</v>
      </c>
      <c r="L248" s="95">
        <v>1132</v>
      </c>
      <c r="M248" s="95">
        <v>2200</v>
      </c>
      <c r="N248" s="95">
        <v>358</v>
      </c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5847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299" t="s">
        <v>259</v>
      </c>
      <c r="D249" s="299"/>
      <c r="E249" s="299"/>
      <c r="F249" s="299"/>
      <c r="G249" s="299"/>
      <c r="H249" s="299"/>
      <c r="I249" s="299"/>
      <c r="J249" s="299"/>
      <c r="K249" s="95">
        <v>830</v>
      </c>
      <c r="L249" s="95">
        <v>591</v>
      </c>
      <c r="M249" s="95">
        <v>2513</v>
      </c>
      <c r="N249" s="95">
        <v>258</v>
      </c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4192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195</v>
      </c>
      <c r="C250" s="299" t="s">
        <v>260</v>
      </c>
      <c r="D250" s="299"/>
      <c r="E250" s="299"/>
      <c r="F250" s="299"/>
      <c r="G250" s="299"/>
      <c r="H250" s="299"/>
      <c r="I250" s="299"/>
      <c r="J250" s="299"/>
      <c r="K250" s="95">
        <v>518</v>
      </c>
      <c r="L250" s="95">
        <v>742</v>
      </c>
      <c r="M250" s="95">
        <v>2075</v>
      </c>
      <c r="N250" s="95">
        <v>168</v>
      </c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3503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197</v>
      </c>
      <c r="C251" s="299" t="s">
        <v>261</v>
      </c>
      <c r="D251" s="299"/>
      <c r="E251" s="299"/>
      <c r="F251" s="299"/>
      <c r="G251" s="299"/>
      <c r="H251" s="299"/>
      <c r="I251" s="299"/>
      <c r="J251" s="299"/>
      <c r="K251" s="95">
        <v>492</v>
      </c>
      <c r="L251" s="95">
        <v>583</v>
      </c>
      <c r="M251" s="95">
        <v>984</v>
      </c>
      <c r="N251" s="95">
        <v>608</v>
      </c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2667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199</v>
      </c>
      <c r="C252" s="299" t="s">
        <v>262</v>
      </c>
      <c r="D252" s="299"/>
      <c r="E252" s="299"/>
      <c r="F252" s="299"/>
      <c r="G252" s="299"/>
      <c r="H252" s="299"/>
      <c r="I252" s="299"/>
      <c r="J252" s="299"/>
      <c r="K252" s="95">
        <v>535</v>
      </c>
      <c r="L252" s="95">
        <v>188</v>
      </c>
      <c r="M252" s="95">
        <v>520</v>
      </c>
      <c r="N252" s="95">
        <v>127</v>
      </c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1370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201</v>
      </c>
      <c r="C253" s="299" t="s">
        <v>263</v>
      </c>
      <c r="D253" s="299"/>
      <c r="E253" s="299"/>
      <c r="F253" s="299"/>
      <c r="G253" s="299"/>
      <c r="H253" s="299"/>
      <c r="I253" s="299"/>
      <c r="J253" s="299"/>
      <c r="K253" s="95">
        <v>76</v>
      </c>
      <c r="L253" s="95">
        <v>58</v>
      </c>
      <c r="M253" s="95">
        <v>256</v>
      </c>
      <c r="N253" s="95">
        <v>25</v>
      </c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415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203</v>
      </c>
      <c r="C254" s="299" t="s">
        <v>264</v>
      </c>
      <c r="D254" s="299"/>
      <c r="E254" s="299"/>
      <c r="F254" s="299"/>
      <c r="G254" s="299"/>
      <c r="H254" s="299"/>
      <c r="I254" s="299"/>
      <c r="J254" s="299"/>
      <c r="K254" s="95">
        <v>75</v>
      </c>
      <c r="L254" s="95">
        <v>78</v>
      </c>
      <c r="M254" s="95">
        <v>189</v>
      </c>
      <c r="N254" s="95">
        <v>34</v>
      </c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376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205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205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205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77" t="s">
        <v>346</v>
      </c>
      <c r="C258" s="277"/>
      <c r="D258" s="277"/>
      <c r="E258" s="277"/>
      <c r="F258" s="277"/>
      <c r="G258" s="277"/>
      <c r="H258" s="277"/>
      <c r="I258" s="277"/>
      <c r="J258" s="277"/>
      <c r="K258" s="70">
        <f>SUM(K247:K257)</f>
        <v>7533</v>
      </c>
      <c r="L258" s="70">
        <f>SUM(L247:L257)</f>
        <v>5672</v>
      </c>
      <c r="M258" s="70">
        <f>SUM(M247:M257)</f>
        <v>14210</v>
      </c>
      <c r="N258" s="70">
        <f>SUM(N247:N257)</f>
        <v>2428</v>
      </c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20">SUM(K258:Y258)</f>
        <v>29843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265</v>
      </c>
      <c r="C259" s="301" t="s">
        <v>266</v>
      </c>
      <c r="D259" s="301"/>
      <c r="E259" s="301"/>
      <c r="F259" s="301"/>
      <c r="G259" s="301"/>
      <c r="H259" s="301"/>
      <c r="I259" s="301"/>
      <c r="J259" s="302"/>
      <c r="K259" s="95">
        <v>9729</v>
      </c>
      <c r="L259" s="95">
        <v>7163</v>
      </c>
      <c r="M259" s="95">
        <v>18223</v>
      </c>
      <c r="N259" s="95">
        <v>4879</v>
      </c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39994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299" t="s">
        <v>267</v>
      </c>
      <c r="D260" s="299"/>
      <c r="E260" s="299"/>
      <c r="F260" s="299"/>
      <c r="G260" s="299"/>
      <c r="H260" s="299"/>
      <c r="I260" s="299"/>
      <c r="J260" s="299"/>
      <c r="K260" s="95">
        <v>10815</v>
      </c>
      <c r="L260" s="95">
        <v>18039</v>
      </c>
      <c r="M260" s="95">
        <v>14170</v>
      </c>
      <c r="N260" s="95">
        <v>6226</v>
      </c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49250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299" t="s">
        <v>268</v>
      </c>
      <c r="D261" s="299"/>
      <c r="E261" s="299"/>
      <c r="F261" s="299"/>
      <c r="G261" s="299"/>
      <c r="H261" s="299"/>
      <c r="I261" s="299"/>
      <c r="J261" s="299"/>
      <c r="K261" s="95">
        <v>2552</v>
      </c>
      <c r="L261" s="95">
        <v>1734</v>
      </c>
      <c r="M261" s="95">
        <v>2938</v>
      </c>
      <c r="N261" s="95">
        <v>754</v>
      </c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7978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195</v>
      </c>
      <c r="C262" s="299" t="s">
        <v>269</v>
      </c>
      <c r="D262" s="299"/>
      <c r="E262" s="299"/>
      <c r="F262" s="299"/>
      <c r="G262" s="299"/>
      <c r="H262" s="299"/>
      <c r="I262" s="299"/>
      <c r="J262" s="299"/>
      <c r="K262" s="95">
        <v>1191</v>
      </c>
      <c r="L262" s="95">
        <v>914</v>
      </c>
      <c r="M262" s="95">
        <v>1675</v>
      </c>
      <c r="N262" s="95">
        <v>606</v>
      </c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4386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197</v>
      </c>
      <c r="C263" s="299" t="s">
        <v>270</v>
      </c>
      <c r="D263" s="299"/>
      <c r="E263" s="299"/>
      <c r="F263" s="299"/>
      <c r="G263" s="299"/>
      <c r="H263" s="299"/>
      <c r="I263" s="299"/>
      <c r="J263" s="299"/>
      <c r="K263" s="95">
        <v>869</v>
      </c>
      <c r="L263" s="95">
        <v>440</v>
      </c>
      <c r="M263" s="95">
        <v>3185</v>
      </c>
      <c r="N263" s="95">
        <v>347</v>
      </c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4841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199</v>
      </c>
      <c r="C264" s="299" t="s">
        <v>271</v>
      </c>
      <c r="D264" s="299"/>
      <c r="E264" s="299"/>
      <c r="F264" s="299"/>
      <c r="G264" s="299"/>
      <c r="H264" s="299"/>
      <c r="I264" s="299"/>
      <c r="J264" s="299"/>
      <c r="K264" s="95">
        <v>385</v>
      </c>
      <c r="L264" s="95">
        <v>336</v>
      </c>
      <c r="M264" s="95">
        <v>724</v>
      </c>
      <c r="N264" s="95">
        <v>257</v>
      </c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1702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201</v>
      </c>
      <c r="C265" s="299" t="s">
        <v>272</v>
      </c>
      <c r="D265" s="299"/>
      <c r="E265" s="299"/>
      <c r="F265" s="299"/>
      <c r="G265" s="299"/>
      <c r="H265" s="299"/>
      <c r="I265" s="299"/>
      <c r="J265" s="299"/>
      <c r="K265" s="95">
        <v>75</v>
      </c>
      <c r="L265" s="95">
        <v>82</v>
      </c>
      <c r="M265" s="95">
        <v>500</v>
      </c>
      <c r="N265" s="95">
        <v>67</v>
      </c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724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203</v>
      </c>
      <c r="C266" s="299" t="s">
        <v>273</v>
      </c>
      <c r="D266" s="299"/>
      <c r="E266" s="299"/>
      <c r="F266" s="299"/>
      <c r="G266" s="299"/>
      <c r="H266" s="299"/>
      <c r="I266" s="299"/>
      <c r="J266" s="299"/>
      <c r="K266" s="95">
        <v>745</v>
      </c>
      <c r="L266" s="95">
        <v>265</v>
      </c>
      <c r="M266" s="95">
        <v>1532</v>
      </c>
      <c r="N266" s="95">
        <v>238</v>
      </c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2780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205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205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205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77" t="s">
        <v>346</v>
      </c>
      <c r="C270" s="277"/>
      <c r="D270" s="277"/>
      <c r="E270" s="277"/>
      <c r="F270" s="277"/>
      <c r="G270" s="277"/>
      <c r="H270" s="277"/>
      <c r="I270" s="277"/>
      <c r="J270" s="277"/>
      <c r="K270" s="70">
        <f>SUM(K259:K269)</f>
        <v>26361</v>
      </c>
      <c r="L270" s="70">
        <f>SUM(L259:L269)</f>
        <v>28973</v>
      </c>
      <c r="M270" s="70">
        <f>SUM(M259:M269)</f>
        <v>42947</v>
      </c>
      <c r="N270" s="70">
        <f>SUM(N259:N269)</f>
        <v>13374</v>
      </c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111655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 x14ac:dyDescent="0.25">
      <c r="A273" s="30"/>
      <c r="B273" s="286" t="s">
        <v>353</v>
      </c>
      <c r="C273" s="287"/>
      <c r="D273" s="288"/>
      <c r="E273" s="286" t="s">
        <v>354</v>
      </c>
      <c r="F273" s="287"/>
      <c r="G273" s="288"/>
      <c r="H273" s="286" t="s">
        <v>355</v>
      </c>
      <c r="I273" s="287"/>
      <c r="J273" s="288"/>
      <c r="K273" s="292" t="s">
        <v>356</v>
      </c>
      <c r="L273" s="294" t="s">
        <v>357</v>
      </c>
      <c r="M273" s="294" t="s">
        <v>358</v>
      </c>
      <c r="N273" s="296" t="s">
        <v>359</v>
      </c>
      <c r="O273" s="160" t="s">
        <v>353</v>
      </c>
      <c r="P273" s="161" t="s">
        <v>354</v>
      </c>
      <c r="Q273" s="162" t="s">
        <v>355</v>
      </c>
      <c r="R273" s="163" t="s">
        <v>356</v>
      </c>
      <c r="S273" s="62"/>
      <c r="T273" s="164" t="s">
        <v>357</v>
      </c>
      <c r="U273" s="62"/>
      <c r="V273" s="165" t="s">
        <v>358</v>
      </c>
      <c r="W273" s="62"/>
      <c r="X273" s="166" t="s">
        <v>359</v>
      </c>
      <c r="Y273" s="167" t="s">
        <v>360</v>
      </c>
      <c r="Z273" s="3"/>
      <c r="AC273"/>
    </row>
    <row r="274" spans="1:34" ht="22.5" customHeight="1" x14ac:dyDescent="0.25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361</v>
      </c>
      <c r="P274" s="169" t="s">
        <v>362</v>
      </c>
      <c r="Q274" s="170" t="s">
        <v>363</v>
      </c>
      <c r="R274" s="171" t="s">
        <v>364</v>
      </c>
      <c r="S274" s="63"/>
      <c r="T274" s="172" t="s">
        <v>365</v>
      </c>
      <c r="U274" s="63"/>
      <c r="V274" s="173" t="s">
        <v>366</v>
      </c>
      <c r="W274" s="63"/>
      <c r="X274" s="174" t="s">
        <v>367</v>
      </c>
      <c r="Y274" s="175" t="s">
        <v>368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336</v>
      </c>
      <c r="AH276" s="93" t="s">
        <v>350</v>
      </c>
    </row>
    <row r="277" spans="1:34" ht="22.5" customHeight="1" x14ac:dyDescent="0.25">
      <c r="I277" s="280" t="s">
        <v>96</v>
      </c>
      <c r="J277" s="280"/>
      <c r="K277" s="280"/>
      <c r="L277" s="280"/>
      <c r="M277" s="8" t="s">
        <v>320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349</v>
      </c>
    </row>
    <row r="278" spans="1:34" ht="22.5" customHeight="1" x14ac:dyDescent="0.25">
      <c r="I278" s="280" t="s">
        <v>2</v>
      </c>
      <c r="J278" s="280"/>
      <c r="K278" s="280"/>
      <c r="L278" s="280"/>
      <c r="M278" s="8" t="s">
        <v>321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 x14ac:dyDescent="0.25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336</v>
      </c>
      <c r="Z279" s="281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337</v>
      </c>
      <c r="X282" s="283"/>
      <c r="Y282" s="283"/>
      <c r="Z282" s="283"/>
      <c r="AC282"/>
    </row>
    <row r="283" spans="1:34" ht="24.95" customHeight="1" x14ac:dyDescent="0.25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 x14ac:dyDescent="0.25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191</v>
      </c>
      <c r="AC284"/>
      <c r="AD284" s="57" t="s">
        <v>182</v>
      </c>
    </row>
    <row r="285" spans="1:34" ht="12.75" customHeight="1" x14ac:dyDescent="0.25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 x14ac:dyDescent="0.25">
      <c r="A287" s="47" t="s">
        <v>53</v>
      </c>
      <c r="B287" s="48" t="s">
        <v>274</v>
      </c>
      <c r="C287" s="301" t="s">
        <v>275</v>
      </c>
      <c r="D287" s="301"/>
      <c r="E287" s="301"/>
      <c r="F287" s="301"/>
      <c r="G287" s="301"/>
      <c r="H287" s="301"/>
      <c r="I287" s="301"/>
      <c r="J287" s="302"/>
      <c r="K287" s="95">
        <v>1055</v>
      </c>
      <c r="L287" s="95">
        <v>1508</v>
      </c>
      <c r="M287" s="95">
        <v>1752</v>
      </c>
      <c r="N287" s="95">
        <v>1072</v>
      </c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4" si="21">SUM(K287:Y287)</f>
        <v>5387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299" t="s">
        <v>276</v>
      </c>
      <c r="D288" s="299"/>
      <c r="E288" s="299"/>
      <c r="F288" s="299"/>
      <c r="G288" s="299"/>
      <c r="H288" s="299"/>
      <c r="I288" s="299"/>
      <c r="J288" s="299"/>
      <c r="K288" s="95">
        <v>658</v>
      </c>
      <c r="L288" s="95">
        <v>579</v>
      </c>
      <c r="M288" s="95">
        <v>548</v>
      </c>
      <c r="N288" s="95">
        <v>246</v>
      </c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2031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299" t="s">
        <v>277</v>
      </c>
      <c r="D289" s="299"/>
      <c r="E289" s="299"/>
      <c r="F289" s="299"/>
      <c r="G289" s="299"/>
      <c r="H289" s="299"/>
      <c r="I289" s="299"/>
      <c r="J289" s="299"/>
      <c r="K289" s="95">
        <v>179</v>
      </c>
      <c r="L289" s="95">
        <v>226</v>
      </c>
      <c r="M289" s="95">
        <v>302</v>
      </c>
      <c r="N289" s="95">
        <v>95</v>
      </c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802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195</v>
      </c>
      <c r="C290" s="299" t="s">
        <v>278</v>
      </c>
      <c r="D290" s="299"/>
      <c r="E290" s="299"/>
      <c r="F290" s="299"/>
      <c r="G290" s="299"/>
      <c r="H290" s="299"/>
      <c r="I290" s="299"/>
      <c r="J290" s="299"/>
      <c r="K290" s="95">
        <v>284</v>
      </c>
      <c r="L290" s="95">
        <v>292</v>
      </c>
      <c r="M290" s="95">
        <v>524</v>
      </c>
      <c r="N290" s="95">
        <v>212</v>
      </c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1312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197</v>
      </c>
      <c r="C291" s="299" t="s">
        <v>279</v>
      </c>
      <c r="D291" s="299"/>
      <c r="E291" s="299"/>
      <c r="F291" s="299"/>
      <c r="G291" s="299"/>
      <c r="H291" s="299"/>
      <c r="I291" s="299"/>
      <c r="J291" s="299"/>
      <c r="K291" s="95">
        <v>109</v>
      </c>
      <c r="L291" s="95">
        <v>128</v>
      </c>
      <c r="M291" s="95">
        <v>257</v>
      </c>
      <c r="N291" s="95">
        <v>97</v>
      </c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591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199</v>
      </c>
      <c r="C292" s="299" t="s">
        <v>280</v>
      </c>
      <c r="D292" s="299"/>
      <c r="E292" s="299"/>
      <c r="F292" s="299"/>
      <c r="G292" s="299"/>
      <c r="H292" s="299"/>
      <c r="I292" s="299"/>
      <c r="J292" s="299"/>
      <c r="K292" s="95">
        <v>416</v>
      </c>
      <c r="L292" s="95">
        <v>69</v>
      </c>
      <c r="M292" s="95">
        <v>100</v>
      </c>
      <c r="N292" s="95">
        <v>47</v>
      </c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632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201</v>
      </c>
      <c r="C293" s="299" t="s">
        <v>281</v>
      </c>
      <c r="D293" s="299"/>
      <c r="E293" s="299"/>
      <c r="F293" s="299"/>
      <c r="G293" s="299"/>
      <c r="H293" s="299"/>
      <c r="I293" s="299"/>
      <c r="J293" s="299"/>
      <c r="K293" s="95">
        <v>60</v>
      </c>
      <c r="L293" s="95">
        <v>64</v>
      </c>
      <c r="M293" s="95">
        <v>123</v>
      </c>
      <c r="N293" s="95">
        <v>75</v>
      </c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322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203</v>
      </c>
      <c r="C294" s="299" t="s">
        <v>282</v>
      </c>
      <c r="D294" s="299"/>
      <c r="E294" s="299"/>
      <c r="F294" s="299"/>
      <c r="G294" s="299"/>
      <c r="H294" s="299"/>
      <c r="I294" s="299"/>
      <c r="J294" s="299"/>
      <c r="K294" s="95">
        <v>110</v>
      </c>
      <c r="L294" s="95">
        <v>95</v>
      </c>
      <c r="M294" s="95">
        <v>173</v>
      </c>
      <c r="N294" s="95">
        <v>132</v>
      </c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510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205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205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205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77" t="s">
        <v>346</v>
      </c>
      <c r="C298" s="277"/>
      <c r="D298" s="277"/>
      <c r="E298" s="277"/>
      <c r="F298" s="277"/>
      <c r="G298" s="277"/>
      <c r="H298" s="277"/>
      <c r="I298" s="277"/>
      <c r="J298" s="277"/>
      <c r="K298" s="70">
        <f>SUM(K287:K297)</f>
        <v>2871</v>
      </c>
      <c r="L298" s="70">
        <f>SUM(L287:L297)</f>
        <v>2961</v>
      </c>
      <c r="M298" s="70">
        <f>SUM(M287:M297)</f>
        <v>3779</v>
      </c>
      <c r="N298" s="70">
        <f>SUM(N287:N297)</f>
        <v>1976</v>
      </c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6" si="22">SUM(K298:Y298)</f>
        <v>11587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283</v>
      </c>
      <c r="C299" s="301" t="s">
        <v>284</v>
      </c>
      <c r="D299" s="301"/>
      <c r="E299" s="301"/>
      <c r="F299" s="301"/>
      <c r="G299" s="301"/>
      <c r="H299" s="301"/>
      <c r="I299" s="301"/>
      <c r="J299" s="302"/>
      <c r="K299" s="95">
        <v>3223</v>
      </c>
      <c r="L299" s="95">
        <v>6056</v>
      </c>
      <c r="M299" s="95">
        <v>6363</v>
      </c>
      <c r="N299" s="95">
        <v>1873</v>
      </c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17515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299" t="s">
        <v>285</v>
      </c>
      <c r="D300" s="299"/>
      <c r="E300" s="299"/>
      <c r="F300" s="299"/>
      <c r="G300" s="299"/>
      <c r="H300" s="299"/>
      <c r="I300" s="299"/>
      <c r="J300" s="299"/>
      <c r="K300" s="95">
        <v>2227</v>
      </c>
      <c r="L300" s="95">
        <v>6379</v>
      </c>
      <c r="M300" s="95">
        <v>6921</v>
      </c>
      <c r="N300" s="95">
        <v>2256</v>
      </c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17783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299" t="s">
        <v>286</v>
      </c>
      <c r="D301" s="299"/>
      <c r="E301" s="299"/>
      <c r="F301" s="299"/>
      <c r="G301" s="299"/>
      <c r="H301" s="299"/>
      <c r="I301" s="299"/>
      <c r="J301" s="299"/>
      <c r="K301" s="95">
        <v>5298</v>
      </c>
      <c r="L301" s="95">
        <v>7781</v>
      </c>
      <c r="M301" s="95">
        <v>6353</v>
      </c>
      <c r="N301" s="95">
        <v>10614</v>
      </c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30046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195</v>
      </c>
      <c r="C302" s="299" t="s">
        <v>287</v>
      </c>
      <c r="D302" s="299"/>
      <c r="E302" s="299"/>
      <c r="F302" s="299"/>
      <c r="G302" s="299"/>
      <c r="H302" s="299"/>
      <c r="I302" s="299"/>
      <c r="J302" s="299"/>
      <c r="K302" s="95">
        <v>305</v>
      </c>
      <c r="L302" s="95">
        <v>639</v>
      </c>
      <c r="M302" s="95">
        <v>1001</v>
      </c>
      <c r="N302" s="95">
        <v>190</v>
      </c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2135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197</v>
      </c>
      <c r="C303" s="299" t="s">
        <v>288</v>
      </c>
      <c r="D303" s="299"/>
      <c r="E303" s="299"/>
      <c r="F303" s="299"/>
      <c r="G303" s="299"/>
      <c r="H303" s="299"/>
      <c r="I303" s="299"/>
      <c r="J303" s="299"/>
      <c r="K303" s="95">
        <v>314</v>
      </c>
      <c r="L303" s="95">
        <v>644</v>
      </c>
      <c r="M303" s="95">
        <v>638</v>
      </c>
      <c r="N303" s="95">
        <v>396</v>
      </c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1992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199</v>
      </c>
      <c r="C304" s="299" t="s">
        <v>289</v>
      </c>
      <c r="D304" s="299"/>
      <c r="E304" s="299"/>
      <c r="F304" s="299"/>
      <c r="G304" s="299"/>
      <c r="H304" s="299"/>
      <c r="I304" s="299"/>
      <c r="J304" s="299"/>
      <c r="K304" s="95">
        <v>106</v>
      </c>
      <c r="L304" s="95">
        <v>655</v>
      </c>
      <c r="M304" s="95">
        <v>258</v>
      </c>
      <c r="N304" s="95">
        <v>83</v>
      </c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1102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201</v>
      </c>
      <c r="C305" s="299" t="s">
        <v>290</v>
      </c>
      <c r="D305" s="299"/>
      <c r="E305" s="299"/>
      <c r="F305" s="299"/>
      <c r="G305" s="299"/>
      <c r="H305" s="299"/>
      <c r="I305" s="299"/>
      <c r="J305" s="299"/>
      <c r="K305" s="95">
        <v>150</v>
      </c>
      <c r="L305" s="95">
        <v>424</v>
      </c>
      <c r="M305" s="95">
        <v>186</v>
      </c>
      <c r="N305" s="95">
        <v>69</v>
      </c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829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203</v>
      </c>
      <c r="C306" s="299" t="s">
        <v>291</v>
      </c>
      <c r="D306" s="299"/>
      <c r="E306" s="299"/>
      <c r="F306" s="299"/>
      <c r="G306" s="299"/>
      <c r="H306" s="299"/>
      <c r="I306" s="299"/>
      <c r="J306" s="299"/>
      <c r="K306" s="95">
        <v>55</v>
      </c>
      <c r="L306" s="95">
        <v>219</v>
      </c>
      <c r="M306" s="95">
        <v>369</v>
      </c>
      <c r="N306" s="95">
        <v>41</v>
      </c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684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205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205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205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77" t="s">
        <v>346</v>
      </c>
      <c r="C310" s="277"/>
      <c r="D310" s="277"/>
      <c r="E310" s="277"/>
      <c r="F310" s="277"/>
      <c r="G310" s="277"/>
      <c r="H310" s="277"/>
      <c r="I310" s="277"/>
      <c r="J310" s="277"/>
      <c r="K310" s="70">
        <f>SUM(K299:K309)</f>
        <v>11678</v>
      </c>
      <c r="L310" s="70">
        <f>SUM(L299:L309)</f>
        <v>22797</v>
      </c>
      <c r="M310" s="70">
        <f>SUM(M299:M309)</f>
        <v>22089</v>
      </c>
      <c r="N310" s="70">
        <f>SUM(N299:N309)</f>
        <v>15522</v>
      </c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72086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 x14ac:dyDescent="0.25">
      <c r="A313" s="30"/>
      <c r="B313" s="286" t="s">
        <v>353</v>
      </c>
      <c r="C313" s="287"/>
      <c r="D313" s="288"/>
      <c r="E313" s="286" t="s">
        <v>354</v>
      </c>
      <c r="F313" s="287"/>
      <c r="G313" s="288"/>
      <c r="H313" s="286" t="s">
        <v>355</v>
      </c>
      <c r="I313" s="287"/>
      <c r="J313" s="288"/>
      <c r="K313" s="292" t="s">
        <v>356</v>
      </c>
      <c r="L313" s="294" t="s">
        <v>357</v>
      </c>
      <c r="M313" s="294" t="s">
        <v>358</v>
      </c>
      <c r="N313" s="296" t="s">
        <v>359</v>
      </c>
      <c r="O313" s="176" t="s">
        <v>353</v>
      </c>
      <c r="P313" s="177" t="s">
        <v>354</v>
      </c>
      <c r="Q313" s="178" t="s">
        <v>355</v>
      </c>
      <c r="R313" s="179" t="s">
        <v>356</v>
      </c>
      <c r="S313" s="62"/>
      <c r="T313" s="180" t="s">
        <v>357</v>
      </c>
      <c r="U313" s="62"/>
      <c r="V313" s="181" t="s">
        <v>358</v>
      </c>
      <c r="W313" s="62"/>
      <c r="X313" s="182" t="s">
        <v>359</v>
      </c>
      <c r="Y313" s="183" t="s">
        <v>360</v>
      </c>
      <c r="Z313" s="3"/>
      <c r="AC313"/>
    </row>
    <row r="314" spans="1:34" ht="22.5" customHeight="1" x14ac:dyDescent="0.25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361</v>
      </c>
      <c r="P314" s="185" t="s">
        <v>362</v>
      </c>
      <c r="Q314" s="186" t="s">
        <v>363</v>
      </c>
      <c r="R314" s="187" t="s">
        <v>364</v>
      </c>
      <c r="S314" s="63"/>
      <c r="T314" s="188" t="s">
        <v>365</v>
      </c>
      <c r="U314" s="63"/>
      <c r="V314" s="189" t="s">
        <v>366</v>
      </c>
      <c r="W314" s="63"/>
      <c r="X314" s="190" t="s">
        <v>367</v>
      </c>
      <c r="Y314" s="191" t="s">
        <v>368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338</v>
      </c>
      <c r="AH316" s="93" t="s">
        <v>350</v>
      </c>
    </row>
    <row r="317" spans="1:34" ht="22.5" customHeight="1" x14ac:dyDescent="0.25">
      <c r="I317" s="280" t="s">
        <v>96</v>
      </c>
      <c r="J317" s="280"/>
      <c r="K317" s="280"/>
      <c r="L317" s="280"/>
      <c r="M317" s="8" t="s">
        <v>320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349</v>
      </c>
    </row>
    <row r="318" spans="1:34" ht="22.5" customHeight="1" x14ac:dyDescent="0.25">
      <c r="I318" s="280" t="s">
        <v>2</v>
      </c>
      <c r="J318" s="280"/>
      <c r="K318" s="280"/>
      <c r="L318" s="280"/>
      <c r="M318" s="8" t="s">
        <v>321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 x14ac:dyDescent="0.25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338</v>
      </c>
      <c r="Z319" s="281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339</v>
      </c>
      <c r="X322" s="283"/>
      <c r="Y322" s="283"/>
      <c r="Z322" s="283"/>
      <c r="AC322"/>
    </row>
    <row r="323" spans="1:30" ht="24.95" customHeight="1" x14ac:dyDescent="0.25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 x14ac:dyDescent="0.25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191</v>
      </c>
      <c r="AC324"/>
      <c r="AD324" s="57" t="s">
        <v>182</v>
      </c>
    </row>
    <row r="325" spans="1:30" ht="12.75" customHeight="1" x14ac:dyDescent="0.25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 x14ac:dyDescent="0.25">
      <c r="A327" s="47" t="s">
        <v>53</v>
      </c>
      <c r="B327" s="48" t="s">
        <v>292</v>
      </c>
      <c r="C327" s="301" t="s">
        <v>293</v>
      </c>
      <c r="D327" s="301"/>
      <c r="E327" s="301"/>
      <c r="F327" s="301"/>
      <c r="G327" s="301"/>
      <c r="H327" s="301"/>
      <c r="I327" s="301"/>
      <c r="J327" s="302"/>
      <c r="K327" s="95">
        <v>1302</v>
      </c>
      <c r="L327" s="95">
        <v>162</v>
      </c>
      <c r="M327" s="95">
        <v>1388</v>
      </c>
      <c r="N327" s="95">
        <v>188</v>
      </c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3040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299" t="s">
        <v>294</v>
      </c>
      <c r="D328" s="299"/>
      <c r="E328" s="299"/>
      <c r="F328" s="299"/>
      <c r="G328" s="299"/>
      <c r="H328" s="299"/>
      <c r="I328" s="299"/>
      <c r="J328" s="299"/>
      <c r="K328" s="95">
        <v>905</v>
      </c>
      <c r="L328" s="95">
        <v>82</v>
      </c>
      <c r="M328" s="95">
        <v>892</v>
      </c>
      <c r="N328" s="95">
        <v>143</v>
      </c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2022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299" t="s">
        <v>295</v>
      </c>
      <c r="D329" s="299"/>
      <c r="E329" s="299"/>
      <c r="F329" s="299"/>
      <c r="G329" s="299"/>
      <c r="H329" s="299"/>
      <c r="I329" s="299"/>
      <c r="J329" s="299"/>
      <c r="K329" s="95">
        <v>319</v>
      </c>
      <c r="L329" s="95">
        <v>61</v>
      </c>
      <c r="M329" s="95">
        <v>369</v>
      </c>
      <c r="N329" s="95">
        <v>43</v>
      </c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792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195</v>
      </c>
      <c r="C330" s="299" t="s">
        <v>296</v>
      </c>
      <c r="D330" s="299"/>
      <c r="E330" s="299"/>
      <c r="F330" s="299"/>
      <c r="G330" s="299"/>
      <c r="H330" s="299"/>
      <c r="I330" s="299"/>
      <c r="J330" s="299"/>
      <c r="K330" s="95">
        <v>121</v>
      </c>
      <c r="L330" s="95">
        <v>57</v>
      </c>
      <c r="M330" s="95">
        <v>207</v>
      </c>
      <c r="N330" s="95">
        <v>40</v>
      </c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425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197</v>
      </c>
      <c r="C331" s="299" t="s">
        <v>297</v>
      </c>
      <c r="D331" s="299"/>
      <c r="E331" s="299"/>
      <c r="F331" s="299"/>
      <c r="G331" s="299"/>
      <c r="H331" s="299"/>
      <c r="I331" s="299"/>
      <c r="J331" s="299"/>
      <c r="K331" s="95">
        <v>93</v>
      </c>
      <c r="L331" s="95">
        <v>28</v>
      </c>
      <c r="M331" s="95">
        <v>166</v>
      </c>
      <c r="N331" s="95">
        <v>14</v>
      </c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301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199</v>
      </c>
      <c r="C332" s="299" t="s">
        <v>298</v>
      </c>
      <c r="D332" s="299"/>
      <c r="E332" s="299"/>
      <c r="F332" s="299"/>
      <c r="G332" s="299"/>
      <c r="H332" s="299"/>
      <c r="I332" s="299"/>
      <c r="J332" s="299"/>
      <c r="K332" s="95">
        <v>65</v>
      </c>
      <c r="L332" s="95">
        <v>20</v>
      </c>
      <c r="M332" s="95">
        <v>116</v>
      </c>
      <c r="N332" s="95">
        <v>12</v>
      </c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213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201</v>
      </c>
      <c r="C333" s="299" t="s">
        <v>299</v>
      </c>
      <c r="D333" s="299"/>
      <c r="E333" s="299"/>
      <c r="F333" s="299"/>
      <c r="G333" s="299"/>
      <c r="H333" s="299"/>
      <c r="I333" s="299"/>
      <c r="J333" s="299"/>
      <c r="K333" s="95">
        <v>169</v>
      </c>
      <c r="L333" s="95">
        <v>127</v>
      </c>
      <c r="M333" s="95">
        <v>136</v>
      </c>
      <c r="N333" s="95">
        <v>22</v>
      </c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454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205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205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205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205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77" t="s">
        <v>346</v>
      </c>
      <c r="C338" s="277"/>
      <c r="D338" s="277"/>
      <c r="E338" s="277"/>
      <c r="F338" s="277"/>
      <c r="G338" s="277"/>
      <c r="H338" s="277"/>
      <c r="I338" s="277"/>
      <c r="J338" s="277"/>
      <c r="K338" s="70">
        <f>SUM(K327:K337)</f>
        <v>2974</v>
      </c>
      <c r="L338" s="70">
        <f>SUM(L327:L337)</f>
        <v>537</v>
      </c>
      <c r="M338" s="70">
        <f>SUM(M327:M337)</f>
        <v>3274</v>
      </c>
      <c r="N338" s="70">
        <f>SUM(N327:N337)</f>
        <v>462</v>
      </c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6" si="24">SUM(K338:Y338)</f>
        <v>7247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300</v>
      </c>
      <c r="C339" s="301" t="s">
        <v>301</v>
      </c>
      <c r="D339" s="301"/>
      <c r="E339" s="301"/>
      <c r="F339" s="301"/>
      <c r="G339" s="301"/>
      <c r="H339" s="301"/>
      <c r="I339" s="301"/>
      <c r="J339" s="302"/>
      <c r="K339" s="95">
        <v>4060</v>
      </c>
      <c r="L339" s="95">
        <v>2696</v>
      </c>
      <c r="M339" s="95">
        <v>4953</v>
      </c>
      <c r="N339" s="95">
        <v>1156</v>
      </c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12865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299" t="s">
        <v>302</v>
      </c>
      <c r="D340" s="299"/>
      <c r="E340" s="299"/>
      <c r="F340" s="299"/>
      <c r="G340" s="299"/>
      <c r="H340" s="299"/>
      <c r="I340" s="299"/>
      <c r="J340" s="299"/>
      <c r="K340" s="95">
        <v>8873</v>
      </c>
      <c r="L340" s="95">
        <v>6174</v>
      </c>
      <c r="M340" s="95">
        <v>3044</v>
      </c>
      <c r="N340" s="95">
        <v>2855</v>
      </c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20946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299" t="s">
        <v>303</v>
      </c>
      <c r="D341" s="299"/>
      <c r="E341" s="299"/>
      <c r="F341" s="299"/>
      <c r="G341" s="299"/>
      <c r="H341" s="299"/>
      <c r="I341" s="299"/>
      <c r="J341" s="299"/>
      <c r="K341" s="95">
        <v>680</v>
      </c>
      <c r="L341" s="95">
        <v>346</v>
      </c>
      <c r="M341" s="95">
        <v>759</v>
      </c>
      <c r="N341" s="95">
        <v>171</v>
      </c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1956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195</v>
      </c>
      <c r="C342" s="299" t="s">
        <v>304</v>
      </c>
      <c r="D342" s="299"/>
      <c r="E342" s="299"/>
      <c r="F342" s="299"/>
      <c r="G342" s="299"/>
      <c r="H342" s="299"/>
      <c r="I342" s="299"/>
      <c r="J342" s="299"/>
      <c r="K342" s="95">
        <v>345</v>
      </c>
      <c r="L342" s="95">
        <v>395</v>
      </c>
      <c r="M342" s="95">
        <v>822</v>
      </c>
      <c r="N342" s="95">
        <v>222</v>
      </c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1784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197</v>
      </c>
      <c r="C343" s="299" t="s">
        <v>305</v>
      </c>
      <c r="D343" s="299"/>
      <c r="E343" s="299"/>
      <c r="F343" s="299"/>
      <c r="G343" s="299"/>
      <c r="H343" s="299"/>
      <c r="I343" s="299"/>
      <c r="J343" s="299"/>
      <c r="K343" s="95">
        <v>374</v>
      </c>
      <c r="L343" s="95">
        <v>174</v>
      </c>
      <c r="M343" s="95">
        <v>456</v>
      </c>
      <c r="N343" s="95">
        <v>146</v>
      </c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1150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199</v>
      </c>
      <c r="C344" s="299" t="s">
        <v>306</v>
      </c>
      <c r="D344" s="299"/>
      <c r="E344" s="299"/>
      <c r="F344" s="299"/>
      <c r="G344" s="299"/>
      <c r="H344" s="299"/>
      <c r="I344" s="299"/>
      <c r="J344" s="299"/>
      <c r="K344" s="95">
        <v>156</v>
      </c>
      <c r="L344" s="95">
        <v>67</v>
      </c>
      <c r="M344" s="95">
        <v>203</v>
      </c>
      <c r="N344" s="95">
        <v>60</v>
      </c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486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201</v>
      </c>
      <c r="C345" s="299" t="s">
        <v>307</v>
      </c>
      <c r="D345" s="299"/>
      <c r="E345" s="299"/>
      <c r="F345" s="299"/>
      <c r="G345" s="299"/>
      <c r="H345" s="299"/>
      <c r="I345" s="299"/>
      <c r="J345" s="299"/>
      <c r="K345" s="95">
        <v>44</v>
      </c>
      <c r="L345" s="95">
        <v>74</v>
      </c>
      <c r="M345" s="95">
        <v>168</v>
      </c>
      <c r="N345" s="95">
        <v>48</v>
      </c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334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203</v>
      </c>
      <c r="C346" s="299" t="s">
        <v>308</v>
      </c>
      <c r="D346" s="299"/>
      <c r="E346" s="299"/>
      <c r="F346" s="299"/>
      <c r="G346" s="299"/>
      <c r="H346" s="299"/>
      <c r="I346" s="299"/>
      <c r="J346" s="299"/>
      <c r="K346" s="95">
        <v>49</v>
      </c>
      <c r="L346" s="95">
        <v>310</v>
      </c>
      <c r="M346" s="95">
        <v>924</v>
      </c>
      <c r="N346" s="95">
        <v>40</v>
      </c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1323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205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205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205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77" t="s">
        <v>346</v>
      </c>
      <c r="C350" s="277"/>
      <c r="D350" s="277"/>
      <c r="E350" s="277"/>
      <c r="F350" s="277"/>
      <c r="G350" s="277"/>
      <c r="H350" s="277"/>
      <c r="I350" s="277"/>
      <c r="J350" s="277"/>
      <c r="K350" s="70">
        <f>SUM(K339:K349)</f>
        <v>14581</v>
      </c>
      <c r="L350" s="70">
        <f>SUM(L339:L349)</f>
        <v>10236</v>
      </c>
      <c r="M350" s="70">
        <f>SUM(M339:M349)</f>
        <v>11329</v>
      </c>
      <c r="N350" s="70">
        <f>SUM(N339:N349)</f>
        <v>4698</v>
      </c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40844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 x14ac:dyDescent="0.25">
      <c r="A353" s="30"/>
      <c r="B353" s="286" t="s">
        <v>353</v>
      </c>
      <c r="C353" s="287"/>
      <c r="D353" s="288"/>
      <c r="E353" s="286" t="s">
        <v>354</v>
      </c>
      <c r="F353" s="287"/>
      <c r="G353" s="288"/>
      <c r="H353" s="286" t="s">
        <v>355</v>
      </c>
      <c r="I353" s="287"/>
      <c r="J353" s="288"/>
      <c r="K353" s="292" t="s">
        <v>356</v>
      </c>
      <c r="L353" s="294" t="s">
        <v>357</v>
      </c>
      <c r="M353" s="294" t="s">
        <v>358</v>
      </c>
      <c r="N353" s="296" t="s">
        <v>359</v>
      </c>
      <c r="O353" s="192" t="s">
        <v>353</v>
      </c>
      <c r="P353" s="193" t="s">
        <v>354</v>
      </c>
      <c r="Q353" s="194" t="s">
        <v>355</v>
      </c>
      <c r="R353" s="195" t="s">
        <v>356</v>
      </c>
      <c r="S353" s="62"/>
      <c r="T353" s="196" t="s">
        <v>357</v>
      </c>
      <c r="U353" s="62"/>
      <c r="V353" s="197" t="s">
        <v>358</v>
      </c>
      <c r="W353" s="62"/>
      <c r="X353" s="198" t="s">
        <v>359</v>
      </c>
      <c r="Y353" s="199" t="s">
        <v>360</v>
      </c>
      <c r="Z353" s="3"/>
      <c r="AC353"/>
    </row>
    <row r="354" spans="1:34" ht="22.5" customHeight="1" x14ac:dyDescent="0.25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361</v>
      </c>
      <c r="P354" s="201" t="s">
        <v>362</v>
      </c>
      <c r="Q354" s="202" t="s">
        <v>363</v>
      </c>
      <c r="R354" s="203" t="s">
        <v>364</v>
      </c>
      <c r="S354" s="63"/>
      <c r="T354" s="204" t="s">
        <v>365</v>
      </c>
      <c r="U354" s="63"/>
      <c r="V354" s="205" t="s">
        <v>366</v>
      </c>
      <c r="W354" s="63"/>
      <c r="X354" s="206" t="s">
        <v>367</v>
      </c>
      <c r="Y354" s="207" t="s">
        <v>368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340</v>
      </c>
      <c r="AH356" s="93" t="s">
        <v>350</v>
      </c>
    </row>
    <row r="357" spans="1:34" ht="22.5" customHeight="1" x14ac:dyDescent="0.25">
      <c r="I357" s="280" t="s">
        <v>96</v>
      </c>
      <c r="J357" s="280"/>
      <c r="K357" s="280"/>
      <c r="L357" s="280"/>
      <c r="M357" s="8" t="s">
        <v>320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349</v>
      </c>
    </row>
    <row r="358" spans="1:34" ht="22.5" customHeight="1" x14ac:dyDescent="0.25">
      <c r="I358" s="280" t="s">
        <v>2</v>
      </c>
      <c r="J358" s="280"/>
      <c r="K358" s="280"/>
      <c r="L358" s="280"/>
      <c r="M358" s="8" t="s">
        <v>321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 x14ac:dyDescent="0.25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340</v>
      </c>
      <c r="Z359" s="281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341</v>
      </c>
      <c r="X362" s="283"/>
      <c r="Y362" s="283"/>
      <c r="Z362" s="283"/>
      <c r="AC362"/>
    </row>
    <row r="363" spans="1:34" ht="24.95" customHeight="1" x14ac:dyDescent="0.25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 x14ac:dyDescent="0.25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191</v>
      </c>
      <c r="AC364"/>
      <c r="AD364" s="57" t="s">
        <v>182</v>
      </c>
    </row>
    <row r="365" spans="1:34" ht="12.75" customHeight="1" x14ac:dyDescent="0.25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 x14ac:dyDescent="0.25">
      <c r="A367" s="47" t="s">
        <v>53</v>
      </c>
      <c r="B367" s="48" t="s">
        <v>309</v>
      </c>
      <c r="C367" s="301" t="s">
        <v>310</v>
      </c>
      <c r="D367" s="301"/>
      <c r="E367" s="301"/>
      <c r="F367" s="301"/>
      <c r="G367" s="301"/>
      <c r="H367" s="301"/>
      <c r="I367" s="301"/>
      <c r="J367" s="302"/>
      <c r="K367" s="95">
        <v>432</v>
      </c>
      <c r="L367" s="95">
        <v>422</v>
      </c>
      <c r="M367" s="95">
        <v>578</v>
      </c>
      <c r="N367" s="95">
        <v>131</v>
      </c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5">SUM(K367:Y367)</f>
        <v>1563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299" t="s">
        <v>311</v>
      </c>
      <c r="D368" s="299"/>
      <c r="E368" s="299"/>
      <c r="F368" s="299"/>
      <c r="G368" s="299"/>
      <c r="H368" s="299"/>
      <c r="I368" s="299"/>
      <c r="J368" s="299"/>
      <c r="K368" s="95">
        <v>105</v>
      </c>
      <c r="L368" s="95">
        <v>103</v>
      </c>
      <c r="M368" s="95">
        <v>115</v>
      </c>
      <c r="N368" s="95">
        <v>58</v>
      </c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381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299" t="s">
        <v>312</v>
      </c>
      <c r="D369" s="299"/>
      <c r="E369" s="299"/>
      <c r="F369" s="299"/>
      <c r="G369" s="299"/>
      <c r="H369" s="299"/>
      <c r="I369" s="299"/>
      <c r="J369" s="299"/>
      <c r="K369" s="95">
        <v>59</v>
      </c>
      <c r="L369" s="95">
        <v>57</v>
      </c>
      <c r="M369" s="95">
        <v>86</v>
      </c>
      <c r="N369" s="95">
        <v>24</v>
      </c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226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195</v>
      </c>
      <c r="C370" s="299" t="s">
        <v>313</v>
      </c>
      <c r="D370" s="299"/>
      <c r="E370" s="299"/>
      <c r="F370" s="299"/>
      <c r="G370" s="299"/>
      <c r="H370" s="299"/>
      <c r="I370" s="299"/>
      <c r="J370" s="299"/>
      <c r="K370" s="95">
        <v>16</v>
      </c>
      <c r="L370" s="95">
        <v>16</v>
      </c>
      <c r="M370" s="95">
        <v>36</v>
      </c>
      <c r="N370" s="95">
        <v>14</v>
      </c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82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197</v>
      </c>
      <c r="C371" s="299" t="s">
        <v>314</v>
      </c>
      <c r="D371" s="299"/>
      <c r="E371" s="299"/>
      <c r="F371" s="299"/>
      <c r="G371" s="299"/>
      <c r="H371" s="299"/>
      <c r="I371" s="299"/>
      <c r="J371" s="299"/>
      <c r="K371" s="95">
        <v>41</v>
      </c>
      <c r="L371" s="95">
        <v>41</v>
      </c>
      <c r="M371" s="95">
        <v>59</v>
      </c>
      <c r="N371" s="95">
        <v>31</v>
      </c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172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199</v>
      </c>
      <c r="C372" s="299" t="s">
        <v>315</v>
      </c>
      <c r="D372" s="299"/>
      <c r="E372" s="299"/>
      <c r="F372" s="299"/>
      <c r="G372" s="299"/>
      <c r="H372" s="299"/>
      <c r="I372" s="299"/>
      <c r="J372" s="299"/>
      <c r="K372" s="95">
        <v>14</v>
      </c>
      <c r="L372" s="95">
        <v>22</v>
      </c>
      <c r="M372" s="95">
        <v>16</v>
      </c>
      <c r="N372" s="95">
        <v>3</v>
      </c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55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201</v>
      </c>
      <c r="C373" s="299" t="s">
        <v>316</v>
      </c>
      <c r="D373" s="299"/>
      <c r="E373" s="299"/>
      <c r="F373" s="299"/>
      <c r="G373" s="299"/>
      <c r="H373" s="299"/>
      <c r="I373" s="299"/>
      <c r="J373" s="299"/>
      <c r="K373" s="95">
        <v>52</v>
      </c>
      <c r="L373" s="95">
        <v>24</v>
      </c>
      <c r="M373" s="95">
        <v>133</v>
      </c>
      <c r="N373" s="95">
        <v>19</v>
      </c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228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205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205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205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205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77" t="s">
        <v>346</v>
      </c>
      <c r="C378" s="277"/>
      <c r="D378" s="277"/>
      <c r="E378" s="277"/>
      <c r="F378" s="277"/>
      <c r="G378" s="277"/>
      <c r="H378" s="277"/>
      <c r="I378" s="277"/>
      <c r="J378" s="277"/>
      <c r="K378" s="70">
        <f>SUM(K367:K377)</f>
        <v>719</v>
      </c>
      <c r="L378" s="70">
        <f>SUM(L367:L377)</f>
        <v>685</v>
      </c>
      <c r="M378" s="70">
        <f>SUM(M367:M377)</f>
        <v>1023</v>
      </c>
      <c r="N378" s="70">
        <f>SUM(N367:N377)</f>
        <v>280</v>
      </c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2707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317</v>
      </c>
      <c r="C379" s="301" t="s">
        <v>318</v>
      </c>
      <c r="D379" s="301"/>
      <c r="E379" s="301"/>
      <c r="F379" s="301"/>
      <c r="G379" s="301"/>
      <c r="H379" s="301"/>
      <c r="I379" s="301"/>
      <c r="J379" s="302"/>
      <c r="K379" s="95">
        <v>223</v>
      </c>
      <c r="L379" s="95">
        <v>195</v>
      </c>
      <c r="M379" s="95">
        <v>314</v>
      </c>
      <c r="N379" s="95">
        <v>79</v>
      </c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811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299" t="s">
        <v>319</v>
      </c>
      <c r="D380" s="299"/>
      <c r="E380" s="299"/>
      <c r="F380" s="299"/>
      <c r="G380" s="299"/>
      <c r="H380" s="299"/>
      <c r="I380" s="299"/>
      <c r="J380" s="299"/>
      <c r="K380" s="95">
        <v>130</v>
      </c>
      <c r="L380" s="95">
        <v>119</v>
      </c>
      <c r="M380" s="95">
        <v>197</v>
      </c>
      <c r="N380" s="95">
        <v>87</v>
      </c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533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205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205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205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205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205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205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205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205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205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77" t="s">
        <v>346</v>
      </c>
      <c r="C390" s="277"/>
      <c r="D390" s="277"/>
      <c r="E390" s="277"/>
      <c r="F390" s="277"/>
      <c r="G390" s="277"/>
      <c r="H390" s="277"/>
      <c r="I390" s="277"/>
      <c r="J390" s="277"/>
      <c r="K390" s="70">
        <f>SUM(K379:K389)</f>
        <v>353</v>
      </c>
      <c r="L390" s="70">
        <f>SUM(L379:L389)</f>
        <v>314</v>
      </c>
      <c r="M390" s="70">
        <f>SUM(M379:M389)</f>
        <v>511</v>
      </c>
      <c r="N390" s="70">
        <f>SUM(N379:N389)</f>
        <v>166</v>
      </c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1344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 x14ac:dyDescent="0.25">
      <c r="A393" s="30"/>
      <c r="B393" s="286" t="s">
        <v>353</v>
      </c>
      <c r="C393" s="287"/>
      <c r="D393" s="288"/>
      <c r="E393" s="286" t="s">
        <v>354</v>
      </c>
      <c r="F393" s="287"/>
      <c r="G393" s="288"/>
      <c r="H393" s="286" t="s">
        <v>355</v>
      </c>
      <c r="I393" s="287"/>
      <c r="J393" s="288"/>
      <c r="K393" s="292" t="s">
        <v>356</v>
      </c>
      <c r="L393" s="294" t="s">
        <v>357</v>
      </c>
      <c r="M393" s="294" t="s">
        <v>358</v>
      </c>
      <c r="N393" s="296" t="s">
        <v>359</v>
      </c>
      <c r="O393" s="208" t="s">
        <v>353</v>
      </c>
      <c r="P393" s="209" t="s">
        <v>354</v>
      </c>
      <c r="Q393" s="210" t="s">
        <v>355</v>
      </c>
      <c r="R393" s="211" t="s">
        <v>356</v>
      </c>
      <c r="S393" s="62"/>
      <c r="T393" s="212" t="s">
        <v>357</v>
      </c>
      <c r="U393" s="62"/>
      <c r="V393" s="213" t="s">
        <v>358</v>
      </c>
      <c r="W393" s="62"/>
      <c r="X393" s="214" t="s">
        <v>359</v>
      </c>
      <c r="Y393" s="215" t="s">
        <v>360</v>
      </c>
      <c r="Z393" s="3"/>
      <c r="AC393"/>
    </row>
    <row r="394" spans="1:34" ht="22.5" customHeight="1" x14ac:dyDescent="0.25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361</v>
      </c>
      <c r="P394" s="217" t="s">
        <v>362</v>
      </c>
      <c r="Q394" s="218" t="s">
        <v>363</v>
      </c>
      <c r="R394" s="219" t="s">
        <v>364</v>
      </c>
      <c r="S394" s="63"/>
      <c r="T394" s="220" t="s">
        <v>365</v>
      </c>
      <c r="U394" s="63"/>
      <c r="V394" s="221" t="s">
        <v>366</v>
      </c>
      <c r="W394" s="63"/>
      <c r="X394" s="222" t="s">
        <v>367</v>
      </c>
      <c r="Y394" s="223" t="s">
        <v>368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342</v>
      </c>
      <c r="AH396" s="93" t="s">
        <v>350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320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349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321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342</v>
      </c>
      <c r="Z399" s="281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343</v>
      </c>
      <c r="X402" s="283"/>
      <c r="Y402" s="283"/>
      <c r="Z402" s="283"/>
      <c r="AC402"/>
    </row>
    <row r="403" spans="1:30" ht="24.75" customHeight="1" x14ac:dyDescent="0.25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 x14ac:dyDescent="0.25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191</v>
      </c>
      <c r="AC404"/>
      <c r="AD404" s="57" t="s">
        <v>182</v>
      </c>
    </row>
    <row r="405" spans="1:30" ht="12.75" customHeight="1" x14ac:dyDescent="0.25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270" t="s">
        <v>347</v>
      </c>
      <c r="C406" s="271"/>
      <c r="D406" s="271"/>
      <c r="E406" s="271"/>
      <c r="F406" s="271"/>
      <c r="G406" s="271"/>
      <c r="H406" s="271"/>
      <c r="I406" s="271"/>
      <c r="J406" s="272"/>
      <c r="K406" s="71">
        <f>K98+K110+K138+K150+K178+K190+K218+K230+K258+K270+K298+K310+K338+K350+K378+K390</f>
        <v>422932</v>
      </c>
      <c r="L406" s="71">
        <f>L98+L110+L138+L150+L178+L190+L218+L230+L258+L270+L298+L310+L338+L350+L378+L390</f>
        <v>497798</v>
      </c>
      <c r="M406" s="71">
        <f>M98+M110+M138+M150+M178+M190+M218+M230+M258+M270+M298+M310+M338+M350+M378+M390</f>
        <v>691007</v>
      </c>
      <c r="N406" s="71">
        <f>N98+N110+N138+N150+N178+N190+N218+N230+N258+N270+N298+N310+N338+N350+N378+N390</f>
        <v>152582</v>
      </c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1764319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82678</v>
      </c>
      <c r="L407" s="95">
        <v>77987</v>
      </c>
      <c r="M407" s="95">
        <v>121583</v>
      </c>
      <c r="N407" s="95">
        <v>40954</v>
      </c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323202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270" t="s">
        <v>348</v>
      </c>
      <c r="C408" s="271"/>
      <c r="D408" s="271"/>
      <c r="E408" s="271"/>
      <c r="F408" s="271"/>
      <c r="G408" s="271"/>
      <c r="H408" s="271"/>
      <c r="I408" s="271"/>
      <c r="J408" s="272"/>
      <c r="K408" s="71">
        <f>K406+K407</f>
        <v>505610</v>
      </c>
      <c r="L408" s="71">
        <f>L406+L407</f>
        <v>575785</v>
      </c>
      <c r="M408" s="71">
        <f>M406+M407</f>
        <v>812590</v>
      </c>
      <c r="N408" s="71">
        <f>N406+N407</f>
        <v>193536</v>
      </c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2087521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 x14ac:dyDescent="0.25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 x14ac:dyDescent="0.25">
      <c r="A414" s="34"/>
      <c r="B414" s="35"/>
      <c r="C414" s="267" t="s">
        <v>352</v>
      </c>
      <c r="D414" s="268"/>
      <c r="E414" s="268"/>
      <c r="F414" s="268"/>
      <c r="G414" s="267" t="s">
        <v>352</v>
      </c>
      <c r="H414" s="268"/>
      <c r="I414" s="268"/>
      <c r="J414" s="268"/>
      <c r="K414" s="267" t="s">
        <v>352</v>
      </c>
      <c r="L414" s="268"/>
      <c r="M414" s="268"/>
      <c r="N414" s="267" t="s">
        <v>352</v>
      </c>
      <c r="O414" s="268"/>
      <c r="P414" s="268"/>
      <c r="Q414" s="267" t="s">
        <v>352</v>
      </c>
      <c r="R414" s="268"/>
      <c r="S414" s="268"/>
      <c r="T414" s="267" t="s">
        <v>352</v>
      </c>
      <c r="U414" s="268"/>
      <c r="V414" s="268"/>
      <c r="W414" s="267" t="s">
        <v>352</v>
      </c>
      <c r="X414" s="268"/>
      <c r="Y414" s="268"/>
      <c r="AA414" s="36"/>
      <c r="AC414"/>
    </row>
    <row r="415" spans="1:30" ht="15.75" customHeight="1" x14ac:dyDescent="0.25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 x14ac:dyDescent="0.25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 x14ac:dyDescent="0.25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 x14ac:dyDescent="0.25">
      <c r="A418" s="34"/>
      <c r="B418" s="35"/>
      <c r="C418" s="253" t="s">
        <v>352</v>
      </c>
      <c r="D418" s="254"/>
      <c r="E418" s="254"/>
      <c r="F418" s="254"/>
      <c r="G418" s="253" t="s">
        <v>352</v>
      </c>
      <c r="H418" s="254"/>
      <c r="I418" s="254"/>
      <c r="J418" s="254"/>
      <c r="K418" s="255" t="s">
        <v>352</v>
      </c>
      <c r="L418" s="256"/>
      <c r="M418" s="256"/>
      <c r="N418" s="257" t="s">
        <v>352</v>
      </c>
      <c r="O418" s="258"/>
      <c r="P418" s="258"/>
      <c r="Q418" s="255" t="s">
        <v>352</v>
      </c>
      <c r="R418" s="256"/>
      <c r="S418" s="256"/>
      <c r="T418" s="257" t="s">
        <v>352</v>
      </c>
      <c r="U418" s="258"/>
      <c r="V418" s="255" t="s">
        <v>352</v>
      </c>
      <c r="W418" s="256"/>
      <c r="X418" s="255" t="s">
        <v>352</v>
      </c>
      <c r="Y418" s="256"/>
      <c r="AA418" s="36"/>
      <c r="AC418"/>
    </row>
    <row r="419" spans="1:29" ht="13.5" customHeight="1" x14ac:dyDescent="0.25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 x14ac:dyDescent="0.25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 x14ac:dyDescent="0.25">
      <c r="C421" s="253" t="s">
        <v>352</v>
      </c>
      <c r="D421" s="254"/>
      <c r="E421" s="254"/>
      <c r="F421" s="254"/>
      <c r="G421" s="253" t="s">
        <v>352</v>
      </c>
      <c r="H421" s="254"/>
      <c r="I421" s="254"/>
      <c r="J421" s="254"/>
      <c r="K421" s="255" t="s">
        <v>352</v>
      </c>
      <c r="L421" s="256"/>
      <c r="M421" s="256"/>
      <c r="N421" s="257" t="s">
        <v>352</v>
      </c>
      <c r="O421" s="258"/>
      <c r="P421" s="258"/>
      <c r="Q421" s="255" t="s">
        <v>352</v>
      </c>
      <c r="R421" s="256"/>
      <c r="S421" s="256"/>
      <c r="T421" s="257" t="s">
        <v>352</v>
      </c>
      <c r="U421" s="258"/>
      <c r="V421" s="255" t="s">
        <v>352</v>
      </c>
      <c r="W421" s="256"/>
      <c r="X421" s="255" t="s">
        <v>352</v>
      </c>
      <c r="Y421" s="256"/>
      <c r="AC421"/>
    </row>
    <row r="422" spans="1:29" ht="15.75" customHeight="1" x14ac:dyDescent="0.25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O14:Y15 O17:Y18 O20:Y21 O27:Y28 O30:Y31 O33:Y34 O57:Y58 O60:Y61 O64:Y66 L95:Y97 L107:Y109 L135:Y137 L147:Y149 L175:Y177 L180:Y189 L215:Y217 L227:Y229 L255:Y257 L267:Y269 L295:Y297 L307:Y309 L334:Y337 L347:Y349 L374:Y377 L381:Y389 O407:Y407 O87:Y94 O99:Y106 O127:Y134 O139:Y146 O167:Y174 O179:Y179 O207:Y214 O219:Y226 O247:Y254 O259:Y266 O287:Y294 O299:Y306 O327:Y333 O339:Y346 O367:Y373 O379:Y380">
    <cfRule type="expression" dxfId="175" priority="167">
      <formula>CELL("Protect",INDIRECT(ADDRESS(ROW(), COLUMN())))</formula>
    </cfRule>
  </conditionalFormatting>
  <conditionalFormatting sqref="O14:Y15 O17:Y18 O20:Y21 O27:Y28 O30:Y31 O33:Y34 O57:Y58 O60:Y61 O64:Y66 K95:Y97 K107:Y109 K135:Y137 K147:Y149 K175:Y177 K180:Y189 K215:Y217 K227:Y229 K255:Y257 K267:Y269 K295:Y297 K307:Y309 K334:Y337 K347:Y349 K374:Y377 K381:Y389 O407:Y407 O87:Y94 O99:Y106 O127:Y134 O139:Y146 O167:Y174 O179:Y179 O207:Y214 O219:Y226 O247:Y254 O259:Y266 O287:Y294 O299:Y306 O327:Y333 O339:Y346 O367:Y373 O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O14:Y15 O17:Y18 O20:Y21 O27:Y28 O30:Y31 O33:Y34 O57:Y58 O60:Y61 O64:Y66 K95:Y97 K107:Y109 K135:Y137 K147:Y149 K175:Y177 K180:Y189 K215:Y217 K227:Y229 K255:Y257 K267:Y269 K295:Y297 K307:Y309 K334:Y337 K347:Y349 K374:Y377 K381:Y389 O407:Y407 O87:Y94 O99:Y106 O127:Y134 O139:Y146 O167:Y174 O179:Y179 O207:Y214 O219:Y226 O247:Y254 O259:Y266 O287:Y294 O299:Y306 O327:Y333 O339:Y346 O367:Y373 O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O27:Y28 K32:Y32 O30:Y31 K35:Y38 O33:Y34">
    <cfRule type="cellIs" dxfId="169" priority="173" operator="greaterThan">
      <formula>K14</formula>
    </cfRule>
  </conditionalFormatting>
  <conditionalFormatting sqref="K59:Y59 O57:Y58">
    <cfRule type="cellIs" dxfId="168" priority="174" operator="greaterThan">
      <formula>K23</formula>
    </cfRule>
  </conditionalFormatting>
  <conditionalFormatting sqref="K62:Y62 O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N15">
    <cfRule type="expression" dxfId="160" priority="156">
      <formula>CELL("Protect",INDIRECT(ADDRESS(ROW(), COLUMN())))</formula>
    </cfRule>
  </conditionalFormatting>
  <conditionalFormatting sqref="K14:N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N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N18">
    <cfRule type="expression" dxfId="154" priority="150">
      <formula>CELL("Protect",INDIRECT(ADDRESS(ROW(), COLUMN())))</formula>
    </cfRule>
  </conditionalFormatting>
  <conditionalFormatting sqref="K17:N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N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N21">
    <cfRule type="expression" dxfId="148" priority="144">
      <formula>CELL("Protect",INDIRECT(ADDRESS(ROW(), COLUMN())))</formula>
    </cfRule>
  </conditionalFormatting>
  <conditionalFormatting sqref="K20:N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N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N28">
    <cfRule type="expression" dxfId="142" priority="137">
      <formula>CELL("Protect",INDIRECT(ADDRESS(ROW(), COLUMN())))</formula>
    </cfRule>
  </conditionalFormatting>
  <conditionalFormatting sqref="K27:N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N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N28">
    <cfRule type="cellIs" dxfId="136" priority="143" operator="greaterThan">
      <formula>K14</formula>
    </cfRule>
  </conditionalFormatting>
  <conditionalFormatting sqref="L30:N31">
    <cfRule type="expression" dxfId="135" priority="130">
      <formula>CELL("Protect",INDIRECT(ADDRESS(ROW(), COLUMN())))</formula>
    </cfRule>
  </conditionalFormatting>
  <conditionalFormatting sqref="K30:N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N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N31">
    <cfRule type="cellIs" dxfId="129" priority="136" operator="greaterThan">
      <formula>K17</formula>
    </cfRule>
  </conditionalFormatting>
  <conditionalFormatting sqref="L33:N34">
    <cfRule type="expression" dxfId="128" priority="123">
      <formula>CELL("Protect",INDIRECT(ADDRESS(ROW(), COLUMN())))</formula>
    </cfRule>
  </conditionalFormatting>
  <conditionalFormatting sqref="K33:N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N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N34">
    <cfRule type="cellIs" dxfId="122" priority="129" operator="greaterThan">
      <formula>K20</formula>
    </cfRule>
  </conditionalFormatting>
  <conditionalFormatting sqref="L57:N58">
    <cfRule type="expression" dxfId="121" priority="116">
      <formula>CELL("Protect",INDIRECT(ADDRESS(ROW(), COLUMN())))</formula>
    </cfRule>
  </conditionalFormatting>
  <conditionalFormatting sqref="K57:N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N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N58">
    <cfRule type="cellIs" dxfId="115" priority="122" operator="greaterThan">
      <formula>K23</formula>
    </cfRule>
  </conditionalFormatting>
  <conditionalFormatting sqref="L60:N61">
    <cfRule type="expression" dxfId="114" priority="109">
      <formula>CELL("Protect",INDIRECT(ADDRESS(ROW(), COLUMN())))</formula>
    </cfRule>
  </conditionalFormatting>
  <conditionalFormatting sqref="K60:N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N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N61">
    <cfRule type="cellIs" dxfId="108" priority="115" operator="greaterThan">
      <formula>K36</formula>
    </cfRule>
  </conditionalFormatting>
  <conditionalFormatting sqref="L64:N66">
    <cfRule type="expression" dxfId="107" priority="103">
      <formula>CELL("Protect",INDIRECT(ADDRESS(ROW(), COLUMN())))</formula>
    </cfRule>
  </conditionalFormatting>
  <conditionalFormatting sqref="K64:N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N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N94">
    <cfRule type="expression" dxfId="101" priority="97">
      <formula>CELL("Protect",INDIRECT(ADDRESS(ROW(), COLUMN())))</formula>
    </cfRule>
  </conditionalFormatting>
  <conditionalFormatting sqref="K87:N94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N94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N106">
    <cfRule type="expression" dxfId="95" priority="91">
      <formula>CELL("Protect",INDIRECT(ADDRESS(ROW(), COLUMN())))</formula>
    </cfRule>
  </conditionalFormatting>
  <conditionalFormatting sqref="K99:N106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N106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N134">
    <cfRule type="expression" dxfId="89" priority="85">
      <formula>CELL("Protect",INDIRECT(ADDRESS(ROW(), COLUMN())))</formula>
    </cfRule>
  </conditionalFormatting>
  <conditionalFormatting sqref="K127:N134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N134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N146">
    <cfRule type="expression" dxfId="83" priority="79">
      <formula>CELL("Protect",INDIRECT(ADDRESS(ROW(), COLUMN())))</formula>
    </cfRule>
  </conditionalFormatting>
  <conditionalFormatting sqref="K139:N146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N146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N174">
    <cfRule type="expression" dxfId="77" priority="73">
      <formula>CELL("Protect",INDIRECT(ADDRESS(ROW(), COLUMN())))</formula>
    </cfRule>
  </conditionalFormatting>
  <conditionalFormatting sqref="K167:N174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N174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N179">
    <cfRule type="expression" dxfId="71" priority="67">
      <formula>CELL("Protect",INDIRECT(ADDRESS(ROW(), COLUMN())))</formula>
    </cfRule>
  </conditionalFormatting>
  <conditionalFormatting sqref="K179:N179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N179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N214">
    <cfRule type="expression" dxfId="65" priority="61">
      <formula>CELL("Protect",INDIRECT(ADDRESS(ROW(), COLUMN())))</formula>
    </cfRule>
  </conditionalFormatting>
  <conditionalFormatting sqref="K207:N214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N214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N226">
    <cfRule type="expression" dxfId="59" priority="55">
      <formula>CELL("Protect",INDIRECT(ADDRESS(ROW(), COLUMN())))</formula>
    </cfRule>
  </conditionalFormatting>
  <conditionalFormatting sqref="K219:N226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N226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N254">
    <cfRule type="expression" dxfId="53" priority="49">
      <formula>CELL("Protect",INDIRECT(ADDRESS(ROW(), COLUMN())))</formula>
    </cfRule>
  </conditionalFormatting>
  <conditionalFormatting sqref="K247:N254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N254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N266">
    <cfRule type="expression" dxfId="47" priority="43">
      <formula>CELL("Protect",INDIRECT(ADDRESS(ROW(), COLUMN())))</formula>
    </cfRule>
  </conditionalFormatting>
  <conditionalFormatting sqref="K259:N266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N266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N294">
    <cfRule type="expression" dxfId="41" priority="37">
      <formula>CELL("Protect",INDIRECT(ADDRESS(ROW(), COLUMN())))</formula>
    </cfRule>
  </conditionalFormatting>
  <conditionalFormatting sqref="K287:N294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N294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N306">
    <cfRule type="expression" dxfId="35" priority="31">
      <formula>CELL("Protect",INDIRECT(ADDRESS(ROW(), COLUMN())))</formula>
    </cfRule>
  </conditionalFormatting>
  <conditionalFormatting sqref="K299:N306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N306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N333">
    <cfRule type="expression" dxfId="29" priority="25">
      <formula>CELL("Protect",INDIRECT(ADDRESS(ROW(), COLUMN())))</formula>
    </cfRule>
  </conditionalFormatting>
  <conditionalFormatting sqref="K327:N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N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N346">
    <cfRule type="expression" dxfId="23" priority="19">
      <formula>CELL("Protect",INDIRECT(ADDRESS(ROW(), COLUMN())))</formula>
    </cfRule>
  </conditionalFormatting>
  <conditionalFormatting sqref="K339:N34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N34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N373">
    <cfRule type="expression" dxfId="17" priority="13">
      <formula>CELL("Protect",INDIRECT(ADDRESS(ROW(), COLUMN())))</formula>
    </cfRule>
  </conditionalFormatting>
  <conditionalFormatting sqref="K367:N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N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N380">
    <cfRule type="expression" dxfId="11" priority="7">
      <formula>CELL("Protect",INDIRECT(ADDRESS(ROW(), COLUMN())))</formula>
    </cfRule>
  </conditionalFormatting>
  <conditionalFormatting sqref="K379:N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N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N407">
    <cfRule type="expression" dxfId="5" priority="1">
      <formula>CELL("Protect",INDIRECT(ADDRESS(ROW(), COLUMN())))</formula>
    </cfRule>
  </conditionalFormatting>
  <conditionalFormatting sqref="K407:N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N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MODEL_DD1_DPR_32676_JAWA_TENGAH_DAPIL_JAWA_TENGAH_X.xlsx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2019-05-08T06:06:05Z</dcterms:created>
  <dcterms:modified xsi:type="dcterms:W3CDTF">2019-05-14T22:29:29Z</dcterms:modified>
</cp:coreProperties>
</file>