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Jawa Tengah\"/>
    </mc:Choice>
  </mc:AlternateContent>
  <xr:revisionPtr revIDLastSave="0" documentId="13_ncr:1_{742CBE0F-46A9-4F00-A9A7-30B8FB2457A7}" xr6:coauthVersionLast="43" xr6:coauthVersionMax="43" xr10:uidLastSave="{00000000-0000-0000-0000-000000000000}"/>
  <bookViews>
    <workbookView xWindow="1725" yWindow="2970" windowWidth="12450" windowHeight="7875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M390" i="4"/>
  <c r="L390" i="4"/>
  <c r="K390" i="4"/>
  <c r="Z390" i="4" s="1"/>
  <c r="Z379" i="4"/>
  <c r="M378" i="4"/>
  <c r="L378" i="4"/>
  <c r="K378" i="4"/>
  <c r="Z374" i="4"/>
  <c r="Z373" i="4"/>
  <c r="Z372" i="4"/>
  <c r="Z371" i="4"/>
  <c r="Z370" i="4"/>
  <c r="Z369" i="4"/>
  <c r="Z368" i="4"/>
  <c r="Z367" i="4"/>
  <c r="M350" i="4"/>
  <c r="Z350" i="4" s="1"/>
  <c r="L350" i="4"/>
  <c r="K350" i="4"/>
  <c r="Z346" i="4"/>
  <c r="Z345" i="4"/>
  <c r="Z344" i="4"/>
  <c r="Z343" i="4"/>
  <c r="Z342" i="4"/>
  <c r="Z341" i="4"/>
  <c r="Z340" i="4"/>
  <c r="Z339" i="4"/>
  <c r="M338" i="4"/>
  <c r="Z338" i="4" s="1"/>
  <c r="L338" i="4"/>
  <c r="K338" i="4"/>
  <c r="Z332" i="4"/>
  <c r="Z331" i="4"/>
  <c r="Z330" i="4"/>
  <c r="Z329" i="4"/>
  <c r="Z328" i="4"/>
  <c r="Z327" i="4"/>
  <c r="M310" i="4"/>
  <c r="L310" i="4"/>
  <c r="K310" i="4"/>
  <c r="Z310" i="4" s="1"/>
  <c r="Z306" i="4"/>
  <c r="Z305" i="4"/>
  <c r="Z304" i="4"/>
  <c r="Z303" i="4"/>
  <c r="Z302" i="4"/>
  <c r="Z301" i="4"/>
  <c r="Z300" i="4"/>
  <c r="Z299" i="4"/>
  <c r="M298" i="4"/>
  <c r="L298" i="4"/>
  <c r="K298" i="4"/>
  <c r="Z294" i="4"/>
  <c r="Z293" i="4"/>
  <c r="Z292" i="4"/>
  <c r="Z291" i="4"/>
  <c r="Z290" i="4"/>
  <c r="Z289" i="4"/>
  <c r="Z288" i="4"/>
  <c r="Z287" i="4"/>
  <c r="M270" i="4"/>
  <c r="L270" i="4"/>
  <c r="K270" i="4"/>
  <c r="Z264" i="4"/>
  <c r="Z263" i="4"/>
  <c r="Z262" i="4"/>
  <c r="Z261" i="4"/>
  <c r="Z260" i="4"/>
  <c r="Z259" i="4"/>
  <c r="M258" i="4"/>
  <c r="Z258" i="4" s="1"/>
  <c r="L258" i="4"/>
  <c r="K258" i="4"/>
  <c r="Z254" i="4"/>
  <c r="Z253" i="4"/>
  <c r="Z252" i="4"/>
  <c r="Z251" i="4"/>
  <c r="Z250" i="4"/>
  <c r="Z249" i="4"/>
  <c r="Z248" i="4"/>
  <c r="Z247" i="4"/>
  <c r="M230" i="4"/>
  <c r="L230" i="4"/>
  <c r="K230" i="4"/>
  <c r="Z224" i="4"/>
  <c r="Z223" i="4"/>
  <c r="Z222" i="4"/>
  <c r="Z221" i="4"/>
  <c r="Z220" i="4"/>
  <c r="Z219" i="4"/>
  <c r="M218" i="4"/>
  <c r="L218" i="4"/>
  <c r="K218" i="4"/>
  <c r="Z214" i="4"/>
  <c r="Z213" i="4"/>
  <c r="Z212" i="4"/>
  <c r="Z211" i="4"/>
  <c r="Z210" i="4"/>
  <c r="Z209" i="4"/>
  <c r="Z208" i="4"/>
  <c r="Z207" i="4"/>
  <c r="M190" i="4"/>
  <c r="L190" i="4"/>
  <c r="K190" i="4"/>
  <c r="Z180" i="4"/>
  <c r="Z179" i="4"/>
  <c r="M178" i="4"/>
  <c r="Z178" i="4" s="1"/>
  <c r="L178" i="4"/>
  <c r="K178" i="4"/>
  <c r="Z174" i="4"/>
  <c r="Z173" i="4"/>
  <c r="Z172" i="4"/>
  <c r="Z171" i="4"/>
  <c r="Z170" i="4"/>
  <c r="Z169" i="4"/>
  <c r="Z168" i="4"/>
  <c r="Z167" i="4"/>
  <c r="M150" i="4"/>
  <c r="L150" i="4"/>
  <c r="K150" i="4"/>
  <c r="Z146" i="4"/>
  <c r="Z145" i="4"/>
  <c r="Z144" i="4"/>
  <c r="Z143" i="4"/>
  <c r="Z142" i="4"/>
  <c r="Z141" i="4"/>
  <c r="Z140" i="4"/>
  <c r="Z139" i="4"/>
  <c r="M138" i="4"/>
  <c r="L138" i="4"/>
  <c r="K138" i="4"/>
  <c r="Z134" i="4"/>
  <c r="Z133" i="4"/>
  <c r="Z132" i="4"/>
  <c r="Z131" i="4"/>
  <c r="Z130" i="4"/>
  <c r="Z129" i="4"/>
  <c r="Z128" i="4"/>
  <c r="Z127" i="4"/>
  <c r="M110" i="4"/>
  <c r="Z110" i="4" s="1"/>
  <c r="L110" i="4"/>
  <c r="K110" i="4"/>
  <c r="Z106" i="4"/>
  <c r="Z105" i="4"/>
  <c r="Z104" i="4"/>
  <c r="Z103" i="4"/>
  <c r="Z102" i="4"/>
  <c r="Z101" i="4"/>
  <c r="Z100" i="4"/>
  <c r="Z99" i="4"/>
  <c r="M98" i="4"/>
  <c r="Z98" i="4" s="1"/>
  <c r="L98" i="4"/>
  <c r="K98" i="4"/>
  <c r="Z94" i="4"/>
  <c r="Z93" i="4"/>
  <c r="Z92" i="4"/>
  <c r="Z91" i="4"/>
  <c r="Z90" i="4"/>
  <c r="Z89" i="4"/>
  <c r="Z88" i="4"/>
  <c r="Z87" i="4"/>
  <c r="M67" i="4"/>
  <c r="Z67" i="4" s="1"/>
  <c r="L67" i="4"/>
  <c r="K67" i="4"/>
  <c r="Z66" i="4"/>
  <c r="Z65" i="4"/>
  <c r="Z64" i="4"/>
  <c r="M62" i="4"/>
  <c r="L62" i="4"/>
  <c r="K62" i="4"/>
  <c r="Z62" i="4" s="1"/>
  <c r="Z61" i="4"/>
  <c r="Z60" i="4"/>
  <c r="M59" i="4"/>
  <c r="L59" i="4"/>
  <c r="K59" i="4"/>
  <c r="Z59" i="4" s="1"/>
  <c r="Z58" i="4"/>
  <c r="Z57" i="4"/>
  <c r="M37" i="4"/>
  <c r="L37" i="4"/>
  <c r="K37" i="4"/>
  <c r="M36" i="4"/>
  <c r="L36" i="4"/>
  <c r="K36" i="4"/>
  <c r="M35" i="4"/>
  <c r="L35" i="4"/>
  <c r="K35" i="4"/>
  <c r="Z34" i="4"/>
  <c r="Z33" i="4"/>
  <c r="Z32" i="4"/>
  <c r="M32" i="4"/>
  <c r="L32" i="4"/>
  <c r="K32" i="4"/>
  <c r="Z31" i="4"/>
  <c r="Z30" i="4"/>
  <c r="M29" i="4"/>
  <c r="M38" i="4" s="1"/>
  <c r="L29" i="4"/>
  <c r="K29" i="4"/>
  <c r="K38" i="4" s="1"/>
  <c r="Z28" i="4"/>
  <c r="Z27" i="4"/>
  <c r="Z36" i="4" s="1"/>
  <c r="M24" i="4"/>
  <c r="L24" i="4"/>
  <c r="K24" i="4"/>
  <c r="M23" i="4"/>
  <c r="L23" i="4"/>
  <c r="K23" i="4"/>
  <c r="M22" i="4"/>
  <c r="L22" i="4"/>
  <c r="K22" i="4"/>
  <c r="Z22" i="4" s="1"/>
  <c r="Z21" i="4"/>
  <c r="Z20" i="4"/>
  <c r="M19" i="4"/>
  <c r="L19" i="4"/>
  <c r="K19" i="4"/>
  <c r="Z18" i="4"/>
  <c r="Z17" i="4"/>
  <c r="M16" i="4"/>
  <c r="M25" i="4" s="1"/>
  <c r="L16" i="4"/>
  <c r="K16" i="4"/>
  <c r="K25" i="4" s="1"/>
  <c r="Z15" i="4"/>
  <c r="Z14" i="4"/>
  <c r="Z23" i="4" s="1"/>
  <c r="Z378" i="4" l="1"/>
  <c r="Z298" i="4"/>
  <c r="Z270" i="4"/>
  <c r="Z230" i="4"/>
  <c r="Z218" i="4"/>
  <c r="Z190" i="4"/>
  <c r="L406" i="4"/>
  <c r="L408" i="4" s="1"/>
  <c r="Z150" i="4"/>
  <c r="K406" i="4"/>
  <c r="K408" i="4" s="1"/>
  <c r="Z138" i="4"/>
  <c r="Z35" i="4"/>
  <c r="L38" i="4"/>
  <c r="Z37" i="4"/>
  <c r="Z24" i="4"/>
  <c r="L25" i="4"/>
  <c r="Z19" i="4"/>
  <c r="Z25" i="4" s="1"/>
  <c r="Z16" i="4"/>
  <c r="M406" i="4"/>
  <c r="M408" i="4" s="1"/>
  <c r="Z29" i="4"/>
  <c r="Z38" i="4" s="1"/>
  <c r="Z408" i="4" l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<sst xmlns="http://schemas.openxmlformats.org/spreadsheetml/2006/main" count="1643" uniqueCount="363">
  <si>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</si>
  <si>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</si>
  <si>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</si>
  <si>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</si>
  <si>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</si>
  <si>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</si>
  <si>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</si>
  <si>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</si>
  <si>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</si>
  <si>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</si>
  <si>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</si>
  <si>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</si>
  <si>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</si>
  <si>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</si>
  <si>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</si>
  <si>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</si>
  <si>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</si>
  <si>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</si>
  <si>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</si>
  <si>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</si>
  <si>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</si>
  <si>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</si>
  <si>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</si>
  <si>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</si>
  <si>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</si>
  <si>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</si>
  <si>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</si>
  <si>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</si>
  <si>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</si>
  <si>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</si>
  <si>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</si>
  <si>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</si>
  <si>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</si>
  <si>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</si>
  <si>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</si>
  <si>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</si>
  <si>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</si>
  <si>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</si>
  <si>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</si>
  <si>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</si>
  <si>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</si>
  <si>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</si>
  <si>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</si>
  <si>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</si>
  <si>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</si>
  <si>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</si>
  <si>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</si>
  <si>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</si>
  <si>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</si>
  <si>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</si>
  <si>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</si>
  <si>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</si>
  <si>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</si>
  <si>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</si>
  <si>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</si>
  <si>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</si>
  <si>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</si>
  <si>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</si>
  <si>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</si>
  <si>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</si>
  <si>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</si>
  <si>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</si>
  <si>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</si>
  <si>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</si>
  <si>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</si>
  <si>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</si>
  <si>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</si>
  <si>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</si>
  <si>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</si>
  <si>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</si>
  <si>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</si>
  <si>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</si>
  <si>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</si>
  <si>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</si>
  <si>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</si>
  <si>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</si>
  <si>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</si>
  <si>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</si>
  <si>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</si>
  <si>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</si>
  <si>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</si>
  <si>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</si>
  <si>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</si>
  <si>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</si>
  <si>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</si>
  <si>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</si>
  <si>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</si>
  <si>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</si>
  <si>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</si>
  <si>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</si>
  <si>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</si>
  <si>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</si>
  <si>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</si>
  <si>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</si>
  <si>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</si>
  <si>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</si>
  <si>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</si>
  <si>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</si>
  <si>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</si>
  <si>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</si>
  <si>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</si>
  <si>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</si>
  <si>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</si>
  <si>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</si>
  <si>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</si>
  <si>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</si>
  <si>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</si>
  <si>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</si>
  <si>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</si>
  <si>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</si>
  <si>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</si>
  <si>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</si>
  <si>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</si>
  <si>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</si>
  <si>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</si>
  <si>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</si>
  <si>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</si>
  <si>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</si>
  <si>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</si>
  <si>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</si>
  <si>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</si>
  <si>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</si>
  <si>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</si>
  <si>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</si>
  <si>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</si>
  <si>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</si>
  <si>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</si>
  <si>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</si>
  <si>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</si>
  <si>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</si>
  <si>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</si>
  <si>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</si>
  <si>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</si>
  <si>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</si>
  <si>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</si>
  <si>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</si>
  <si>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</si>
  <si>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</si>
  <si>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</si>
  <si>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</si>
  <si>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</si>
  <si>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</si>
  <si>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</si>
  <si>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</si>
  <si>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</si>
  <si>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</si>
  <si>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</si>
  <si>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</si>
  <si>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</si>
  <si>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</si>
  <si>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</si>
  <si>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</si>
  <si>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</si>
  <si>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</si>
  <si>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</si>
  <si>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</si>
  <si>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</si>
  <si>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</si>
  <si>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</si>
  <si>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</si>
  <si>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</si>
  <si>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</si>
  <si>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</si>
  <si>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</si>
  <si>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</si>
  <si>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</si>
  <si>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</si>
  <si>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</si>
  <si>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</si>
  <si>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</si>
  <si>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</si>
  <si>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</si>
  <si>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</si>
  <si>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</si>
  <si>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</si>
  <si>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</si>
  <si>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</si>
  <si>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</si>
  <si>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</si>
  <si>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</si>
  <si>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</si>
  <si>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</si>
  <si>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</si>
  <si>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33345</t>
  </si>
  <si>
    <t>PURBALINGGA</t>
  </si>
  <si>
    <t>33603</t>
  </si>
  <si>
    <t>BANJARNEGARA</t>
  </si>
  <si>
    <t>33902</t>
  </si>
  <si>
    <t>KEBUMEN</t>
  </si>
  <si>
    <t>JUMLAH AKHIR</t>
  </si>
  <si>
    <t>Partai Kebangkitan Bangsa</t>
  </si>
  <si>
    <t>Drs. H. TAUFIQ R ABDULLAH</t>
  </si>
  <si>
    <t>Ir. WAHYU TRI LAKSONO</t>
  </si>
  <si>
    <t>3</t>
  </si>
  <si>
    <t>KHUSNUL KHOTIMAH</t>
  </si>
  <si>
    <t>4</t>
  </si>
  <si>
    <t>H. HASAN ASY`ARI, M.SI</t>
  </si>
  <si>
    <t>5</t>
  </si>
  <si>
    <t>ISMATUL FAUZAH, SH</t>
  </si>
  <si>
    <t>6</t>
  </si>
  <si>
    <t>DINA MELINDA</t>
  </si>
  <si>
    <t>7</t>
  </si>
  <si>
    <t>FATKHUR ROHMAN, S.IP</t>
  </si>
  <si>
    <t xml:space="preserve">   </t>
  </si>
  <si>
    <t>Partai Gerakan Indonesia Raya</t>
  </si>
  <si>
    <t>Ir. KRT. H. DARORI WONODIPURO, MM</t>
  </si>
  <si>
    <t>KHARISMA FEBRIANSYAH, S.E</t>
  </si>
  <si>
    <t>Hj. SITI FATIMAH, S.Ag</t>
  </si>
  <si>
    <t>MOHAMMAD KHALIRI</t>
  </si>
  <si>
    <t>SARI NURMALA SARI, SH</t>
  </si>
  <si>
    <t>Hj. RIEN PRIHATNASARI</t>
  </si>
  <si>
    <t>R. BAMBANG BUDI SURJONO, SH</t>
  </si>
  <si>
    <t>Partai Demokrasi Indonesia Perjuangan</t>
  </si>
  <si>
    <t>Drs. UTUT ADIANTO</t>
  </si>
  <si>
    <t>Drs. H. HERU SUDJATMOKO, M.Si</t>
  </si>
  <si>
    <t>dr. DIAH DEFAWATI ANDE</t>
  </si>
  <si>
    <t>RAHMAT SAHID</t>
  </si>
  <si>
    <t>H. KEN RAGIL TURYONO, S.H.</t>
  </si>
  <si>
    <t>DYAH ARUM SAYEKTI, S.Sos</t>
  </si>
  <si>
    <t>DIAH WULANSARI</t>
  </si>
  <si>
    <t>Partai Golongan Karya</t>
  </si>
  <si>
    <t>H. BAMBANG SOESATYO, S.E.</t>
  </si>
  <si>
    <t>SEKARWATI, S.Sos., M.Si</t>
  </si>
  <si>
    <t>RIA FITRIANA, S.Fil</t>
  </si>
  <si>
    <t>ARYA ANUGRAH PRATAMA, B.A., MPP</t>
  </si>
  <si>
    <t>BEJO RUDIANTORO</t>
  </si>
  <si>
    <t>Ir. AHMAD BAKRI PUTRA, M.B.A.</t>
  </si>
  <si>
    <t>LUTFIAH</t>
  </si>
  <si>
    <t>Partai Nasdem</t>
  </si>
  <si>
    <t>AMELIA ANGGRAINI</t>
  </si>
  <si>
    <t>IDA RIYANTI</t>
  </si>
  <si>
    <t>NUREDI YUNIARSO</t>
  </si>
  <si>
    <t>SITI FATIMAH LUSIANTI AGUSTIN, S.Pd.</t>
  </si>
  <si>
    <t>Drs. DJASRI, ST . MT. MM</t>
  </si>
  <si>
    <t>DHEYNA HASIHOLAN</t>
  </si>
  <si>
    <t>Ir. SUTRISNO CATUR WIBOWO</t>
  </si>
  <si>
    <t>Partai Gerakan Perubahan Indonesia</t>
  </si>
  <si>
    <t>RISSA RESTININGRUM</t>
  </si>
  <si>
    <t>Partai Berkarya</t>
  </si>
  <si>
    <t>DWI HANDAYANI</t>
  </si>
  <si>
    <t>CUNCUN KUSWENDA, S.Pd</t>
  </si>
  <si>
    <t>ADE ROSIYANA ULFAH</t>
  </si>
  <si>
    <t>AGUS WIDIARTO</t>
  </si>
  <si>
    <t>BISMA WIRANEGARA</t>
  </si>
  <si>
    <t>RUSMINAH YURVINA SALMAH</t>
  </si>
  <si>
    <t>AHMAD ZAKI NUR IHSAN</t>
  </si>
  <si>
    <t>8</t>
  </si>
  <si>
    <t>Partai Keadilan Sejahtera</t>
  </si>
  <si>
    <t>ROFIK HANANTO</t>
  </si>
  <si>
    <t>Drs. HADI SUPENO, M.Si</t>
  </si>
  <si>
    <t>SRI RUSUPIATI</t>
  </si>
  <si>
    <t>H. AMAD RIYADI, SE</t>
  </si>
  <si>
    <t>FINDI DARNA PRATIWI, S. Pd</t>
  </si>
  <si>
    <t>9</t>
  </si>
  <si>
    <t>Partai Persatuan Indonesia</t>
  </si>
  <si>
    <t>RATIH PURNAMASARI</t>
  </si>
  <si>
    <t>MUNTORIK IBNU HASAN, S.H., M.H</t>
  </si>
  <si>
    <t>Ir. PARNO</t>
  </si>
  <si>
    <t>MUKHIBIN, S.T., M.Eng</t>
  </si>
  <si>
    <t>SARIFAH DACOSTA VIDIGAL, SH</t>
  </si>
  <si>
    <t>AGUNG SASTRA, SST. Par</t>
  </si>
  <si>
    <t>ARISTI SEPTIYANI, S.E.</t>
  </si>
  <si>
    <t>10</t>
  </si>
  <si>
    <t>Partai Persatuan Pembangunan</t>
  </si>
  <si>
    <t>BAMBANG HERMANTO, SE</t>
  </si>
  <si>
    <t>H. YUSUF CAHYONO, SH</t>
  </si>
  <si>
    <t>EKA LIANA LIFATONAH</t>
  </si>
  <si>
    <t>H. ABDUL HARIS FY, S.IP, M.Si</t>
  </si>
  <si>
    <t>ZAHROTUL MUNAWAROH</t>
  </si>
  <si>
    <t>11</t>
  </si>
  <si>
    <t>Partai Solidaritas Indonesia</t>
  </si>
  <si>
    <t>ENDRA TRI ATMOKO, S. Tr. Rad</t>
  </si>
  <si>
    <t>MOHAMMAD HARY PRASTOMO</t>
  </si>
  <si>
    <t>KRISDINA AGUSTIN</t>
  </si>
  <si>
    <t>NANI SUGIARTI</t>
  </si>
  <si>
    <t>MAESYAROH</t>
  </si>
  <si>
    <t>DEVIANA AGUSTIN</t>
  </si>
  <si>
    <t>SELVIE E. TOMBOKAN</t>
  </si>
  <si>
    <t>12</t>
  </si>
  <si>
    <t>Partai Amanat Nasional</t>
  </si>
  <si>
    <t>Dr. Ir. H. TAUFIK KURNIAWAN, MM</t>
  </si>
  <si>
    <t>RAHAYU PUJI HASTUTI</t>
  </si>
  <si>
    <t>HARIS FIKRI, S.I.P</t>
  </si>
  <si>
    <t>ENI WAHYUNINGSIH</t>
  </si>
  <si>
    <t>RINA SETIYASTUTI, SH.</t>
  </si>
  <si>
    <t>BAMBANG SES WAHYUDI, SE.</t>
  </si>
  <si>
    <t>Drs. RENDRA IRAWAN</t>
  </si>
  <si>
    <t>13</t>
  </si>
  <si>
    <t>Partai Hati Nurani Rakyat</t>
  </si>
  <si>
    <t>Dr. Ir. BUDIYONO, M.Si</t>
  </si>
  <si>
    <t>ALI ABDUL ROCHMAN, ST</t>
  </si>
  <si>
    <t>RUQOYYAH</t>
  </si>
  <si>
    <t>CHANAFI RITONGA</t>
  </si>
  <si>
    <t>NANI HARTATI, S.HI</t>
  </si>
  <si>
    <t>14</t>
  </si>
  <si>
    <t>Partai Demokrat</t>
  </si>
  <si>
    <t>LASMI INDARYANI, SE</t>
  </si>
  <si>
    <t>FARIANI SUGIHARTO, B.Sc., MBA</t>
  </si>
  <si>
    <t>SUPRAPTO</t>
  </si>
  <si>
    <t>MOKHAMAD SUDRAJAT, SH</t>
  </si>
  <si>
    <t>DEWI RETNO HARUM DATI</t>
  </si>
  <si>
    <t>AGUS PAMUJI</t>
  </si>
  <si>
    <t>IKA FARDIANA, S.Kep., Ns.</t>
  </si>
  <si>
    <t>19</t>
  </si>
  <si>
    <t>Partai Bulan Bintang</t>
  </si>
  <si>
    <t>H. MASRUR ANHAR, S.Sos.I</t>
  </si>
  <si>
    <t>H. PRABUDI SUSATYA, MBA</t>
  </si>
  <si>
    <t>Dra. ETNA MARIA</t>
  </si>
  <si>
    <t>MUHAMMAD AFNI FAIZ RIFKY HABIBI</t>
  </si>
  <si>
    <t>NABILLAH PUSPITA CAHAYARINI</t>
  </si>
  <si>
    <t>WIDIA NINGSIH</t>
  </si>
  <si>
    <t>MACHRIL, SE</t>
  </si>
  <si>
    <t>20</t>
  </si>
  <si>
    <t>Partai Keadilan dan Persatuan Indonesia</t>
  </si>
  <si>
    <t>: JAWA TENGAH</t>
  </si>
  <si>
    <t>: JAWA TENGAH VII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</si>
  <si>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</si>
  <si>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</si>
  <si>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</si>
  <si>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</si>
  <si>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</si>
  <si>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</si>
  <si>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</si>
  <si>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</si>
  <si>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</si>
  <si>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</si>
  <si>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</si>
  <si>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</si>
  <si>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</si>
  <si>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</si>
  <si>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</si>
  <si>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</si>
  <si>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</si>
  <si>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</si>
  <si>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</si>
  <si>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</si>
  <si>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</si>
  <si>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</si>
  <si>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pdpr,dd,32676,3307</t>
  </si>
  <si>
    <t>d8ba15312bef771bd884d89fc79ad7222509f5208a1c6f0fa32a365662c68606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</si>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</sst>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E401" zoomScaleSheetLayoutView="100" zoomScalePageLayoutView="60" workbookViewId="0">
      <selection activeCell="B405" sqref="B405:J405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345</v>
      </c>
      <c r="Z1" s="1"/>
      <c r="AA1" s="2" t="s">
        <v>338</v>
      </c>
      <c r="AB1" t="s">
        <v>339</v>
      </c>
      <c r="AD1" t="s">
        <v>316</v>
      </c>
      <c r="AH1" s="93" t="s">
        <v>344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343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316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314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315</v>
      </c>
      <c r="N7" s="8"/>
      <c r="O7" s="8"/>
      <c r="P7" s="8"/>
      <c r="Q7" s="8"/>
      <c r="R7" s="8"/>
      <c r="S7" s="8"/>
      <c r="T7" s="8"/>
      <c r="U7" s="8"/>
      <c r="V7" s="8"/>
      <c r="W7" s="249" t="s">
        <v>317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378042</v>
      </c>
      <c r="L14" s="95">
        <v>396370</v>
      </c>
      <c r="M14" s="95">
        <v>541468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1315880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374169</v>
      </c>
      <c r="L15" s="95">
        <v>387800</v>
      </c>
      <c r="M15" s="95">
        <v>531240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1293209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752211</v>
      </c>
      <c r="L16" s="68">
        <f t="shared" ref="L16:M16" si="1">SUM(L14:L15)</f>
        <v>784170</v>
      </c>
      <c r="M16" s="68">
        <f t="shared" si="1"/>
        <v>1072708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2609089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2002</v>
      </c>
      <c r="L17" s="95">
        <v>1054</v>
      </c>
      <c r="M17" s="95">
        <v>1616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4672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1569</v>
      </c>
      <c r="L18" s="95">
        <v>759</v>
      </c>
      <c r="M18" s="95">
        <v>1808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4136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3571</v>
      </c>
      <c r="L19" s="68">
        <f t="shared" ref="L19:M19" si="2">SUM(L17:L18)</f>
        <v>1813</v>
      </c>
      <c r="M19" s="68">
        <f t="shared" si="2"/>
        <v>3424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8808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2418</v>
      </c>
      <c r="L20" s="95">
        <v>2352</v>
      </c>
      <c r="M20" s="95">
        <v>2541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7311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2476</v>
      </c>
      <c r="L21" s="95">
        <v>2694</v>
      </c>
      <c r="M21" s="95">
        <v>3241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8411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4894</v>
      </c>
      <c r="L22" s="68">
        <f t="shared" ref="L22:M22" si="3">SUM(L20:L21)</f>
        <v>5046</v>
      </c>
      <c r="M22" s="68">
        <f t="shared" si="3"/>
        <v>5782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15722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382462</v>
      </c>
      <c r="L23" s="68">
        <f t="shared" ref="L23:M25" si="4">L14+L17+L20</f>
        <v>399776</v>
      </c>
      <c r="M23" s="68">
        <f t="shared" si="4"/>
        <v>545625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1327863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378214</v>
      </c>
      <c r="L24" s="68">
        <f t="shared" si="4"/>
        <v>391253</v>
      </c>
      <c r="M24" s="68">
        <f t="shared" si="4"/>
        <v>536289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1305756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760676</v>
      </c>
      <c r="L25" s="68">
        <f t="shared" si="4"/>
        <v>791029</v>
      </c>
      <c r="M25" s="68">
        <f t="shared" si="4"/>
        <v>1081914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2633619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274331</v>
      </c>
      <c r="L27" s="95">
        <v>286702</v>
      </c>
      <c r="M27" s="95">
        <v>370719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931752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310462</v>
      </c>
      <c r="L28" s="95">
        <v>309104</v>
      </c>
      <c r="M28" s="95">
        <v>399344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1018910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584793</v>
      </c>
      <c r="L29" s="68">
        <f t="shared" ref="L29:M29" si="6">SUM(L27:L28)</f>
        <v>595806</v>
      </c>
      <c r="M29" s="68">
        <f t="shared" si="6"/>
        <v>770063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1950662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807</v>
      </c>
      <c r="L30" s="95">
        <v>726</v>
      </c>
      <c r="M30" s="95">
        <v>704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2237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677</v>
      </c>
      <c r="L31" s="95">
        <v>454</v>
      </c>
      <c r="M31" s="95">
        <v>778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1909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1484</v>
      </c>
      <c r="L32" s="68">
        <f t="shared" ref="L32:M32" si="7">SUM(L30:L31)</f>
        <v>1180</v>
      </c>
      <c r="M32" s="68">
        <f t="shared" si="7"/>
        <v>1482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4146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2418</v>
      </c>
      <c r="L33" s="95">
        <v>2352</v>
      </c>
      <c r="M33" s="95">
        <v>2541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7311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2476</v>
      </c>
      <c r="L34" s="95">
        <v>2694</v>
      </c>
      <c r="M34" s="95">
        <v>3241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8411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4894</v>
      </c>
      <c r="L35" s="68">
        <f t="shared" ref="L35:M35" si="8">SUM(L33:L34)</f>
        <v>5046</v>
      </c>
      <c r="M35" s="68">
        <f t="shared" si="8"/>
        <v>5782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15722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277556</v>
      </c>
      <c r="L36" s="68">
        <f t="shared" ref="L36:M38" si="9">L27+L30+L33</f>
        <v>289780</v>
      </c>
      <c r="M36" s="68">
        <f t="shared" si="9"/>
        <v>373964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941300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313615</v>
      </c>
      <c r="L37" s="68">
        <f t="shared" si="9"/>
        <v>312252</v>
      </c>
      <c r="M37" s="68">
        <f t="shared" si="9"/>
        <v>403363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1029230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591171</v>
      </c>
      <c r="L38" s="68">
        <f t="shared" si="9"/>
        <v>602032</v>
      </c>
      <c r="M38" s="68">
        <f t="shared" si="9"/>
        <v>777327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1970530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346</v>
      </c>
      <c r="D42" s="252"/>
      <c r="E42" s="252"/>
      <c r="F42" s="252"/>
      <c r="G42" s="251" t="s">
        <v>346</v>
      </c>
      <c r="H42" s="252"/>
      <c r="I42" s="252"/>
      <c r="J42" s="252"/>
      <c r="K42" s="251" t="s">
        <v>346</v>
      </c>
      <c r="L42" s="252"/>
      <c r="M42" s="252"/>
      <c r="N42" s="251" t="s">
        <v>346</v>
      </c>
      <c r="O42" s="252"/>
      <c r="P42" s="252"/>
      <c r="Q42" s="251" t="s">
        <v>346</v>
      </c>
      <c r="R42" s="252"/>
      <c r="S42" s="252"/>
      <c r="T42" s="251" t="s">
        <v>346</v>
      </c>
      <c r="U42" s="252"/>
      <c r="V42" s="252"/>
      <c r="W42" s="251" t="s">
        <v>346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347</v>
      </c>
      <c r="D44" s="292"/>
      <c r="E44" s="292"/>
      <c r="F44" s="292"/>
      <c r="G44" s="253" t="s">
        <v>348</v>
      </c>
      <c r="H44" s="254"/>
      <c r="I44" s="254"/>
      <c r="J44" s="254"/>
      <c r="K44" s="255" t="s">
        <v>349</v>
      </c>
      <c r="L44" s="256"/>
      <c r="M44" s="256"/>
      <c r="N44" s="253" t="s">
        <v>350</v>
      </c>
      <c r="O44" s="254"/>
      <c r="P44" s="254"/>
      <c r="Q44" s="255" t="s">
        <v>351</v>
      </c>
      <c r="R44" s="256"/>
      <c r="S44" s="256"/>
      <c r="T44" s="253" t="s">
        <v>352</v>
      </c>
      <c r="U44" s="254"/>
      <c r="V44" s="255" t="s">
        <v>353</v>
      </c>
      <c r="W44" s="256"/>
      <c r="X44" s="255" t="s">
        <v>354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355</v>
      </c>
      <c r="D45" s="254"/>
      <c r="E45" s="254"/>
      <c r="F45" s="254"/>
      <c r="G45" s="253" t="s">
        <v>356</v>
      </c>
      <c r="H45" s="254"/>
      <c r="I45" s="254"/>
      <c r="J45" s="254"/>
      <c r="K45" s="255" t="s">
        <v>357</v>
      </c>
      <c r="L45" s="256"/>
      <c r="M45" s="256"/>
      <c r="N45" s="253" t="s">
        <v>358</v>
      </c>
      <c r="O45" s="254"/>
      <c r="P45" s="254"/>
      <c r="Q45" s="255" t="s">
        <v>359</v>
      </c>
      <c r="R45" s="256"/>
      <c r="S45" s="256"/>
      <c r="T45" s="253" t="s">
        <v>360</v>
      </c>
      <c r="U45" s="254"/>
      <c r="V45" s="255" t="s">
        <v>361</v>
      </c>
      <c r="W45" s="256"/>
      <c r="X45" s="255" t="s">
        <v>362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318</v>
      </c>
      <c r="AH47" s="93" t="s">
        <v>344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314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343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315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318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319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1312</v>
      </c>
      <c r="L57" s="95">
        <v>1496</v>
      </c>
      <c r="M57" s="95">
        <v>1447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4255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1251</v>
      </c>
      <c r="L58" s="95">
        <v>1403</v>
      </c>
      <c r="M58" s="95">
        <v>1297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3951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2563</v>
      </c>
      <c r="L59" s="68">
        <f>SUM(L57:L58)</f>
        <v>2899</v>
      </c>
      <c r="M59" s="68">
        <f>SUM(M57:M58)</f>
        <v>2744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8206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486</v>
      </c>
      <c r="L60" s="95">
        <v>590</v>
      </c>
      <c r="M60" s="95">
        <v>172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1248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368</v>
      </c>
      <c r="L61" s="95">
        <v>428</v>
      </c>
      <c r="M61" s="95">
        <v>195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991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854</v>
      </c>
      <c r="L62" s="68">
        <f>SUM(L60:L61)</f>
        <v>1018</v>
      </c>
      <c r="M62" s="68">
        <f>SUM(M60:M61)</f>
        <v>367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2239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768932</v>
      </c>
      <c r="L64" s="95">
        <v>800964</v>
      </c>
      <c r="M64" s="95">
        <v>1094095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2663991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1199</v>
      </c>
      <c r="L65" s="95">
        <v>1010</v>
      </c>
      <c r="M65" s="95">
        <v>1404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3613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176562</v>
      </c>
      <c r="L66" s="95">
        <v>197922</v>
      </c>
      <c r="M66" s="95">
        <v>315364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689848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591171</v>
      </c>
      <c r="L67" s="233">
        <f>L64-L65-L66</f>
        <v>602032</v>
      </c>
      <c r="M67" s="234">
        <f>M64-M65-M66</f>
        <v>777327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1970530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346</v>
      </c>
      <c r="D71" s="252"/>
      <c r="E71" s="252"/>
      <c r="F71" s="252"/>
      <c r="G71" s="251" t="s">
        <v>346</v>
      </c>
      <c r="H71" s="252"/>
      <c r="I71" s="252"/>
      <c r="J71" s="252"/>
      <c r="K71" s="251" t="s">
        <v>346</v>
      </c>
      <c r="L71" s="252"/>
      <c r="M71" s="252"/>
      <c r="N71" s="251" t="s">
        <v>346</v>
      </c>
      <c r="O71" s="252"/>
      <c r="P71" s="252"/>
      <c r="Q71" s="251" t="s">
        <v>346</v>
      </c>
      <c r="R71" s="252"/>
      <c r="S71" s="252"/>
      <c r="T71" s="251" t="s">
        <v>346</v>
      </c>
      <c r="U71" s="252"/>
      <c r="V71" s="252"/>
      <c r="W71" s="251" t="s">
        <v>346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347</v>
      </c>
      <c r="D73" s="292"/>
      <c r="E73" s="292"/>
      <c r="F73" s="292"/>
      <c r="G73" s="253" t="s">
        <v>348</v>
      </c>
      <c r="H73" s="254"/>
      <c r="I73" s="254"/>
      <c r="J73" s="254"/>
      <c r="K73" s="255" t="s">
        <v>349</v>
      </c>
      <c r="L73" s="256"/>
      <c r="M73" s="256"/>
      <c r="N73" s="253" t="s">
        <v>350</v>
      </c>
      <c r="O73" s="254"/>
      <c r="P73" s="254"/>
      <c r="Q73" s="255" t="s">
        <v>351</v>
      </c>
      <c r="R73" s="256"/>
      <c r="S73" s="256"/>
      <c r="T73" s="253" t="s">
        <v>352</v>
      </c>
      <c r="U73" s="254"/>
      <c r="V73" s="255" t="s">
        <v>353</v>
      </c>
      <c r="W73" s="256"/>
      <c r="X73" s="255" t="s">
        <v>354</v>
      </c>
      <c r="Y73" s="256"/>
      <c r="AA73" s="36"/>
      <c r="AC73"/>
    </row>
    <row r="74" spans="1:34" ht="41.25" customHeight="1" x14ac:dyDescent="0.25">
      <c r="A74" s="34"/>
      <c r="B74" s="35"/>
      <c r="C74" s="253" t="s">
        <v>355</v>
      </c>
      <c r="D74" s="254"/>
      <c r="E74" s="254"/>
      <c r="F74" s="254"/>
      <c r="G74" s="253" t="s">
        <v>356</v>
      </c>
      <c r="H74" s="254"/>
      <c r="I74" s="254"/>
      <c r="J74" s="254"/>
      <c r="K74" s="255" t="s">
        <v>357</v>
      </c>
      <c r="L74" s="256"/>
      <c r="M74" s="256"/>
      <c r="N74" s="253" t="s">
        <v>358</v>
      </c>
      <c r="O74" s="254"/>
      <c r="P74" s="254"/>
      <c r="Q74" s="255" t="s">
        <v>359</v>
      </c>
      <c r="R74" s="256"/>
      <c r="S74" s="256"/>
      <c r="T74" s="253" t="s">
        <v>360</v>
      </c>
      <c r="U74" s="254"/>
      <c r="V74" s="255" t="s">
        <v>361</v>
      </c>
      <c r="W74" s="256"/>
      <c r="X74" s="255" t="s">
        <v>362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320</v>
      </c>
      <c r="AH76" s="93" t="s">
        <v>344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314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343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315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320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321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190</v>
      </c>
      <c r="D87" s="315"/>
      <c r="E87" s="315"/>
      <c r="F87" s="315"/>
      <c r="G87" s="315"/>
      <c r="H87" s="315"/>
      <c r="I87" s="315"/>
      <c r="J87" s="316"/>
      <c r="K87" s="95">
        <v>21579</v>
      </c>
      <c r="L87" s="95">
        <v>27408</v>
      </c>
      <c r="M87" s="95">
        <v>42284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4" si="12">SUM(K87:Y87)</f>
        <v>91271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191</v>
      </c>
      <c r="D88" s="317"/>
      <c r="E88" s="317"/>
      <c r="F88" s="317"/>
      <c r="G88" s="317"/>
      <c r="H88" s="317"/>
      <c r="I88" s="317"/>
      <c r="J88" s="317"/>
      <c r="K88" s="95">
        <v>35747</v>
      </c>
      <c r="L88" s="95">
        <v>39465</v>
      </c>
      <c r="M88" s="95">
        <v>38308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113520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192</v>
      </c>
      <c r="D89" s="317"/>
      <c r="E89" s="317"/>
      <c r="F89" s="317"/>
      <c r="G89" s="317"/>
      <c r="H89" s="317"/>
      <c r="I89" s="317"/>
      <c r="J89" s="317"/>
      <c r="K89" s="95">
        <v>3033</v>
      </c>
      <c r="L89" s="95">
        <v>3073</v>
      </c>
      <c r="M89" s="95">
        <v>8020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14126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193</v>
      </c>
      <c r="C90" s="317" t="s">
        <v>194</v>
      </c>
      <c r="D90" s="317"/>
      <c r="E90" s="317"/>
      <c r="F90" s="317"/>
      <c r="G90" s="317"/>
      <c r="H90" s="317"/>
      <c r="I90" s="317"/>
      <c r="J90" s="317"/>
      <c r="K90" s="95">
        <v>2335</v>
      </c>
      <c r="L90" s="95">
        <v>2033</v>
      </c>
      <c r="M90" s="95">
        <v>5588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9956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195</v>
      </c>
      <c r="C91" s="317" t="s">
        <v>196</v>
      </c>
      <c r="D91" s="317"/>
      <c r="E91" s="317"/>
      <c r="F91" s="317"/>
      <c r="G91" s="317"/>
      <c r="H91" s="317"/>
      <c r="I91" s="317"/>
      <c r="J91" s="317"/>
      <c r="K91" s="95">
        <v>4056</v>
      </c>
      <c r="L91" s="95">
        <v>2812</v>
      </c>
      <c r="M91" s="95">
        <v>5687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12555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197</v>
      </c>
      <c r="C92" s="317" t="s">
        <v>198</v>
      </c>
      <c r="D92" s="317"/>
      <c r="E92" s="317"/>
      <c r="F92" s="317"/>
      <c r="G92" s="317"/>
      <c r="H92" s="317"/>
      <c r="I92" s="317"/>
      <c r="J92" s="317"/>
      <c r="K92" s="95">
        <v>685</v>
      </c>
      <c r="L92" s="95">
        <v>436</v>
      </c>
      <c r="M92" s="95">
        <v>1083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2204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199</v>
      </c>
      <c r="C93" s="317" t="s">
        <v>200</v>
      </c>
      <c r="D93" s="317"/>
      <c r="E93" s="317"/>
      <c r="F93" s="317"/>
      <c r="G93" s="317"/>
      <c r="H93" s="317"/>
      <c r="I93" s="317"/>
      <c r="J93" s="317"/>
      <c r="K93" s="95">
        <v>464</v>
      </c>
      <c r="L93" s="95">
        <v>357</v>
      </c>
      <c r="M93" s="95">
        <v>639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1460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201</v>
      </c>
      <c r="C94" s="317" t="s">
        <v>202</v>
      </c>
      <c r="D94" s="317"/>
      <c r="E94" s="317"/>
      <c r="F94" s="317"/>
      <c r="G94" s="317"/>
      <c r="H94" s="317"/>
      <c r="I94" s="317"/>
      <c r="J94" s="317"/>
      <c r="K94" s="95">
        <v>665</v>
      </c>
      <c r="L94" s="95">
        <v>1077</v>
      </c>
      <c r="M94" s="95">
        <v>2002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3744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340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68564</v>
      </c>
      <c r="L98" s="70">
        <f>SUM(L87:L97)</f>
        <v>76661</v>
      </c>
      <c r="M98" s="70">
        <f>SUM(M87:M97)</f>
        <v>103611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6" si="13">SUM(K98:Y98)</f>
        <v>248836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204</v>
      </c>
      <c r="D99" s="315"/>
      <c r="E99" s="315"/>
      <c r="F99" s="315"/>
      <c r="G99" s="315"/>
      <c r="H99" s="315"/>
      <c r="I99" s="315"/>
      <c r="J99" s="316"/>
      <c r="K99" s="95">
        <v>14933</v>
      </c>
      <c r="L99" s="95">
        <v>11947</v>
      </c>
      <c r="M99" s="95">
        <v>28114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54994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205</v>
      </c>
      <c r="D100" s="317"/>
      <c r="E100" s="317"/>
      <c r="F100" s="317"/>
      <c r="G100" s="317"/>
      <c r="H100" s="317"/>
      <c r="I100" s="317"/>
      <c r="J100" s="317"/>
      <c r="K100" s="95">
        <v>9578</v>
      </c>
      <c r="L100" s="95">
        <v>6400</v>
      </c>
      <c r="M100" s="95">
        <v>36106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52084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206</v>
      </c>
      <c r="D101" s="317"/>
      <c r="E101" s="317"/>
      <c r="F101" s="317"/>
      <c r="G101" s="317"/>
      <c r="H101" s="317"/>
      <c r="I101" s="317"/>
      <c r="J101" s="317"/>
      <c r="K101" s="95">
        <v>4790</v>
      </c>
      <c r="L101" s="95">
        <v>2658</v>
      </c>
      <c r="M101" s="95">
        <v>10163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17611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193</v>
      </c>
      <c r="C102" s="317" t="s">
        <v>207</v>
      </c>
      <c r="D102" s="317"/>
      <c r="E102" s="317"/>
      <c r="F102" s="317"/>
      <c r="G102" s="317"/>
      <c r="H102" s="317"/>
      <c r="I102" s="317"/>
      <c r="J102" s="317"/>
      <c r="K102" s="95">
        <v>3313</v>
      </c>
      <c r="L102" s="95">
        <v>2846</v>
      </c>
      <c r="M102" s="95">
        <v>5655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11814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195</v>
      </c>
      <c r="C103" s="317" t="s">
        <v>208</v>
      </c>
      <c r="D103" s="317"/>
      <c r="E103" s="317"/>
      <c r="F103" s="317"/>
      <c r="G103" s="317"/>
      <c r="H103" s="317"/>
      <c r="I103" s="317"/>
      <c r="J103" s="317"/>
      <c r="K103" s="95">
        <v>1324</v>
      </c>
      <c r="L103" s="95">
        <v>657</v>
      </c>
      <c r="M103" s="95">
        <v>2678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4659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197</v>
      </c>
      <c r="C104" s="317" t="s">
        <v>209</v>
      </c>
      <c r="D104" s="317"/>
      <c r="E104" s="317"/>
      <c r="F104" s="317"/>
      <c r="G104" s="317"/>
      <c r="H104" s="317"/>
      <c r="I104" s="317"/>
      <c r="J104" s="317"/>
      <c r="K104" s="95">
        <v>929</v>
      </c>
      <c r="L104" s="95">
        <v>377</v>
      </c>
      <c r="M104" s="95">
        <v>1033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2339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199</v>
      </c>
      <c r="C105" s="317" t="s">
        <v>210</v>
      </c>
      <c r="D105" s="317"/>
      <c r="E105" s="317"/>
      <c r="F105" s="317"/>
      <c r="G105" s="317"/>
      <c r="H105" s="317"/>
      <c r="I105" s="317"/>
      <c r="J105" s="317"/>
      <c r="K105" s="95">
        <v>1250</v>
      </c>
      <c r="L105" s="95">
        <v>420</v>
      </c>
      <c r="M105" s="95">
        <v>4419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6089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201</v>
      </c>
      <c r="C106" s="317" t="s">
        <v>211</v>
      </c>
      <c r="D106" s="317"/>
      <c r="E106" s="317"/>
      <c r="F106" s="317"/>
      <c r="G106" s="317"/>
      <c r="H106" s="317"/>
      <c r="I106" s="317"/>
      <c r="J106" s="317"/>
      <c r="K106" s="95">
        <v>2449</v>
      </c>
      <c r="L106" s="95">
        <v>470</v>
      </c>
      <c r="M106" s="95">
        <v>1924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4843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203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340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38566</v>
      </c>
      <c r="L110" s="70">
        <f>SUM(L99:L109)</f>
        <v>25775</v>
      </c>
      <c r="M110" s="70">
        <f>SUM(M99:M109)</f>
        <v>90092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154433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347</v>
      </c>
      <c r="C113" s="321"/>
      <c r="D113" s="322"/>
      <c r="E113" s="320" t="s">
        <v>348</v>
      </c>
      <c r="F113" s="321"/>
      <c r="G113" s="322"/>
      <c r="H113" s="320" t="s">
        <v>349</v>
      </c>
      <c r="I113" s="321"/>
      <c r="J113" s="322"/>
      <c r="K113" s="326" t="s">
        <v>350</v>
      </c>
      <c r="L113" s="328" t="s">
        <v>351</v>
      </c>
      <c r="M113" s="328" t="s">
        <v>352</v>
      </c>
      <c r="N113" s="330" t="s">
        <v>353</v>
      </c>
      <c r="O113" s="96" t="s">
        <v>347</v>
      </c>
      <c r="P113" s="97" t="s">
        <v>348</v>
      </c>
      <c r="Q113" s="98" t="s">
        <v>349</v>
      </c>
      <c r="R113" s="99" t="s">
        <v>350</v>
      </c>
      <c r="S113" s="62"/>
      <c r="T113" s="100" t="s">
        <v>351</v>
      </c>
      <c r="U113" s="62"/>
      <c r="V113" s="101" t="s">
        <v>352</v>
      </c>
      <c r="W113" s="62"/>
      <c r="X113" s="102" t="s">
        <v>353</v>
      </c>
      <c r="Y113" s="103" t="s">
        <v>354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355</v>
      </c>
      <c r="P114" s="105" t="s">
        <v>356</v>
      </c>
      <c r="Q114" s="106" t="s">
        <v>357</v>
      </c>
      <c r="R114" s="107" t="s">
        <v>358</v>
      </c>
      <c r="S114" s="63"/>
      <c r="T114" s="108" t="s">
        <v>359</v>
      </c>
      <c r="U114" s="63"/>
      <c r="V114" s="109" t="s">
        <v>360</v>
      </c>
      <c r="W114" s="63"/>
      <c r="X114" s="110" t="s">
        <v>361</v>
      </c>
      <c r="Y114" s="111" t="s">
        <v>362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322</v>
      </c>
      <c r="AH116" s="93" t="s">
        <v>344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314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343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315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322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323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193</v>
      </c>
      <c r="C127" s="315" t="s">
        <v>212</v>
      </c>
      <c r="D127" s="315"/>
      <c r="E127" s="315"/>
      <c r="F127" s="315"/>
      <c r="G127" s="315"/>
      <c r="H127" s="315"/>
      <c r="I127" s="315"/>
      <c r="J127" s="316"/>
      <c r="K127" s="95">
        <v>38271</v>
      </c>
      <c r="L127" s="95">
        <v>31571</v>
      </c>
      <c r="M127" s="95">
        <v>63204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133046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213</v>
      </c>
      <c r="D128" s="317"/>
      <c r="E128" s="317"/>
      <c r="F128" s="317"/>
      <c r="G128" s="317"/>
      <c r="H128" s="317"/>
      <c r="I128" s="317"/>
      <c r="J128" s="317"/>
      <c r="K128" s="95">
        <v>19299</v>
      </c>
      <c r="L128" s="95">
        <v>22969</v>
      </c>
      <c r="M128" s="95">
        <v>47634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89902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214</v>
      </c>
      <c r="D129" s="317"/>
      <c r="E129" s="317"/>
      <c r="F129" s="317"/>
      <c r="G129" s="317"/>
      <c r="H129" s="317"/>
      <c r="I129" s="317"/>
      <c r="J129" s="317"/>
      <c r="K129" s="95">
        <v>41446</v>
      </c>
      <c r="L129" s="95">
        <v>8034</v>
      </c>
      <c r="M129" s="95">
        <v>12921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62401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193</v>
      </c>
      <c r="C130" s="317" t="s">
        <v>215</v>
      </c>
      <c r="D130" s="317"/>
      <c r="E130" s="317"/>
      <c r="F130" s="317"/>
      <c r="G130" s="317"/>
      <c r="H130" s="317"/>
      <c r="I130" s="317"/>
      <c r="J130" s="317"/>
      <c r="K130" s="95">
        <v>8557</v>
      </c>
      <c r="L130" s="95">
        <v>5396</v>
      </c>
      <c r="M130" s="95">
        <v>19502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33455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195</v>
      </c>
      <c r="C131" s="317" t="s">
        <v>216</v>
      </c>
      <c r="D131" s="317"/>
      <c r="E131" s="317"/>
      <c r="F131" s="317"/>
      <c r="G131" s="317"/>
      <c r="H131" s="317"/>
      <c r="I131" s="317"/>
      <c r="J131" s="317"/>
      <c r="K131" s="95">
        <v>2754</v>
      </c>
      <c r="L131" s="95">
        <v>2176</v>
      </c>
      <c r="M131" s="95">
        <v>26883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31813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197</v>
      </c>
      <c r="C132" s="317" t="s">
        <v>217</v>
      </c>
      <c r="D132" s="317"/>
      <c r="E132" s="317"/>
      <c r="F132" s="317"/>
      <c r="G132" s="317"/>
      <c r="H132" s="317"/>
      <c r="I132" s="317"/>
      <c r="J132" s="317"/>
      <c r="K132" s="95">
        <v>22470</v>
      </c>
      <c r="L132" s="95">
        <v>1869</v>
      </c>
      <c r="M132" s="95">
        <v>5283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29622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199</v>
      </c>
      <c r="C133" s="317" t="s">
        <v>218</v>
      </c>
      <c r="D133" s="317"/>
      <c r="E133" s="317"/>
      <c r="F133" s="317"/>
      <c r="G133" s="317"/>
      <c r="H133" s="317"/>
      <c r="I133" s="317"/>
      <c r="J133" s="317"/>
      <c r="K133" s="95">
        <v>1578</v>
      </c>
      <c r="L133" s="95">
        <v>1068</v>
      </c>
      <c r="M133" s="95">
        <v>4034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6680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201</v>
      </c>
      <c r="C134" s="317" t="s">
        <v>219</v>
      </c>
      <c r="D134" s="317"/>
      <c r="E134" s="317"/>
      <c r="F134" s="317"/>
      <c r="G134" s="317"/>
      <c r="H134" s="317"/>
      <c r="I134" s="317"/>
      <c r="J134" s="317"/>
      <c r="K134" s="95">
        <v>1270</v>
      </c>
      <c r="L134" s="95">
        <v>1210</v>
      </c>
      <c r="M134" s="95">
        <v>2935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5415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203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340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135645</v>
      </c>
      <c r="L138" s="70">
        <f>SUM(L127:L137)</f>
        <v>74293</v>
      </c>
      <c r="M138" s="70">
        <f>SUM(M127:M137)</f>
        <v>182396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15">SUM(K138:Y138)</f>
        <v>392334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195</v>
      </c>
      <c r="C139" s="315" t="s">
        <v>220</v>
      </c>
      <c r="D139" s="315"/>
      <c r="E139" s="315"/>
      <c r="F139" s="315"/>
      <c r="G139" s="315"/>
      <c r="H139" s="315"/>
      <c r="I139" s="315"/>
      <c r="J139" s="316"/>
      <c r="K139" s="95">
        <v>13807</v>
      </c>
      <c r="L139" s="95">
        <v>11300</v>
      </c>
      <c r="M139" s="95">
        <v>18871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43978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221</v>
      </c>
      <c r="D140" s="317"/>
      <c r="E140" s="317"/>
      <c r="F140" s="317"/>
      <c r="G140" s="317"/>
      <c r="H140" s="317"/>
      <c r="I140" s="317"/>
      <c r="J140" s="317"/>
      <c r="K140" s="95">
        <v>41956</v>
      </c>
      <c r="L140" s="95">
        <v>19098</v>
      </c>
      <c r="M140" s="95">
        <v>29267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90321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222</v>
      </c>
      <c r="D141" s="317"/>
      <c r="E141" s="317"/>
      <c r="F141" s="317"/>
      <c r="G141" s="317"/>
      <c r="H141" s="317"/>
      <c r="I141" s="317"/>
      <c r="J141" s="317"/>
      <c r="K141" s="95">
        <v>6098</v>
      </c>
      <c r="L141" s="95">
        <v>4863</v>
      </c>
      <c r="M141" s="95">
        <v>5477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16438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193</v>
      </c>
      <c r="C142" s="317" t="s">
        <v>223</v>
      </c>
      <c r="D142" s="317"/>
      <c r="E142" s="317"/>
      <c r="F142" s="317"/>
      <c r="G142" s="317"/>
      <c r="H142" s="317"/>
      <c r="I142" s="317"/>
      <c r="J142" s="317"/>
      <c r="K142" s="95">
        <v>1398</v>
      </c>
      <c r="L142" s="95">
        <v>1624</v>
      </c>
      <c r="M142" s="95">
        <v>3811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6833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195</v>
      </c>
      <c r="C143" s="317" t="s">
        <v>224</v>
      </c>
      <c r="D143" s="317"/>
      <c r="E143" s="317"/>
      <c r="F143" s="317"/>
      <c r="G143" s="317"/>
      <c r="H143" s="317"/>
      <c r="I143" s="317"/>
      <c r="J143" s="317"/>
      <c r="K143" s="95">
        <v>1423</v>
      </c>
      <c r="L143" s="95">
        <v>985</v>
      </c>
      <c r="M143" s="95">
        <v>1843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4251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197</v>
      </c>
      <c r="C144" s="317" t="s">
        <v>225</v>
      </c>
      <c r="D144" s="317"/>
      <c r="E144" s="317"/>
      <c r="F144" s="317"/>
      <c r="G144" s="317"/>
      <c r="H144" s="317"/>
      <c r="I144" s="317"/>
      <c r="J144" s="317"/>
      <c r="K144" s="95">
        <v>797</v>
      </c>
      <c r="L144" s="95">
        <v>1379</v>
      </c>
      <c r="M144" s="95">
        <v>2025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4201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199</v>
      </c>
      <c r="C145" s="317" t="s">
        <v>226</v>
      </c>
      <c r="D145" s="317"/>
      <c r="E145" s="317"/>
      <c r="F145" s="317"/>
      <c r="G145" s="317"/>
      <c r="H145" s="317"/>
      <c r="I145" s="317"/>
      <c r="J145" s="317"/>
      <c r="K145" s="95">
        <v>7120</v>
      </c>
      <c r="L145" s="95">
        <v>3358</v>
      </c>
      <c r="M145" s="95">
        <v>8206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18684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201</v>
      </c>
      <c r="C146" s="317" t="s">
        <v>227</v>
      </c>
      <c r="D146" s="317"/>
      <c r="E146" s="317"/>
      <c r="F146" s="317"/>
      <c r="G146" s="317"/>
      <c r="H146" s="317"/>
      <c r="I146" s="317"/>
      <c r="J146" s="317"/>
      <c r="K146" s="95">
        <v>621</v>
      </c>
      <c r="L146" s="95">
        <v>340</v>
      </c>
      <c r="M146" s="95">
        <v>703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1664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203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340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73220</v>
      </c>
      <c r="L150" s="70">
        <f>SUM(L139:L149)</f>
        <v>42947</v>
      </c>
      <c r="M150" s="70">
        <f>SUM(M139:M149)</f>
        <v>70203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186370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347</v>
      </c>
      <c r="C153" s="321"/>
      <c r="D153" s="322"/>
      <c r="E153" s="320" t="s">
        <v>348</v>
      </c>
      <c r="F153" s="321"/>
      <c r="G153" s="322"/>
      <c r="H153" s="320" t="s">
        <v>349</v>
      </c>
      <c r="I153" s="321"/>
      <c r="J153" s="322"/>
      <c r="K153" s="326" t="s">
        <v>350</v>
      </c>
      <c r="L153" s="328" t="s">
        <v>351</v>
      </c>
      <c r="M153" s="328" t="s">
        <v>352</v>
      </c>
      <c r="N153" s="330" t="s">
        <v>353</v>
      </c>
      <c r="O153" s="112" t="s">
        <v>347</v>
      </c>
      <c r="P153" s="113" t="s">
        <v>348</v>
      </c>
      <c r="Q153" s="114" t="s">
        <v>349</v>
      </c>
      <c r="R153" s="115" t="s">
        <v>350</v>
      </c>
      <c r="S153" s="62"/>
      <c r="T153" s="116" t="s">
        <v>351</v>
      </c>
      <c r="U153" s="62"/>
      <c r="V153" s="117" t="s">
        <v>352</v>
      </c>
      <c r="W153" s="62"/>
      <c r="X153" s="118" t="s">
        <v>353</v>
      </c>
      <c r="Y153" s="119" t="s">
        <v>354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355</v>
      </c>
      <c r="P154" s="121" t="s">
        <v>356</v>
      </c>
      <c r="Q154" s="122" t="s">
        <v>357</v>
      </c>
      <c r="R154" s="123" t="s">
        <v>358</v>
      </c>
      <c r="S154" s="63"/>
      <c r="T154" s="124" t="s">
        <v>359</v>
      </c>
      <c r="U154" s="63"/>
      <c r="V154" s="125" t="s">
        <v>360</v>
      </c>
      <c r="W154" s="63"/>
      <c r="X154" s="126" t="s">
        <v>361</v>
      </c>
      <c r="Y154" s="127" t="s">
        <v>362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324</v>
      </c>
      <c r="AH156" s="93" t="s">
        <v>344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314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343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315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324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325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197</v>
      </c>
      <c r="C167" s="315" t="s">
        <v>228</v>
      </c>
      <c r="D167" s="315"/>
      <c r="E167" s="315"/>
      <c r="F167" s="315"/>
      <c r="G167" s="315"/>
      <c r="H167" s="315"/>
      <c r="I167" s="315"/>
      <c r="J167" s="316"/>
      <c r="K167" s="95">
        <v>4403</v>
      </c>
      <c r="L167" s="95">
        <v>6645</v>
      </c>
      <c r="M167" s="95">
        <v>11632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16">SUM(K167:Y167)</f>
        <v>22680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229</v>
      </c>
      <c r="D168" s="317"/>
      <c r="E168" s="317"/>
      <c r="F168" s="317"/>
      <c r="G168" s="317"/>
      <c r="H168" s="317"/>
      <c r="I168" s="317"/>
      <c r="J168" s="317"/>
      <c r="K168" s="95">
        <v>17525</v>
      </c>
      <c r="L168" s="95">
        <v>18768</v>
      </c>
      <c r="M168" s="95">
        <v>29825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66118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230</v>
      </c>
      <c r="D169" s="317"/>
      <c r="E169" s="317"/>
      <c r="F169" s="317"/>
      <c r="G169" s="317"/>
      <c r="H169" s="317"/>
      <c r="I169" s="317"/>
      <c r="J169" s="317"/>
      <c r="K169" s="95">
        <v>881</v>
      </c>
      <c r="L169" s="95">
        <v>1622</v>
      </c>
      <c r="M169" s="95">
        <v>2254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4757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193</v>
      </c>
      <c r="C170" s="317" t="s">
        <v>231</v>
      </c>
      <c r="D170" s="317"/>
      <c r="E170" s="317"/>
      <c r="F170" s="317"/>
      <c r="G170" s="317"/>
      <c r="H170" s="317"/>
      <c r="I170" s="317"/>
      <c r="J170" s="317"/>
      <c r="K170" s="95">
        <v>302</v>
      </c>
      <c r="L170" s="95">
        <v>440</v>
      </c>
      <c r="M170" s="95">
        <v>1179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1921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195</v>
      </c>
      <c r="C171" s="317" t="s">
        <v>232</v>
      </c>
      <c r="D171" s="317"/>
      <c r="E171" s="317"/>
      <c r="F171" s="317"/>
      <c r="G171" s="317"/>
      <c r="H171" s="317"/>
      <c r="I171" s="317"/>
      <c r="J171" s="317"/>
      <c r="K171" s="95">
        <v>888</v>
      </c>
      <c r="L171" s="95">
        <v>558</v>
      </c>
      <c r="M171" s="95">
        <v>1394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2840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197</v>
      </c>
      <c r="C172" s="317" t="s">
        <v>233</v>
      </c>
      <c r="D172" s="317"/>
      <c r="E172" s="317"/>
      <c r="F172" s="317"/>
      <c r="G172" s="317"/>
      <c r="H172" s="317"/>
      <c r="I172" s="317"/>
      <c r="J172" s="317"/>
      <c r="K172" s="95">
        <v>553</v>
      </c>
      <c r="L172" s="95">
        <v>6221</v>
      </c>
      <c r="M172" s="95">
        <v>962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7736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199</v>
      </c>
      <c r="C173" s="317" t="s">
        <v>234</v>
      </c>
      <c r="D173" s="317"/>
      <c r="E173" s="317"/>
      <c r="F173" s="317"/>
      <c r="G173" s="317"/>
      <c r="H173" s="317"/>
      <c r="I173" s="317"/>
      <c r="J173" s="317"/>
      <c r="K173" s="95">
        <v>92</v>
      </c>
      <c r="L173" s="95">
        <v>203</v>
      </c>
      <c r="M173" s="95">
        <v>126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421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201</v>
      </c>
      <c r="C174" s="317" t="s">
        <v>235</v>
      </c>
      <c r="D174" s="317"/>
      <c r="E174" s="317"/>
      <c r="F174" s="317"/>
      <c r="G174" s="317"/>
      <c r="H174" s="317"/>
      <c r="I174" s="317"/>
      <c r="J174" s="317"/>
      <c r="K174" s="95">
        <v>1234</v>
      </c>
      <c r="L174" s="95">
        <v>11865</v>
      </c>
      <c r="M174" s="95">
        <v>2317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15416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203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340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25878</v>
      </c>
      <c r="L178" s="70">
        <f>SUM(L167:L177)</f>
        <v>46322</v>
      </c>
      <c r="M178" s="70">
        <f>SUM(M167:M177)</f>
        <v>49689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121889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199</v>
      </c>
      <c r="C179" s="315" t="s">
        <v>236</v>
      </c>
      <c r="D179" s="315"/>
      <c r="E179" s="315"/>
      <c r="F179" s="315"/>
      <c r="G179" s="315"/>
      <c r="H179" s="315"/>
      <c r="I179" s="315"/>
      <c r="J179" s="316"/>
      <c r="K179" s="95">
        <v>861</v>
      </c>
      <c r="L179" s="95">
        <v>1455</v>
      </c>
      <c r="M179" s="95">
        <v>2689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5005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237</v>
      </c>
      <c r="D180" s="317"/>
      <c r="E180" s="317"/>
      <c r="F180" s="317"/>
      <c r="G180" s="317"/>
      <c r="H180" s="317"/>
      <c r="I180" s="317"/>
      <c r="J180" s="317"/>
      <c r="K180" s="95">
        <v>311</v>
      </c>
      <c r="L180" s="95">
        <v>775</v>
      </c>
      <c r="M180" s="95">
        <v>839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1925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82"/>
      <c r="C181" s="318"/>
      <c r="D181" s="317"/>
      <c r="E181" s="317"/>
      <c r="F181" s="317"/>
      <c r="G181" s="317"/>
      <c r="H181" s="317"/>
      <c r="I181" s="317"/>
      <c r="J181" s="317"/>
      <c r="K181" s="82" t="s">
        <v>203</v>
      </c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203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340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1172</v>
      </c>
      <c r="L190" s="70">
        <f>SUM(L179:L189)</f>
        <v>2230</v>
      </c>
      <c r="M190" s="70">
        <f>SUM(M179:M189)</f>
        <v>3528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6930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347</v>
      </c>
      <c r="C193" s="321"/>
      <c r="D193" s="322"/>
      <c r="E193" s="320" t="s">
        <v>348</v>
      </c>
      <c r="F193" s="321"/>
      <c r="G193" s="322"/>
      <c r="H193" s="320" t="s">
        <v>349</v>
      </c>
      <c r="I193" s="321"/>
      <c r="J193" s="322"/>
      <c r="K193" s="326" t="s">
        <v>350</v>
      </c>
      <c r="L193" s="328" t="s">
        <v>351</v>
      </c>
      <c r="M193" s="328" t="s">
        <v>352</v>
      </c>
      <c r="N193" s="330" t="s">
        <v>353</v>
      </c>
      <c r="O193" s="128" t="s">
        <v>347</v>
      </c>
      <c r="P193" s="129" t="s">
        <v>348</v>
      </c>
      <c r="Q193" s="130" t="s">
        <v>349</v>
      </c>
      <c r="R193" s="131" t="s">
        <v>350</v>
      </c>
      <c r="S193" s="62"/>
      <c r="T193" s="132" t="s">
        <v>351</v>
      </c>
      <c r="U193" s="62"/>
      <c r="V193" s="133" t="s">
        <v>352</v>
      </c>
      <c r="W193" s="62"/>
      <c r="X193" s="134" t="s">
        <v>353</v>
      </c>
      <c r="Y193" s="135" t="s">
        <v>354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355</v>
      </c>
      <c r="P194" s="137" t="s">
        <v>356</v>
      </c>
      <c r="Q194" s="138" t="s">
        <v>357</v>
      </c>
      <c r="R194" s="139" t="s">
        <v>358</v>
      </c>
      <c r="S194" s="63"/>
      <c r="T194" s="140" t="s">
        <v>359</v>
      </c>
      <c r="U194" s="63"/>
      <c r="V194" s="141" t="s">
        <v>360</v>
      </c>
      <c r="W194" s="63"/>
      <c r="X194" s="142" t="s">
        <v>361</v>
      </c>
      <c r="Y194" s="143" t="s">
        <v>362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326</v>
      </c>
      <c r="AH196" s="93" t="s">
        <v>344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314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343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315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326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327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201</v>
      </c>
      <c r="C207" s="315" t="s">
        <v>238</v>
      </c>
      <c r="D207" s="315"/>
      <c r="E207" s="315"/>
      <c r="F207" s="315"/>
      <c r="G207" s="315"/>
      <c r="H207" s="315"/>
      <c r="I207" s="315"/>
      <c r="J207" s="316"/>
      <c r="K207" s="95">
        <v>3771</v>
      </c>
      <c r="L207" s="95">
        <v>4963</v>
      </c>
      <c r="M207" s="95">
        <v>6372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4" si="17">SUM(K207:Y207)</f>
        <v>15106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239</v>
      </c>
      <c r="D208" s="317"/>
      <c r="E208" s="317"/>
      <c r="F208" s="317"/>
      <c r="G208" s="317"/>
      <c r="H208" s="317"/>
      <c r="I208" s="317"/>
      <c r="J208" s="317"/>
      <c r="K208" s="95">
        <v>1284</v>
      </c>
      <c r="L208" s="95">
        <v>1733</v>
      </c>
      <c r="M208" s="95">
        <v>2714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5731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240</v>
      </c>
      <c r="D209" s="317"/>
      <c r="E209" s="317"/>
      <c r="F209" s="317"/>
      <c r="G209" s="317"/>
      <c r="H209" s="317"/>
      <c r="I209" s="317"/>
      <c r="J209" s="317"/>
      <c r="K209" s="95">
        <v>395</v>
      </c>
      <c r="L209" s="95">
        <v>461</v>
      </c>
      <c r="M209" s="95">
        <v>666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1522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193</v>
      </c>
      <c r="C210" s="317" t="s">
        <v>241</v>
      </c>
      <c r="D210" s="317"/>
      <c r="E210" s="317"/>
      <c r="F210" s="317"/>
      <c r="G210" s="317"/>
      <c r="H210" s="317"/>
      <c r="I210" s="317"/>
      <c r="J210" s="317"/>
      <c r="K210" s="95">
        <v>248</v>
      </c>
      <c r="L210" s="95">
        <v>285</v>
      </c>
      <c r="M210" s="95">
        <v>544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1077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195</v>
      </c>
      <c r="C211" s="317" t="s">
        <v>242</v>
      </c>
      <c r="D211" s="317"/>
      <c r="E211" s="317"/>
      <c r="F211" s="317"/>
      <c r="G211" s="317"/>
      <c r="H211" s="317"/>
      <c r="I211" s="317"/>
      <c r="J211" s="317"/>
      <c r="K211" s="95">
        <v>555</v>
      </c>
      <c r="L211" s="95">
        <v>328</v>
      </c>
      <c r="M211" s="95">
        <v>680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1563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197</v>
      </c>
      <c r="C212" s="317" t="s">
        <v>243</v>
      </c>
      <c r="D212" s="317"/>
      <c r="E212" s="317"/>
      <c r="F212" s="317"/>
      <c r="G212" s="317"/>
      <c r="H212" s="317"/>
      <c r="I212" s="317"/>
      <c r="J212" s="317"/>
      <c r="K212" s="95">
        <v>151</v>
      </c>
      <c r="L212" s="95">
        <v>138</v>
      </c>
      <c r="M212" s="95">
        <v>201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490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199</v>
      </c>
      <c r="C213" s="317" t="s">
        <v>244</v>
      </c>
      <c r="D213" s="317"/>
      <c r="E213" s="317"/>
      <c r="F213" s="317"/>
      <c r="G213" s="317"/>
      <c r="H213" s="317"/>
      <c r="I213" s="317"/>
      <c r="J213" s="317"/>
      <c r="K213" s="95">
        <v>181</v>
      </c>
      <c r="L213" s="95">
        <v>180</v>
      </c>
      <c r="M213" s="95">
        <v>318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679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201</v>
      </c>
      <c r="C214" s="317" t="s">
        <v>245</v>
      </c>
      <c r="D214" s="317"/>
      <c r="E214" s="317"/>
      <c r="F214" s="317"/>
      <c r="G214" s="317"/>
      <c r="H214" s="317"/>
      <c r="I214" s="317"/>
      <c r="J214" s="317"/>
      <c r="K214" s="95">
        <v>183</v>
      </c>
      <c r="L214" s="95">
        <v>275</v>
      </c>
      <c r="M214" s="95">
        <v>342</v>
      </c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800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340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6768</v>
      </c>
      <c r="L218" s="70">
        <f>SUM(L207:L217)</f>
        <v>8363</v>
      </c>
      <c r="M218" s="70">
        <f>SUM(M207:M217)</f>
        <v>11837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4" si="18">SUM(K218:Y218)</f>
        <v>26968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246</v>
      </c>
      <c r="C219" s="315" t="s">
        <v>247</v>
      </c>
      <c r="D219" s="315"/>
      <c r="E219" s="315"/>
      <c r="F219" s="315"/>
      <c r="G219" s="315"/>
      <c r="H219" s="315"/>
      <c r="I219" s="315"/>
      <c r="J219" s="316"/>
      <c r="K219" s="95">
        <v>8215</v>
      </c>
      <c r="L219" s="95">
        <v>8938</v>
      </c>
      <c r="M219" s="95">
        <v>11549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28702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248</v>
      </c>
      <c r="D220" s="317"/>
      <c r="E220" s="317"/>
      <c r="F220" s="317"/>
      <c r="G220" s="317"/>
      <c r="H220" s="317"/>
      <c r="I220" s="317"/>
      <c r="J220" s="317"/>
      <c r="K220" s="95">
        <v>63121</v>
      </c>
      <c r="L220" s="95">
        <v>25865</v>
      </c>
      <c r="M220" s="95">
        <v>19353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108339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249</v>
      </c>
      <c r="D221" s="317"/>
      <c r="E221" s="317"/>
      <c r="F221" s="317"/>
      <c r="G221" s="317"/>
      <c r="H221" s="317"/>
      <c r="I221" s="317"/>
      <c r="J221" s="317"/>
      <c r="K221" s="95">
        <v>1512</v>
      </c>
      <c r="L221" s="95">
        <v>12323</v>
      </c>
      <c r="M221" s="95">
        <v>2595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16430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193</v>
      </c>
      <c r="C222" s="317" t="s">
        <v>250</v>
      </c>
      <c r="D222" s="317"/>
      <c r="E222" s="317"/>
      <c r="F222" s="317"/>
      <c r="G222" s="317"/>
      <c r="H222" s="317"/>
      <c r="I222" s="317"/>
      <c r="J222" s="317"/>
      <c r="K222" s="95">
        <v>1810</v>
      </c>
      <c r="L222" s="95">
        <v>5345</v>
      </c>
      <c r="M222" s="95">
        <v>1509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8664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195</v>
      </c>
      <c r="C223" s="317" t="s">
        <v>251</v>
      </c>
      <c r="D223" s="317"/>
      <c r="E223" s="317"/>
      <c r="F223" s="317"/>
      <c r="G223" s="317"/>
      <c r="H223" s="317"/>
      <c r="I223" s="317"/>
      <c r="J223" s="317"/>
      <c r="K223" s="95">
        <v>869</v>
      </c>
      <c r="L223" s="95">
        <v>1070</v>
      </c>
      <c r="M223" s="95">
        <v>5933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7872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197</v>
      </c>
      <c r="C224" s="317" t="s">
        <v>252</v>
      </c>
      <c r="D224" s="317"/>
      <c r="E224" s="317"/>
      <c r="F224" s="317"/>
      <c r="G224" s="317"/>
      <c r="H224" s="317"/>
      <c r="I224" s="317"/>
      <c r="J224" s="317"/>
      <c r="K224" s="95">
        <v>317</v>
      </c>
      <c r="L224" s="95">
        <v>366</v>
      </c>
      <c r="M224" s="95">
        <v>580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1263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84"/>
      <c r="C225" s="318"/>
      <c r="D225" s="317"/>
      <c r="E225" s="317"/>
      <c r="F225" s="317"/>
      <c r="G225" s="317"/>
      <c r="H225" s="317"/>
      <c r="I225" s="317"/>
      <c r="J225" s="317"/>
      <c r="K225" s="84" t="s">
        <v>203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203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203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340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75844</v>
      </c>
      <c r="L230" s="70">
        <f>SUM(L219:L229)</f>
        <v>53907</v>
      </c>
      <c r="M230" s="70">
        <f>SUM(M219:M229)</f>
        <v>41519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171270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347</v>
      </c>
      <c r="C233" s="321"/>
      <c r="D233" s="322"/>
      <c r="E233" s="320" t="s">
        <v>348</v>
      </c>
      <c r="F233" s="321"/>
      <c r="G233" s="322"/>
      <c r="H233" s="320" t="s">
        <v>349</v>
      </c>
      <c r="I233" s="321"/>
      <c r="J233" s="322"/>
      <c r="K233" s="326" t="s">
        <v>350</v>
      </c>
      <c r="L233" s="328" t="s">
        <v>351</v>
      </c>
      <c r="M233" s="328" t="s">
        <v>352</v>
      </c>
      <c r="N233" s="330" t="s">
        <v>353</v>
      </c>
      <c r="O233" s="144" t="s">
        <v>347</v>
      </c>
      <c r="P233" s="145" t="s">
        <v>348</v>
      </c>
      <c r="Q233" s="146" t="s">
        <v>349</v>
      </c>
      <c r="R233" s="147" t="s">
        <v>350</v>
      </c>
      <c r="S233" s="62"/>
      <c r="T233" s="148" t="s">
        <v>351</v>
      </c>
      <c r="U233" s="62"/>
      <c r="V233" s="149" t="s">
        <v>352</v>
      </c>
      <c r="W233" s="62"/>
      <c r="X233" s="150" t="s">
        <v>353</v>
      </c>
      <c r="Y233" s="151" t="s">
        <v>354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355</v>
      </c>
      <c r="P234" s="153" t="s">
        <v>356</v>
      </c>
      <c r="Q234" s="154" t="s">
        <v>357</v>
      </c>
      <c r="R234" s="155" t="s">
        <v>358</v>
      </c>
      <c r="S234" s="63"/>
      <c r="T234" s="156" t="s">
        <v>359</v>
      </c>
      <c r="U234" s="63"/>
      <c r="V234" s="157" t="s">
        <v>360</v>
      </c>
      <c r="W234" s="63"/>
      <c r="X234" s="158" t="s">
        <v>361</v>
      </c>
      <c r="Y234" s="159" t="s">
        <v>362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328</v>
      </c>
      <c r="AH236" s="93" t="s">
        <v>344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314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343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315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328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329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253</v>
      </c>
      <c r="C247" s="315" t="s">
        <v>254</v>
      </c>
      <c r="D247" s="315"/>
      <c r="E247" s="315"/>
      <c r="F247" s="315"/>
      <c r="G247" s="315"/>
      <c r="H247" s="315"/>
      <c r="I247" s="315"/>
      <c r="J247" s="316"/>
      <c r="K247" s="95">
        <v>3520</v>
      </c>
      <c r="L247" s="95">
        <v>5214</v>
      </c>
      <c r="M247" s="95">
        <v>7659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4" si="19">SUM(K247:Y247)</f>
        <v>16393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255</v>
      </c>
      <c r="D248" s="317"/>
      <c r="E248" s="317"/>
      <c r="F248" s="317"/>
      <c r="G248" s="317"/>
      <c r="H248" s="317"/>
      <c r="I248" s="317"/>
      <c r="J248" s="317"/>
      <c r="K248" s="95">
        <v>1580</v>
      </c>
      <c r="L248" s="95">
        <v>3544</v>
      </c>
      <c r="M248" s="95">
        <v>4410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9534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256</v>
      </c>
      <c r="D249" s="317"/>
      <c r="E249" s="317"/>
      <c r="F249" s="317"/>
      <c r="G249" s="317"/>
      <c r="H249" s="317"/>
      <c r="I249" s="317"/>
      <c r="J249" s="317"/>
      <c r="K249" s="95">
        <v>490</v>
      </c>
      <c r="L249" s="95">
        <v>581</v>
      </c>
      <c r="M249" s="95">
        <v>1218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2289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193</v>
      </c>
      <c r="C250" s="317" t="s">
        <v>257</v>
      </c>
      <c r="D250" s="317"/>
      <c r="E250" s="317"/>
      <c r="F250" s="317"/>
      <c r="G250" s="317"/>
      <c r="H250" s="317"/>
      <c r="I250" s="317"/>
      <c r="J250" s="317"/>
      <c r="K250" s="95">
        <v>283</v>
      </c>
      <c r="L250" s="95">
        <v>626</v>
      </c>
      <c r="M250" s="95">
        <v>831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1740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195</v>
      </c>
      <c r="C251" s="317" t="s">
        <v>258</v>
      </c>
      <c r="D251" s="317"/>
      <c r="E251" s="317"/>
      <c r="F251" s="317"/>
      <c r="G251" s="317"/>
      <c r="H251" s="317"/>
      <c r="I251" s="317"/>
      <c r="J251" s="317"/>
      <c r="K251" s="95">
        <v>98</v>
      </c>
      <c r="L251" s="95">
        <v>142</v>
      </c>
      <c r="M251" s="95">
        <v>618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858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197</v>
      </c>
      <c r="C252" s="317" t="s">
        <v>259</v>
      </c>
      <c r="D252" s="317"/>
      <c r="E252" s="317"/>
      <c r="F252" s="317"/>
      <c r="G252" s="317"/>
      <c r="H252" s="317"/>
      <c r="I252" s="317"/>
      <c r="J252" s="317"/>
      <c r="K252" s="95">
        <v>104</v>
      </c>
      <c r="L252" s="95">
        <v>163</v>
      </c>
      <c r="M252" s="95">
        <v>327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594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199</v>
      </c>
      <c r="C253" s="317" t="s">
        <v>260</v>
      </c>
      <c r="D253" s="317"/>
      <c r="E253" s="317"/>
      <c r="F253" s="317"/>
      <c r="G253" s="317"/>
      <c r="H253" s="317"/>
      <c r="I253" s="317"/>
      <c r="J253" s="317"/>
      <c r="K253" s="95">
        <v>115</v>
      </c>
      <c r="L253" s="95">
        <v>109</v>
      </c>
      <c r="M253" s="95">
        <v>256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480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201</v>
      </c>
      <c r="C254" s="317" t="s">
        <v>261</v>
      </c>
      <c r="D254" s="317"/>
      <c r="E254" s="317"/>
      <c r="F254" s="317"/>
      <c r="G254" s="317"/>
      <c r="H254" s="317"/>
      <c r="I254" s="317"/>
      <c r="J254" s="317"/>
      <c r="K254" s="95">
        <v>115</v>
      </c>
      <c r="L254" s="95">
        <v>337</v>
      </c>
      <c r="M254" s="95">
        <v>382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834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203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340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6305</v>
      </c>
      <c r="L258" s="70">
        <f>SUM(L247:L257)</f>
        <v>10716</v>
      </c>
      <c r="M258" s="70">
        <f>SUM(M247:M257)</f>
        <v>15701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4" si="20">SUM(K258:Y258)</f>
        <v>32722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262</v>
      </c>
      <c r="C259" s="315" t="s">
        <v>263</v>
      </c>
      <c r="D259" s="315"/>
      <c r="E259" s="315"/>
      <c r="F259" s="315"/>
      <c r="G259" s="315"/>
      <c r="H259" s="315"/>
      <c r="I259" s="315"/>
      <c r="J259" s="316"/>
      <c r="K259" s="95">
        <v>6688</v>
      </c>
      <c r="L259" s="95">
        <v>10927</v>
      </c>
      <c r="M259" s="95">
        <v>17996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35611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264</v>
      </c>
      <c r="D260" s="317"/>
      <c r="E260" s="317"/>
      <c r="F260" s="317"/>
      <c r="G260" s="317"/>
      <c r="H260" s="317"/>
      <c r="I260" s="317"/>
      <c r="J260" s="317"/>
      <c r="K260" s="95">
        <v>9402</v>
      </c>
      <c r="L260" s="95">
        <v>9989</v>
      </c>
      <c r="M260" s="95">
        <v>12651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32042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265</v>
      </c>
      <c r="D261" s="317"/>
      <c r="E261" s="317"/>
      <c r="F261" s="317"/>
      <c r="G261" s="317"/>
      <c r="H261" s="317"/>
      <c r="I261" s="317"/>
      <c r="J261" s="317"/>
      <c r="K261" s="95">
        <v>1206</v>
      </c>
      <c r="L261" s="95">
        <v>2938</v>
      </c>
      <c r="M261" s="95">
        <v>9203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13347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193</v>
      </c>
      <c r="C262" s="317" t="s">
        <v>266</v>
      </c>
      <c r="D262" s="317"/>
      <c r="E262" s="317"/>
      <c r="F262" s="317"/>
      <c r="G262" s="317"/>
      <c r="H262" s="317"/>
      <c r="I262" s="317"/>
      <c r="J262" s="317"/>
      <c r="K262" s="95">
        <v>778</v>
      </c>
      <c r="L262" s="95">
        <v>1043</v>
      </c>
      <c r="M262" s="95">
        <v>1727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3548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195</v>
      </c>
      <c r="C263" s="317" t="s">
        <v>267</v>
      </c>
      <c r="D263" s="317"/>
      <c r="E263" s="317"/>
      <c r="F263" s="317"/>
      <c r="G263" s="317"/>
      <c r="H263" s="317"/>
      <c r="I263" s="317"/>
      <c r="J263" s="317"/>
      <c r="K263" s="95">
        <v>539</v>
      </c>
      <c r="L263" s="95">
        <v>1219</v>
      </c>
      <c r="M263" s="95">
        <v>1880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3638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197</v>
      </c>
      <c r="C264" s="317" t="s">
        <v>268</v>
      </c>
      <c r="D264" s="317"/>
      <c r="E264" s="317"/>
      <c r="F264" s="317"/>
      <c r="G264" s="317"/>
      <c r="H264" s="317"/>
      <c r="I264" s="317"/>
      <c r="J264" s="317"/>
      <c r="K264" s="95">
        <v>402</v>
      </c>
      <c r="L264" s="95">
        <v>525</v>
      </c>
      <c r="M264" s="95">
        <v>1458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2385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86"/>
      <c r="C265" s="318"/>
      <c r="D265" s="317"/>
      <c r="E265" s="317"/>
      <c r="F265" s="317"/>
      <c r="G265" s="317"/>
      <c r="H265" s="317"/>
      <c r="I265" s="317"/>
      <c r="J265" s="317"/>
      <c r="K265" s="86" t="s">
        <v>203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203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340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19015</v>
      </c>
      <c r="L270" s="70">
        <f>SUM(L259:L269)</f>
        <v>26641</v>
      </c>
      <c r="M270" s="70">
        <f>SUM(M259:M269)</f>
        <v>44915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90571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347</v>
      </c>
      <c r="C273" s="321"/>
      <c r="D273" s="322"/>
      <c r="E273" s="320" t="s">
        <v>348</v>
      </c>
      <c r="F273" s="321"/>
      <c r="G273" s="322"/>
      <c r="H273" s="320" t="s">
        <v>349</v>
      </c>
      <c r="I273" s="321"/>
      <c r="J273" s="322"/>
      <c r="K273" s="326" t="s">
        <v>350</v>
      </c>
      <c r="L273" s="328" t="s">
        <v>351</v>
      </c>
      <c r="M273" s="328" t="s">
        <v>352</v>
      </c>
      <c r="N273" s="330" t="s">
        <v>353</v>
      </c>
      <c r="O273" s="160" t="s">
        <v>347</v>
      </c>
      <c r="P273" s="161" t="s">
        <v>348</v>
      </c>
      <c r="Q273" s="162" t="s">
        <v>349</v>
      </c>
      <c r="R273" s="163" t="s">
        <v>350</v>
      </c>
      <c r="S273" s="62"/>
      <c r="T273" s="164" t="s">
        <v>351</v>
      </c>
      <c r="U273" s="62"/>
      <c r="V273" s="165" t="s">
        <v>352</v>
      </c>
      <c r="W273" s="62"/>
      <c r="X273" s="166" t="s">
        <v>353</v>
      </c>
      <c r="Y273" s="167" t="s">
        <v>354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355</v>
      </c>
      <c r="P274" s="169" t="s">
        <v>356</v>
      </c>
      <c r="Q274" s="170" t="s">
        <v>357</v>
      </c>
      <c r="R274" s="171" t="s">
        <v>358</v>
      </c>
      <c r="S274" s="63"/>
      <c r="T274" s="172" t="s">
        <v>359</v>
      </c>
      <c r="U274" s="63"/>
      <c r="V274" s="173" t="s">
        <v>360</v>
      </c>
      <c r="W274" s="63"/>
      <c r="X274" s="174" t="s">
        <v>361</v>
      </c>
      <c r="Y274" s="175" t="s">
        <v>362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330</v>
      </c>
      <c r="AH276" s="93" t="s">
        <v>344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314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343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315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330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331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269</v>
      </c>
      <c r="C287" s="315" t="s">
        <v>270</v>
      </c>
      <c r="D287" s="315"/>
      <c r="E287" s="315"/>
      <c r="F287" s="315"/>
      <c r="G287" s="315"/>
      <c r="H287" s="315"/>
      <c r="I287" s="315"/>
      <c r="J287" s="316"/>
      <c r="K287" s="95">
        <v>1487</v>
      </c>
      <c r="L287" s="95">
        <v>1481</v>
      </c>
      <c r="M287" s="95">
        <v>2531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21">SUM(K287:Y287)</f>
        <v>5499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271</v>
      </c>
      <c r="D288" s="317"/>
      <c r="E288" s="317"/>
      <c r="F288" s="317"/>
      <c r="G288" s="317"/>
      <c r="H288" s="317"/>
      <c r="I288" s="317"/>
      <c r="J288" s="317"/>
      <c r="K288" s="95">
        <v>970</v>
      </c>
      <c r="L288" s="95">
        <v>570</v>
      </c>
      <c r="M288" s="95">
        <v>934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2474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272</v>
      </c>
      <c r="D289" s="317"/>
      <c r="E289" s="317"/>
      <c r="F289" s="317"/>
      <c r="G289" s="317"/>
      <c r="H289" s="317"/>
      <c r="I289" s="317"/>
      <c r="J289" s="317"/>
      <c r="K289" s="95">
        <v>216</v>
      </c>
      <c r="L289" s="95">
        <v>211</v>
      </c>
      <c r="M289" s="95">
        <v>444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871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193</v>
      </c>
      <c r="C290" s="317" t="s">
        <v>273</v>
      </c>
      <c r="D290" s="317"/>
      <c r="E290" s="317"/>
      <c r="F290" s="317"/>
      <c r="G290" s="317"/>
      <c r="H290" s="317"/>
      <c r="I290" s="317"/>
      <c r="J290" s="317"/>
      <c r="K290" s="95">
        <v>209</v>
      </c>
      <c r="L290" s="95">
        <v>204</v>
      </c>
      <c r="M290" s="95">
        <v>396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809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195</v>
      </c>
      <c r="C291" s="317" t="s">
        <v>274</v>
      </c>
      <c r="D291" s="317"/>
      <c r="E291" s="317"/>
      <c r="F291" s="317"/>
      <c r="G291" s="317"/>
      <c r="H291" s="317"/>
      <c r="I291" s="317"/>
      <c r="J291" s="317"/>
      <c r="K291" s="95">
        <v>110</v>
      </c>
      <c r="L291" s="95">
        <v>125</v>
      </c>
      <c r="M291" s="95">
        <v>234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469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197</v>
      </c>
      <c r="C292" s="317" t="s">
        <v>275</v>
      </c>
      <c r="D292" s="317"/>
      <c r="E292" s="317"/>
      <c r="F292" s="317"/>
      <c r="G292" s="317"/>
      <c r="H292" s="317"/>
      <c r="I292" s="317"/>
      <c r="J292" s="317"/>
      <c r="K292" s="95">
        <v>62</v>
      </c>
      <c r="L292" s="95">
        <v>66</v>
      </c>
      <c r="M292" s="95">
        <v>143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271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199</v>
      </c>
      <c r="C293" s="317" t="s">
        <v>276</v>
      </c>
      <c r="D293" s="317"/>
      <c r="E293" s="317"/>
      <c r="F293" s="317"/>
      <c r="G293" s="317"/>
      <c r="H293" s="317"/>
      <c r="I293" s="317"/>
      <c r="J293" s="317"/>
      <c r="K293" s="95">
        <v>156</v>
      </c>
      <c r="L293" s="95">
        <v>124</v>
      </c>
      <c r="M293" s="95">
        <v>254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534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201</v>
      </c>
      <c r="C294" s="317" t="s">
        <v>277</v>
      </c>
      <c r="D294" s="317"/>
      <c r="E294" s="317"/>
      <c r="F294" s="317"/>
      <c r="G294" s="317"/>
      <c r="H294" s="317"/>
      <c r="I294" s="317"/>
      <c r="J294" s="317"/>
      <c r="K294" s="95">
        <v>87</v>
      </c>
      <c r="L294" s="95">
        <v>82</v>
      </c>
      <c r="M294" s="95">
        <v>176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345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203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340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3297</v>
      </c>
      <c r="L298" s="70">
        <f>SUM(L287:L297)</f>
        <v>2863</v>
      </c>
      <c r="M298" s="70">
        <f>SUM(M287:M297)</f>
        <v>5112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22">SUM(K298:Y298)</f>
        <v>11272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278</v>
      </c>
      <c r="C299" s="315" t="s">
        <v>279</v>
      </c>
      <c r="D299" s="315"/>
      <c r="E299" s="315"/>
      <c r="F299" s="315"/>
      <c r="G299" s="315"/>
      <c r="H299" s="315"/>
      <c r="I299" s="315"/>
      <c r="J299" s="316"/>
      <c r="K299" s="95">
        <v>6296</v>
      </c>
      <c r="L299" s="95">
        <v>8067</v>
      </c>
      <c r="M299" s="95">
        <v>10086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24449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280</v>
      </c>
      <c r="D300" s="317"/>
      <c r="E300" s="317"/>
      <c r="F300" s="317"/>
      <c r="G300" s="317"/>
      <c r="H300" s="317"/>
      <c r="I300" s="317"/>
      <c r="J300" s="317"/>
      <c r="K300" s="95">
        <v>5435</v>
      </c>
      <c r="L300" s="95">
        <v>7409</v>
      </c>
      <c r="M300" s="95">
        <v>6419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19263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281</v>
      </c>
      <c r="D301" s="317"/>
      <c r="E301" s="317"/>
      <c r="F301" s="317"/>
      <c r="G301" s="317"/>
      <c r="H301" s="317"/>
      <c r="I301" s="317"/>
      <c r="J301" s="317"/>
      <c r="K301" s="95">
        <v>1256</v>
      </c>
      <c r="L301" s="95">
        <v>1775</v>
      </c>
      <c r="M301" s="95">
        <v>1548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4579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193</v>
      </c>
      <c r="C302" s="317" t="s">
        <v>282</v>
      </c>
      <c r="D302" s="317"/>
      <c r="E302" s="317"/>
      <c r="F302" s="317"/>
      <c r="G302" s="317"/>
      <c r="H302" s="317"/>
      <c r="I302" s="317"/>
      <c r="J302" s="317"/>
      <c r="K302" s="95">
        <v>4517</v>
      </c>
      <c r="L302" s="95">
        <v>6728</v>
      </c>
      <c r="M302" s="95">
        <v>9241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20486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195</v>
      </c>
      <c r="C303" s="317" t="s">
        <v>283</v>
      </c>
      <c r="D303" s="317"/>
      <c r="E303" s="317"/>
      <c r="F303" s="317"/>
      <c r="G303" s="317"/>
      <c r="H303" s="317"/>
      <c r="I303" s="317"/>
      <c r="J303" s="317"/>
      <c r="K303" s="95">
        <v>398</v>
      </c>
      <c r="L303" s="95">
        <v>437</v>
      </c>
      <c r="M303" s="95">
        <v>1181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2016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197</v>
      </c>
      <c r="C304" s="317" t="s">
        <v>284</v>
      </c>
      <c r="D304" s="317"/>
      <c r="E304" s="317"/>
      <c r="F304" s="317"/>
      <c r="G304" s="317"/>
      <c r="H304" s="317"/>
      <c r="I304" s="317"/>
      <c r="J304" s="317"/>
      <c r="K304" s="95">
        <v>335</v>
      </c>
      <c r="L304" s="95">
        <v>250</v>
      </c>
      <c r="M304" s="95">
        <v>456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1041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199</v>
      </c>
      <c r="C305" s="317" t="s">
        <v>285</v>
      </c>
      <c r="D305" s="317"/>
      <c r="E305" s="317"/>
      <c r="F305" s="317"/>
      <c r="G305" s="317"/>
      <c r="H305" s="317"/>
      <c r="I305" s="317"/>
      <c r="J305" s="317"/>
      <c r="K305" s="95">
        <v>273</v>
      </c>
      <c r="L305" s="95">
        <v>422</v>
      </c>
      <c r="M305" s="95">
        <v>787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1482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201</v>
      </c>
      <c r="C306" s="317" t="s">
        <v>286</v>
      </c>
      <c r="D306" s="317"/>
      <c r="E306" s="317"/>
      <c r="F306" s="317"/>
      <c r="G306" s="317"/>
      <c r="H306" s="317"/>
      <c r="I306" s="317"/>
      <c r="J306" s="317"/>
      <c r="K306" s="95">
        <v>112</v>
      </c>
      <c r="L306" s="95">
        <v>144</v>
      </c>
      <c r="M306" s="95">
        <v>198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454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203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340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18622</v>
      </c>
      <c r="L310" s="70">
        <f>SUM(L299:L309)</f>
        <v>25232</v>
      </c>
      <c r="M310" s="70">
        <f>SUM(M299:M309)</f>
        <v>29916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73770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347</v>
      </c>
      <c r="C313" s="321"/>
      <c r="D313" s="322"/>
      <c r="E313" s="320" t="s">
        <v>348</v>
      </c>
      <c r="F313" s="321"/>
      <c r="G313" s="322"/>
      <c r="H313" s="320" t="s">
        <v>349</v>
      </c>
      <c r="I313" s="321"/>
      <c r="J313" s="322"/>
      <c r="K313" s="326" t="s">
        <v>350</v>
      </c>
      <c r="L313" s="328" t="s">
        <v>351</v>
      </c>
      <c r="M313" s="328" t="s">
        <v>352</v>
      </c>
      <c r="N313" s="330" t="s">
        <v>353</v>
      </c>
      <c r="O313" s="176" t="s">
        <v>347</v>
      </c>
      <c r="P313" s="177" t="s">
        <v>348</v>
      </c>
      <c r="Q313" s="178" t="s">
        <v>349</v>
      </c>
      <c r="R313" s="179" t="s">
        <v>350</v>
      </c>
      <c r="S313" s="62"/>
      <c r="T313" s="180" t="s">
        <v>351</v>
      </c>
      <c r="U313" s="62"/>
      <c r="V313" s="181" t="s">
        <v>352</v>
      </c>
      <c r="W313" s="62"/>
      <c r="X313" s="182" t="s">
        <v>353</v>
      </c>
      <c r="Y313" s="183" t="s">
        <v>354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355</v>
      </c>
      <c r="P314" s="185" t="s">
        <v>356</v>
      </c>
      <c r="Q314" s="186" t="s">
        <v>357</v>
      </c>
      <c r="R314" s="187" t="s">
        <v>358</v>
      </c>
      <c r="S314" s="63"/>
      <c r="T314" s="188" t="s">
        <v>359</v>
      </c>
      <c r="U314" s="63"/>
      <c r="V314" s="189" t="s">
        <v>360</v>
      </c>
      <c r="W314" s="63"/>
      <c r="X314" s="190" t="s">
        <v>361</v>
      </c>
      <c r="Y314" s="191" t="s">
        <v>362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332</v>
      </c>
      <c r="AH316" s="93" t="s">
        <v>344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314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343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315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332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333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287</v>
      </c>
      <c r="C327" s="315" t="s">
        <v>288</v>
      </c>
      <c r="D327" s="315"/>
      <c r="E327" s="315"/>
      <c r="F327" s="315"/>
      <c r="G327" s="315"/>
      <c r="H327" s="315"/>
      <c r="I327" s="315"/>
      <c r="J327" s="316"/>
      <c r="K327" s="95">
        <v>830</v>
      </c>
      <c r="L327" s="95">
        <v>1654</v>
      </c>
      <c r="M327" s="95">
        <v>641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2" si="23">SUM(K327:Y327)</f>
        <v>3125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289</v>
      </c>
      <c r="D328" s="317"/>
      <c r="E328" s="317"/>
      <c r="F328" s="317"/>
      <c r="G328" s="317"/>
      <c r="H328" s="317"/>
      <c r="I328" s="317"/>
      <c r="J328" s="317"/>
      <c r="K328" s="95">
        <v>652</v>
      </c>
      <c r="L328" s="95">
        <v>1467</v>
      </c>
      <c r="M328" s="95">
        <v>488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2607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290</v>
      </c>
      <c r="D329" s="317"/>
      <c r="E329" s="317"/>
      <c r="F329" s="317"/>
      <c r="G329" s="317"/>
      <c r="H329" s="317"/>
      <c r="I329" s="317"/>
      <c r="J329" s="317"/>
      <c r="K329" s="95">
        <v>114</v>
      </c>
      <c r="L329" s="95">
        <v>187</v>
      </c>
      <c r="M329" s="95">
        <v>112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413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193</v>
      </c>
      <c r="C330" s="317" t="s">
        <v>291</v>
      </c>
      <c r="D330" s="317"/>
      <c r="E330" s="317"/>
      <c r="F330" s="317"/>
      <c r="G330" s="317"/>
      <c r="H330" s="317"/>
      <c r="I330" s="317"/>
      <c r="J330" s="317"/>
      <c r="K330" s="95">
        <v>82</v>
      </c>
      <c r="L330" s="95">
        <v>97</v>
      </c>
      <c r="M330" s="95">
        <v>70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249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195</v>
      </c>
      <c r="C331" s="317" t="s">
        <v>292</v>
      </c>
      <c r="D331" s="317"/>
      <c r="E331" s="317"/>
      <c r="F331" s="317"/>
      <c r="G331" s="317"/>
      <c r="H331" s="317"/>
      <c r="I331" s="317"/>
      <c r="J331" s="317"/>
      <c r="K331" s="95">
        <v>48</v>
      </c>
      <c r="L331" s="95">
        <v>74</v>
      </c>
      <c r="M331" s="95">
        <v>35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157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197</v>
      </c>
      <c r="C332" s="317" t="s">
        <v>293</v>
      </c>
      <c r="D332" s="317"/>
      <c r="E332" s="317"/>
      <c r="F332" s="317"/>
      <c r="G332" s="317"/>
      <c r="H332" s="317"/>
      <c r="I332" s="317"/>
      <c r="J332" s="317"/>
      <c r="K332" s="95">
        <v>111</v>
      </c>
      <c r="L332" s="95">
        <v>182</v>
      </c>
      <c r="M332" s="95">
        <v>75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368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203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340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1837</v>
      </c>
      <c r="L338" s="70">
        <f>SUM(L327:L337)</f>
        <v>3661</v>
      </c>
      <c r="M338" s="70">
        <f>SUM(M327:M337)</f>
        <v>1421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24">SUM(K338:Y338)</f>
        <v>6919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294</v>
      </c>
      <c r="C339" s="315" t="s">
        <v>295</v>
      </c>
      <c r="D339" s="315"/>
      <c r="E339" s="315"/>
      <c r="F339" s="315"/>
      <c r="G339" s="315"/>
      <c r="H339" s="315"/>
      <c r="I339" s="315"/>
      <c r="J339" s="316"/>
      <c r="K339" s="95">
        <v>4595</v>
      </c>
      <c r="L339" s="95">
        <v>13333</v>
      </c>
      <c r="M339" s="95">
        <v>10401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28329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296</v>
      </c>
      <c r="D340" s="317"/>
      <c r="E340" s="317"/>
      <c r="F340" s="317"/>
      <c r="G340" s="317"/>
      <c r="H340" s="317"/>
      <c r="I340" s="317"/>
      <c r="J340" s="317"/>
      <c r="K340" s="95">
        <v>3477</v>
      </c>
      <c r="L340" s="95">
        <v>99347</v>
      </c>
      <c r="M340" s="95">
        <v>8541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111365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297</v>
      </c>
      <c r="D341" s="317"/>
      <c r="E341" s="317"/>
      <c r="F341" s="317"/>
      <c r="G341" s="317"/>
      <c r="H341" s="317"/>
      <c r="I341" s="317"/>
      <c r="J341" s="317"/>
      <c r="K341" s="95">
        <v>672</v>
      </c>
      <c r="L341" s="95">
        <v>2574</v>
      </c>
      <c r="M341" s="95">
        <v>2124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5370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193</v>
      </c>
      <c r="C342" s="317" t="s">
        <v>298</v>
      </c>
      <c r="D342" s="317"/>
      <c r="E342" s="317"/>
      <c r="F342" s="317"/>
      <c r="G342" s="317"/>
      <c r="H342" s="317"/>
      <c r="I342" s="317"/>
      <c r="J342" s="317"/>
      <c r="K342" s="95">
        <v>697</v>
      </c>
      <c r="L342" s="95">
        <v>888</v>
      </c>
      <c r="M342" s="95">
        <v>1063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2648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195</v>
      </c>
      <c r="C343" s="317" t="s">
        <v>299</v>
      </c>
      <c r="D343" s="317"/>
      <c r="E343" s="317"/>
      <c r="F343" s="317"/>
      <c r="G343" s="317"/>
      <c r="H343" s="317"/>
      <c r="I343" s="317"/>
      <c r="J343" s="317"/>
      <c r="K343" s="95">
        <v>667</v>
      </c>
      <c r="L343" s="95">
        <v>896</v>
      </c>
      <c r="M343" s="95">
        <v>1162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2725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197</v>
      </c>
      <c r="C344" s="317" t="s">
        <v>300</v>
      </c>
      <c r="D344" s="317"/>
      <c r="E344" s="317"/>
      <c r="F344" s="317"/>
      <c r="G344" s="317"/>
      <c r="H344" s="317"/>
      <c r="I344" s="317"/>
      <c r="J344" s="317"/>
      <c r="K344" s="95">
        <v>205</v>
      </c>
      <c r="L344" s="95">
        <v>831</v>
      </c>
      <c r="M344" s="95">
        <v>689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1725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199</v>
      </c>
      <c r="C345" s="317" t="s">
        <v>301</v>
      </c>
      <c r="D345" s="317"/>
      <c r="E345" s="317"/>
      <c r="F345" s="317"/>
      <c r="G345" s="317"/>
      <c r="H345" s="317"/>
      <c r="I345" s="317"/>
      <c r="J345" s="317"/>
      <c r="K345" s="95">
        <v>143</v>
      </c>
      <c r="L345" s="95">
        <v>423</v>
      </c>
      <c r="M345" s="95">
        <v>385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951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201</v>
      </c>
      <c r="C346" s="317" t="s">
        <v>302</v>
      </c>
      <c r="D346" s="317"/>
      <c r="E346" s="317"/>
      <c r="F346" s="317"/>
      <c r="G346" s="317"/>
      <c r="H346" s="317"/>
      <c r="I346" s="317"/>
      <c r="J346" s="317"/>
      <c r="K346" s="95">
        <v>485</v>
      </c>
      <c r="L346" s="95">
        <v>575</v>
      </c>
      <c r="M346" s="95">
        <v>567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1627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203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340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10941</v>
      </c>
      <c r="L350" s="70">
        <f>SUM(L339:L349)</f>
        <v>118867</v>
      </c>
      <c r="M350" s="70">
        <f>SUM(M339:M349)</f>
        <v>24932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154740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347</v>
      </c>
      <c r="C353" s="321"/>
      <c r="D353" s="322"/>
      <c r="E353" s="320" t="s">
        <v>348</v>
      </c>
      <c r="F353" s="321"/>
      <c r="G353" s="322"/>
      <c r="H353" s="320" t="s">
        <v>349</v>
      </c>
      <c r="I353" s="321"/>
      <c r="J353" s="322"/>
      <c r="K353" s="326" t="s">
        <v>350</v>
      </c>
      <c r="L353" s="328" t="s">
        <v>351</v>
      </c>
      <c r="M353" s="328" t="s">
        <v>352</v>
      </c>
      <c r="N353" s="330" t="s">
        <v>353</v>
      </c>
      <c r="O353" s="192" t="s">
        <v>347</v>
      </c>
      <c r="P353" s="193" t="s">
        <v>348</v>
      </c>
      <c r="Q353" s="194" t="s">
        <v>349</v>
      </c>
      <c r="R353" s="195" t="s">
        <v>350</v>
      </c>
      <c r="S353" s="62"/>
      <c r="T353" s="196" t="s">
        <v>351</v>
      </c>
      <c r="U353" s="62"/>
      <c r="V353" s="197" t="s">
        <v>352</v>
      </c>
      <c r="W353" s="62"/>
      <c r="X353" s="198" t="s">
        <v>353</v>
      </c>
      <c r="Y353" s="199" t="s">
        <v>354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355</v>
      </c>
      <c r="P354" s="201" t="s">
        <v>356</v>
      </c>
      <c r="Q354" s="202" t="s">
        <v>357</v>
      </c>
      <c r="R354" s="203" t="s">
        <v>358</v>
      </c>
      <c r="S354" s="63"/>
      <c r="T354" s="204" t="s">
        <v>359</v>
      </c>
      <c r="U354" s="63"/>
      <c r="V354" s="205" t="s">
        <v>360</v>
      </c>
      <c r="W354" s="63"/>
      <c r="X354" s="206" t="s">
        <v>361</v>
      </c>
      <c r="Y354" s="207" t="s">
        <v>362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334</v>
      </c>
      <c r="AH356" s="93" t="s">
        <v>344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314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343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315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334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335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303</v>
      </c>
      <c r="C367" s="315" t="s">
        <v>304</v>
      </c>
      <c r="D367" s="315"/>
      <c r="E367" s="315"/>
      <c r="F367" s="315"/>
      <c r="G367" s="315"/>
      <c r="H367" s="315"/>
      <c r="I367" s="315"/>
      <c r="J367" s="316"/>
      <c r="K367" s="95">
        <v>631</v>
      </c>
      <c r="L367" s="95">
        <v>974</v>
      </c>
      <c r="M367" s="95">
        <v>1209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4" si="25">SUM(K367:Y367)</f>
        <v>2814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305</v>
      </c>
      <c r="D368" s="317"/>
      <c r="E368" s="317"/>
      <c r="F368" s="317"/>
      <c r="G368" s="317"/>
      <c r="H368" s="317"/>
      <c r="I368" s="317"/>
      <c r="J368" s="317"/>
      <c r="K368" s="95">
        <v>254</v>
      </c>
      <c r="L368" s="95">
        <v>295</v>
      </c>
      <c r="M368" s="95">
        <v>381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930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306</v>
      </c>
      <c r="D369" s="317"/>
      <c r="E369" s="317"/>
      <c r="F369" s="317"/>
      <c r="G369" s="317"/>
      <c r="H369" s="317"/>
      <c r="I369" s="317"/>
      <c r="J369" s="317"/>
      <c r="K369" s="95">
        <v>68</v>
      </c>
      <c r="L369" s="95">
        <v>92</v>
      </c>
      <c r="M369" s="95">
        <v>136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296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193</v>
      </c>
      <c r="C370" s="317" t="s">
        <v>307</v>
      </c>
      <c r="D370" s="317"/>
      <c r="E370" s="317"/>
      <c r="F370" s="317"/>
      <c r="G370" s="317"/>
      <c r="H370" s="317"/>
      <c r="I370" s="317"/>
      <c r="J370" s="317"/>
      <c r="K370" s="95">
        <v>66</v>
      </c>
      <c r="L370" s="95">
        <v>63</v>
      </c>
      <c r="M370" s="95">
        <v>92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221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195</v>
      </c>
      <c r="C371" s="317" t="s">
        <v>308</v>
      </c>
      <c r="D371" s="317"/>
      <c r="E371" s="317"/>
      <c r="F371" s="317"/>
      <c r="G371" s="317"/>
      <c r="H371" s="317"/>
      <c r="I371" s="317"/>
      <c r="J371" s="317"/>
      <c r="K371" s="95">
        <v>58</v>
      </c>
      <c r="L371" s="95">
        <v>151</v>
      </c>
      <c r="M371" s="95">
        <v>97</v>
      </c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306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197</v>
      </c>
      <c r="C372" s="317" t="s">
        <v>309</v>
      </c>
      <c r="D372" s="317"/>
      <c r="E372" s="317"/>
      <c r="F372" s="317"/>
      <c r="G372" s="317"/>
      <c r="H372" s="317"/>
      <c r="I372" s="317"/>
      <c r="J372" s="317"/>
      <c r="K372" s="95">
        <v>24</v>
      </c>
      <c r="L372" s="95">
        <v>33</v>
      </c>
      <c r="M372" s="95">
        <v>51</v>
      </c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108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199</v>
      </c>
      <c r="C373" s="317" t="s">
        <v>310</v>
      </c>
      <c r="D373" s="317"/>
      <c r="E373" s="317"/>
      <c r="F373" s="317"/>
      <c r="G373" s="317"/>
      <c r="H373" s="317"/>
      <c r="I373" s="317"/>
      <c r="J373" s="317"/>
      <c r="K373" s="95">
        <v>22</v>
      </c>
      <c r="L373" s="95">
        <v>45</v>
      </c>
      <c r="M373" s="95">
        <v>41</v>
      </c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108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201</v>
      </c>
      <c r="C374" s="317" t="s">
        <v>311</v>
      </c>
      <c r="D374" s="317"/>
      <c r="E374" s="317"/>
      <c r="F374" s="317"/>
      <c r="G374" s="317"/>
      <c r="H374" s="317"/>
      <c r="I374" s="317"/>
      <c r="J374" s="317"/>
      <c r="K374" s="95">
        <v>25</v>
      </c>
      <c r="L374" s="95">
        <v>50</v>
      </c>
      <c r="M374" s="95">
        <v>32</v>
      </c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5"/>
        <v>107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340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1148</v>
      </c>
      <c r="L378" s="70">
        <f>SUM(L367:L377)</f>
        <v>1703</v>
      </c>
      <c r="M378" s="70">
        <f>SUM(M367:M377)</f>
        <v>2039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4890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312</v>
      </c>
      <c r="C379" s="315" t="s">
        <v>313</v>
      </c>
      <c r="D379" s="315"/>
      <c r="E379" s="315"/>
      <c r="F379" s="315"/>
      <c r="G379" s="315"/>
      <c r="H379" s="315"/>
      <c r="I379" s="315"/>
      <c r="J379" s="316"/>
      <c r="K379" s="95">
        <v>343</v>
      </c>
      <c r="L379" s="95">
        <v>466</v>
      </c>
      <c r="M379" s="95">
        <v>898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1707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203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340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343</v>
      </c>
      <c r="L390" s="70">
        <f>SUM(L379:L389)</f>
        <v>466</v>
      </c>
      <c r="M390" s="70">
        <f>SUM(M379:M389)</f>
        <v>898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1707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347</v>
      </c>
      <c r="C393" s="321"/>
      <c r="D393" s="322"/>
      <c r="E393" s="320" t="s">
        <v>348</v>
      </c>
      <c r="F393" s="321"/>
      <c r="G393" s="322"/>
      <c r="H393" s="320" t="s">
        <v>349</v>
      </c>
      <c r="I393" s="321"/>
      <c r="J393" s="322"/>
      <c r="K393" s="326" t="s">
        <v>350</v>
      </c>
      <c r="L393" s="328" t="s">
        <v>351</v>
      </c>
      <c r="M393" s="328" t="s">
        <v>352</v>
      </c>
      <c r="N393" s="330" t="s">
        <v>353</v>
      </c>
      <c r="O393" s="208" t="s">
        <v>347</v>
      </c>
      <c r="P393" s="209" t="s">
        <v>348</v>
      </c>
      <c r="Q393" s="210" t="s">
        <v>349</v>
      </c>
      <c r="R393" s="211" t="s">
        <v>350</v>
      </c>
      <c r="S393" s="62"/>
      <c r="T393" s="212" t="s">
        <v>351</v>
      </c>
      <c r="U393" s="62"/>
      <c r="V393" s="213" t="s">
        <v>352</v>
      </c>
      <c r="W393" s="62"/>
      <c r="X393" s="214" t="s">
        <v>353</v>
      </c>
      <c r="Y393" s="215" t="s">
        <v>354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355</v>
      </c>
      <c r="P394" s="217" t="s">
        <v>356</v>
      </c>
      <c r="Q394" s="218" t="s">
        <v>357</v>
      </c>
      <c r="R394" s="219" t="s">
        <v>358</v>
      </c>
      <c r="S394" s="63"/>
      <c r="T394" s="220" t="s">
        <v>359</v>
      </c>
      <c r="U394" s="63"/>
      <c r="V394" s="221" t="s">
        <v>360</v>
      </c>
      <c r="W394" s="63"/>
      <c r="X394" s="222" t="s">
        <v>361</v>
      </c>
      <c r="Y394" s="223" t="s">
        <v>362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336</v>
      </c>
      <c r="AH396" s="93" t="s">
        <v>344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314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343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315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336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337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341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487165</v>
      </c>
      <c r="L406" s="71">
        <f>L98+L110+L138+L150+L178+L190+L218+L230+L258+L270+L298+L310+L338+L350+L378+L390</f>
        <v>520647</v>
      </c>
      <c r="M406" s="71">
        <f>M98+M110+M138+M150+M178+M190+M218+M230+M258+M270+M298+M310+M338+M350+M378+M390</f>
        <v>677809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1685621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104006</v>
      </c>
      <c r="L407" s="95">
        <v>81385</v>
      </c>
      <c r="M407" s="95">
        <v>99518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284909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342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591171</v>
      </c>
      <c r="L408" s="71">
        <f>L406+L407</f>
        <v>602032</v>
      </c>
      <c r="M408" s="71">
        <f>M406+M407</f>
        <v>777327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1970530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346</v>
      </c>
      <c r="D414" s="339"/>
      <c r="E414" s="339"/>
      <c r="F414" s="339"/>
      <c r="G414" s="338" t="s">
        <v>346</v>
      </c>
      <c r="H414" s="339"/>
      <c r="I414" s="339"/>
      <c r="J414" s="339"/>
      <c r="K414" s="338" t="s">
        <v>346</v>
      </c>
      <c r="L414" s="339"/>
      <c r="M414" s="339"/>
      <c r="N414" s="338" t="s">
        <v>346</v>
      </c>
      <c r="O414" s="339"/>
      <c r="P414" s="339"/>
      <c r="Q414" s="338" t="s">
        <v>346</v>
      </c>
      <c r="R414" s="339"/>
      <c r="S414" s="339"/>
      <c r="T414" s="338" t="s">
        <v>346</v>
      </c>
      <c r="U414" s="339"/>
      <c r="V414" s="339"/>
      <c r="W414" s="338" t="s">
        <v>346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346</v>
      </c>
      <c r="D418" s="346"/>
      <c r="E418" s="346"/>
      <c r="F418" s="346"/>
      <c r="G418" s="345" t="s">
        <v>346</v>
      </c>
      <c r="H418" s="346"/>
      <c r="I418" s="346"/>
      <c r="J418" s="346"/>
      <c r="K418" s="347" t="s">
        <v>346</v>
      </c>
      <c r="L418" s="348"/>
      <c r="M418" s="348"/>
      <c r="N418" s="349" t="s">
        <v>346</v>
      </c>
      <c r="O418" s="350"/>
      <c r="P418" s="350"/>
      <c r="Q418" s="347" t="s">
        <v>346</v>
      </c>
      <c r="R418" s="348"/>
      <c r="S418" s="348"/>
      <c r="T418" s="349" t="s">
        <v>346</v>
      </c>
      <c r="U418" s="350"/>
      <c r="V418" s="347" t="s">
        <v>346</v>
      </c>
      <c r="W418" s="348"/>
      <c r="X418" s="347" t="s">
        <v>346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346</v>
      </c>
      <c r="D421" s="346"/>
      <c r="E421" s="346"/>
      <c r="F421" s="346"/>
      <c r="G421" s="345" t="s">
        <v>346</v>
      </c>
      <c r="H421" s="346"/>
      <c r="I421" s="346"/>
      <c r="J421" s="346"/>
      <c r="K421" s="347" t="s">
        <v>346</v>
      </c>
      <c r="L421" s="348"/>
      <c r="M421" s="348"/>
      <c r="N421" s="349" t="s">
        <v>346</v>
      </c>
      <c r="O421" s="350"/>
      <c r="P421" s="350"/>
      <c r="Q421" s="347" t="s">
        <v>346</v>
      </c>
      <c r="R421" s="348"/>
      <c r="S421" s="348"/>
      <c r="T421" s="349" t="s">
        <v>346</v>
      </c>
      <c r="U421" s="350"/>
      <c r="V421" s="347" t="s">
        <v>346</v>
      </c>
      <c r="W421" s="348"/>
      <c r="X421" s="347" t="s">
        <v>346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N14:Y15 N17:Y18 N20:Y21 N27:Y28 N30:Y31 N33:Y34 N57:Y58 N60:Y61 N64:Y66 L95:Y97 L107:Y109 L135:Y137 L147:Y149 L175:Y177 L181:Y189 L215:Y217 L225:Y229 L255:Y257 L265:Y269 L295:Y297 L307:Y309 L333:Y337 L347:Y349 L375:Y377 L380:Y389 N407:Y407 N87:Y94 N99:Y106 N127:Y134 N139:Y146 N167:Y174 N179:Y180 N207:Y214 N219:Y224 N247:Y254 N259:Y264 N287:Y294 N299:Y306 N327:Y332 N339:Y346 N367:Y374 N379:Y379">
    <cfRule type="expression" dxfId="175" priority="167">
      <formula>CELL("Protect",INDIRECT(ADDRESS(ROW(), COLUMN())))</formula>
    </cfRule>
  </conditionalFormatting>
  <conditionalFormatting sqref="N14:Y15 N17:Y18 N20:Y21 N27:Y28 N30:Y31 N33:Y34 N57:Y58 N60:Y61 N64:Y66 K95:Y97 K107:Y109 K135:Y137 K147:Y149 K175:Y177 K181:Y189 K215:Y217 K225:Y229 K255:Y257 K265:Y269 K295:Y297 K307:Y309 K333:Y337 K347:Y349 K375:Y377 K380:Y389 N407:Y407 N87:Y94 N99:Y106 N127:Y134 N139:Y146 N167:Y174 N179:Y180 N207:Y214 N219:Y224 N247:Y254 N259:Y264 N287:Y294 N299:Y306 N327:Y332 N339:Y346 N367:Y374 N379:Y379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N14:Y15 N17:Y18 N20:Y21 N27:Y28 N30:Y31 N33:Y34 N57:Y58 N60:Y61 N64:Y66 K95:Y97 K107:Y109 K135:Y137 K147:Y149 K175:Y177 K181:Y189 K215:Y217 K225:Y229 K255:Y257 K265:Y269 K295:Y297 K307:Y309 K333:Y337 K347:Y349 K375:Y377 K380:Y389 N407:Y407 N87:Y94 N99:Y106 N127:Y134 N139:Y146 N167:Y174 N179:Y180 N207:Y214 N219:Y224 N247:Y254 N259:Y264 N287:Y294 N299:Y306 N327:Y332 N339:Y346 N367:Y374 N379:Y379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N27:Y28 K32:Y32 N30:Y31 K35:Y38 N33:Y34">
    <cfRule type="cellIs" dxfId="169" priority="173" operator="greaterThan">
      <formula>K14</formula>
    </cfRule>
  </conditionalFormatting>
  <conditionalFormatting sqref="K59:Y59 N57:Y58">
    <cfRule type="cellIs" dxfId="168" priority="174" operator="greaterThan">
      <formula>K23</formula>
    </cfRule>
  </conditionalFormatting>
  <conditionalFormatting sqref="K62:Y62 N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M15">
    <cfRule type="expression" dxfId="160" priority="156">
      <formula>CELL("Protect",INDIRECT(ADDRESS(ROW(), COLUMN())))</formula>
    </cfRule>
  </conditionalFormatting>
  <conditionalFormatting sqref="K14:M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M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M18">
    <cfRule type="expression" dxfId="154" priority="150">
      <formula>CELL("Protect",INDIRECT(ADDRESS(ROW(), COLUMN())))</formula>
    </cfRule>
  </conditionalFormatting>
  <conditionalFormatting sqref="K17:M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M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M21">
    <cfRule type="expression" dxfId="148" priority="144">
      <formula>CELL("Protect",INDIRECT(ADDRESS(ROW(), COLUMN())))</formula>
    </cfRule>
  </conditionalFormatting>
  <conditionalFormatting sqref="K20:M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M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M28">
    <cfRule type="expression" dxfId="142" priority="137">
      <formula>CELL("Protect",INDIRECT(ADDRESS(ROW(), COLUMN())))</formula>
    </cfRule>
  </conditionalFormatting>
  <conditionalFormatting sqref="K27:M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M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M28">
    <cfRule type="cellIs" dxfId="136" priority="143" operator="greaterThan">
      <formula>K14</formula>
    </cfRule>
  </conditionalFormatting>
  <conditionalFormatting sqref="L30:M31">
    <cfRule type="expression" dxfId="135" priority="130">
      <formula>CELL("Protect",INDIRECT(ADDRESS(ROW(), COLUMN())))</formula>
    </cfRule>
  </conditionalFormatting>
  <conditionalFormatting sqref="K30:M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M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M31">
    <cfRule type="cellIs" dxfId="129" priority="136" operator="greaterThan">
      <formula>K17</formula>
    </cfRule>
  </conditionalFormatting>
  <conditionalFormatting sqref="L33:M34">
    <cfRule type="expression" dxfId="128" priority="123">
      <formula>CELL("Protect",INDIRECT(ADDRESS(ROW(), COLUMN())))</formula>
    </cfRule>
  </conditionalFormatting>
  <conditionalFormatting sqref="K33:M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M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M34">
    <cfRule type="cellIs" dxfId="122" priority="129" operator="greaterThan">
      <formula>K20</formula>
    </cfRule>
  </conditionalFormatting>
  <conditionalFormatting sqref="L57:M58">
    <cfRule type="expression" dxfId="121" priority="116">
      <formula>CELL("Protect",INDIRECT(ADDRESS(ROW(), COLUMN())))</formula>
    </cfRule>
  </conditionalFormatting>
  <conditionalFormatting sqref="K57:M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M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M58">
    <cfRule type="cellIs" dxfId="115" priority="122" operator="greaterThan">
      <formula>K23</formula>
    </cfRule>
  </conditionalFormatting>
  <conditionalFormatting sqref="L60:M61">
    <cfRule type="expression" dxfId="114" priority="109">
      <formula>CELL("Protect",INDIRECT(ADDRESS(ROW(), COLUMN())))</formula>
    </cfRule>
  </conditionalFormatting>
  <conditionalFormatting sqref="K60:M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M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M61">
    <cfRule type="cellIs" dxfId="108" priority="115" operator="greaterThan">
      <formula>K36</formula>
    </cfRule>
  </conditionalFormatting>
  <conditionalFormatting sqref="L64:M66">
    <cfRule type="expression" dxfId="107" priority="103">
      <formula>CELL("Protect",INDIRECT(ADDRESS(ROW(), COLUMN())))</formula>
    </cfRule>
  </conditionalFormatting>
  <conditionalFormatting sqref="K64:M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M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M94">
    <cfRule type="expression" dxfId="101" priority="97">
      <formula>CELL("Protect",INDIRECT(ADDRESS(ROW(), COLUMN())))</formula>
    </cfRule>
  </conditionalFormatting>
  <conditionalFormatting sqref="K87:M94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M94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M106">
    <cfRule type="expression" dxfId="95" priority="91">
      <formula>CELL("Protect",INDIRECT(ADDRESS(ROW(), COLUMN())))</formula>
    </cfRule>
  </conditionalFormatting>
  <conditionalFormatting sqref="K99:M106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M106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M134">
    <cfRule type="expression" dxfId="89" priority="85">
      <formula>CELL("Protect",INDIRECT(ADDRESS(ROW(), COLUMN())))</formula>
    </cfRule>
  </conditionalFormatting>
  <conditionalFormatting sqref="K127:M134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M134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M146">
    <cfRule type="expression" dxfId="83" priority="79">
      <formula>CELL("Protect",INDIRECT(ADDRESS(ROW(), COLUMN())))</formula>
    </cfRule>
  </conditionalFormatting>
  <conditionalFormatting sqref="K139:M146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M146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M174">
    <cfRule type="expression" dxfId="77" priority="73">
      <formula>CELL("Protect",INDIRECT(ADDRESS(ROW(), COLUMN())))</formula>
    </cfRule>
  </conditionalFormatting>
  <conditionalFormatting sqref="K167:M174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M174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M180">
    <cfRule type="expression" dxfId="71" priority="67">
      <formula>CELL("Protect",INDIRECT(ADDRESS(ROW(), COLUMN())))</formula>
    </cfRule>
  </conditionalFormatting>
  <conditionalFormatting sqref="K179:M180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M180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M214">
    <cfRule type="expression" dxfId="65" priority="61">
      <formula>CELL("Protect",INDIRECT(ADDRESS(ROW(), COLUMN())))</formula>
    </cfRule>
  </conditionalFormatting>
  <conditionalFormatting sqref="K207:M214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M214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M224">
    <cfRule type="expression" dxfId="59" priority="55">
      <formula>CELL("Protect",INDIRECT(ADDRESS(ROW(), COLUMN())))</formula>
    </cfRule>
  </conditionalFormatting>
  <conditionalFormatting sqref="K219:M224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M224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M254">
    <cfRule type="expression" dxfId="53" priority="49">
      <formula>CELL("Protect",INDIRECT(ADDRESS(ROW(), COLUMN())))</formula>
    </cfRule>
  </conditionalFormatting>
  <conditionalFormatting sqref="K247:M254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M254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M264">
    <cfRule type="expression" dxfId="47" priority="43">
      <formula>CELL("Protect",INDIRECT(ADDRESS(ROW(), COLUMN())))</formula>
    </cfRule>
  </conditionalFormatting>
  <conditionalFormatting sqref="K259:M264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M264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M294">
    <cfRule type="expression" dxfId="41" priority="37">
      <formula>CELL("Protect",INDIRECT(ADDRESS(ROW(), COLUMN())))</formula>
    </cfRule>
  </conditionalFormatting>
  <conditionalFormatting sqref="K287:M294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4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6">
    <cfRule type="expression" dxfId="35" priority="31">
      <formula>CELL("Protect",INDIRECT(ADDRESS(ROW(), COLUMN())))</formula>
    </cfRule>
  </conditionalFormatting>
  <conditionalFormatting sqref="K299:M306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6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2">
    <cfRule type="expression" dxfId="29" priority="25">
      <formula>CELL("Protect",INDIRECT(ADDRESS(ROW(), COLUMN())))</formula>
    </cfRule>
  </conditionalFormatting>
  <conditionalFormatting sqref="K327:M332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2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6">
    <cfRule type="expression" dxfId="23" priority="19">
      <formula>CELL("Protect",INDIRECT(ADDRESS(ROW(), COLUMN())))</formula>
    </cfRule>
  </conditionalFormatting>
  <conditionalFormatting sqref="K339:M34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4">
    <cfRule type="expression" dxfId="17" priority="13">
      <formula>CELL("Protect",INDIRECT(ADDRESS(ROW(), COLUMN())))</formula>
    </cfRule>
  </conditionalFormatting>
  <conditionalFormatting sqref="K367:M374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4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79">
    <cfRule type="expression" dxfId="11" priority="7">
      <formula>CELL("Protect",INDIRECT(ADDRESS(ROW(), COLUMN())))</formula>
    </cfRule>
  </conditionalFormatting>
  <conditionalFormatting sqref="K379:M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MODEL_DD1_DPR_32676_JAWA_TENGAH_DAPIL_JAWA_TENGAH_VII.xlsx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2019-05-08T06:06:02Z</dcterms:created>
  <dcterms:modified xsi:type="dcterms:W3CDTF">2019-05-13T07:15:17Z</dcterms:modified>
</cp:coreProperties>
</file>