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Jawa Tengah\"/>
    </mc:Choice>
  </mc:AlternateContent>
  <xr:revisionPtr revIDLastSave="0" documentId="13_ncr:1_{E019264D-23B2-43D9-8A36-D43B79619EDD}" xr6:coauthVersionLast="43" xr6:coauthVersionMax="43" xr10:uidLastSave="{00000000-0000-0000-0000-000000000000}"/>
  <bookViews>
    <workbookView xWindow="690" yWindow="1935" windowWidth="12450" windowHeight="7875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L390" i="4"/>
  <c r="K390" i="4"/>
  <c r="Z390" i="4" s="1"/>
  <c r="Z380" i="4"/>
  <c r="Z379" i="4"/>
  <c r="L378" i="4"/>
  <c r="K378" i="4"/>
  <c r="Z378" i="4" s="1"/>
  <c r="Z373" i="4"/>
  <c r="Z372" i="4"/>
  <c r="Z371" i="4"/>
  <c r="Z370" i="4"/>
  <c r="Z369" i="4"/>
  <c r="Z368" i="4"/>
  <c r="Z367" i="4"/>
  <c r="L350" i="4"/>
  <c r="K350" i="4"/>
  <c r="Z347" i="4"/>
  <c r="Z346" i="4"/>
  <c r="Z345" i="4"/>
  <c r="Z344" i="4"/>
  <c r="Z343" i="4"/>
  <c r="Z342" i="4"/>
  <c r="Z341" i="4"/>
  <c r="Z340" i="4"/>
  <c r="Z339" i="4"/>
  <c r="L338" i="4"/>
  <c r="K338" i="4"/>
  <c r="Z338" i="4" s="1"/>
  <c r="Z333" i="4"/>
  <c r="Z332" i="4"/>
  <c r="Z331" i="4"/>
  <c r="Z330" i="4"/>
  <c r="Z329" i="4"/>
  <c r="Z328" i="4"/>
  <c r="Z327" i="4"/>
  <c r="L310" i="4"/>
  <c r="K310" i="4"/>
  <c r="Z307" i="4"/>
  <c r="Z306" i="4"/>
  <c r="Z305" i="4"/>
  <c r="Z304" i="4"/>
  <c r="Z303" i="4"/>
  <c r="Z302" i="4"/>
  <c r="Z301" i="4"/>
  <c r="Z300" i="4"/>
  <c r="Z299" i="4"/>
  <c r="L298" i="4"/>
  <c r="K298" i="4"/>
  <c r="Z298" i="4" s="1"/>
  <c r="Z295" i="4"/>
  <c r="Z294" i="4"/>
  <c r="Z293" i="4"/>
  <c r="Z292" i="4"/>
  <c r="Z291" i="4"/>
  <c r="Z290" i="4"/>
  <c r="Z289" i="4"/>
  <c r="Z288" i="4"/>
  <c r="Z287" i="4"/>
  <c r="L270" i="4"/>
  <c r="K270" i="4"/>
  <c r="Z270" i="4" s="1"/>
  <c r="Z264" i="4"/>
  <c r="Z263" i="4"/>
  <c r="Z262" i="4"/>
  <c r="Z261" i="4"/>
  <c r="Z260" i="4"/>
  <c r="Z259" i="4"/>
  <c r="L258" i="4"/>
  <c r="K258" i="4"/>
  <c r="Z258" i="4" s="1"/>
  <c r="Z255" i="4"/>
  <c r="Z254" i="4"/>
  <c r="Z253" i="4"/>
  <c r="Z252" i="4"/>
  <c r="Z251" i="4"/>
  <c r="Z250" i="4"/>
  <c r="Z249" i="4"/>
  <c r="Z248" i="4"/>
  <c r="Z247" i="4"/>
  <c r="L230" i="4"/>
  <c r="K230" i="4"/>
  <c r="Z230" i="4" s="1"/>
  <c r="Z227" i="4"/>
  <c r="Z226" i="4"/>
  <c r="Z225" i="4"/>
  <c r="Z224" i="4"/>
  <c r="Z223" i="4"/>
  <c r="Z222" i="4"/>
  <c r="Z221" i="4"/>
  <c r="Z220" i="4"/>
  <c r="Z219" i="4"/>
  <c r="L218" i="4"/>
  <c r="K218" i="4"/>
  <c r="Z218" i="4" s="1"/>
  <c r="Z215" i="4"/>
  <c r="Z214" i="4"/>
  <c r="Z213" i="4"/>
  <c r="Z212" i="4"/>
  <c r="Z211" i="4"/>
  <c r="Z210" i="4"/>
  <c r="Z209" i="4"/>
  <c r="Z208" i="4"/>
  <c r="Z207" i="4"/>
  <c r="L190" i="4"/>
  <c r="K190" i="4"/>
  <c r="Z190" i="4" s="1"/>
  <c r="Z181" i="4"/>
  <c r="Z180" i="4"/>
  <c r="Z179" i="4"/>
  <c r="Z178" i="4"/>
  <c r="L178" i="4"/>
  <c r="K178" i="4"/>
  <c r="Z175" i="4"/>
  <c r="Z174" i="4"/>
  <c r="Z173" i="4"/>
  <c r="Z172" i="4"/>
  <c r="Z171" i="4"/>
  <c r="Z170" i="4"/>
  <c r="Z169" i="4"/>
  <c r="Z168" i="4"/>
  <c r="Z167" i="4"/>
  <c r="L150" i="4"/>
  <c r="K150" i="4"/>
  <c r="Z150" i="4" s="1"/>
  <c r="Z147" i="4"/>
  <c r="Z146" i="4"/>
  <c r="Z145" i="4"/>
  <c r="Z144" i="4"/>
  <c r="Z143" i="4"/>
  <c r="Z142" i="4"/>
  <c r="Z141" i="4"/>
  <c r="Z140" i="4"/>
  <c r="Z139" i="4"/>
  <c r="L138" i="4"/>
  <c r="K138" i="4"/>
  <c r="Z138" i="4" s="1"/>
  <c r="Z135" i="4"/>
  <c r="Z134" i="4"/>
  <c r="Z133" i="4"/>
  <c r="Z132" i="4"/>
  <c r="Z131" i="4"/>
  <c r="Z130" i="4"/>
  <c r="Z129" i="4"/>
  <c r="Z128" i="4"/>
  <c r="Z127" i="4"/>
  <c r="Z110" i="4"/>
  <c r="L110" i="4"/>
  <c r="K110" i="4"/>
  <c r="Z107" i="4"/>
  <c r="Z106" i="4"/>
  <c r="Z105" i="4"/>
  <c r="Z104" i="4"/>
  <c r="Z103" i="4"/>
  <c r="Z102" i="4"/>
  <c r="Z101" i="4"/>
  <c r="Z100" i="4"/>
  <c r="Z99" i="4"/>
  <c r="Z98" i="4"/>
  <c r="L98" i="4"/>
  <c r="K98" i="4"/>
  <c r="Z95" i="4"/>
  <c r="Z94" i="4"/>
  <c r="Z93" i="4"/>
  <c r="Z92" i="4"/>
  <c r="Z91" i="4"/>
  <c r="Z90" i="4"/>
  <c r="Z89" i="4"/>
  <c r="Z88" i="4"/>
  <c r="Z87" i="4"/>
  <c r="Z67" i="4"/>
  <c r="L67" i="4"/>
  <c r="K67" i="4"/>
  <c r="Z66" i="4"/>
  <c r="Z65" i="4"/>
  <c r="Z64" i="4"/>
  <c r="L62" i="4"/>
  <c r="K62" i="4"/>
  <c r="Z61" i="4"/>
  <c r="Z60" i="4"/>
  <c r="L59" i="4"/>
  <c r="K59" i="4"/>
  <c r="Z59" i="4" s="1"/>
  <c r="Z58" i="4"/>
  <c r="Z57" i="4"/>
  <c r="L37" i="4"/>
  <c r="K37" i="4"/>
  <c r="L36" i="4"/>
  <c r="K36" i="4"/>
  <c r="L35" i="4"/>
  <c r="K35" i="4"/>
  <c r="Z35" i="4" s="1"/>
  <c r="Z34" i="4"/>
  <c r="Z33" i="4"/>
  <c r="L32" i="4"/>
  <c r="K32" i="4"/>
  <c r="Z32" i="4" s="1"/>
  <c r="Z31" i="4"/>
  <c r="Z30" i="4"/>
  <c r="L29" i="4"/>
  <c r="L38" i="4" s="1"/>
  <c r="K29" i="4"/>
  <c r="Z28" i="4"/>
  <c r="Z37" i="4" s="1"/>
  <c r="Z27" i="4"/>
  <c r="L24" i="4"/>
  <c r="K24" i="4"/>
  <c r="L23" i="4"/>
  <c r="K23" i="4"/>
  <c r="L22" i="4"/>
  <c r="Z22" i="4" s="1"/>
  <c r="K22" i="4"/>
  <c r="Z21" i="4"/>
  <c r="Z20" i="4"/>
  <c r="L19" i="4"/>
  <c r="K19" i="4"/>
  <c r="Z18" i="4"/>
  <c r="Z17" i="4"/>
  <c r="L16" i="4"/>
  <c r="K16" i="4"/>
  <c r="K25" i="4" s="1"/>
  <c r="Z15" i="4"/>
  <c r="Z14" i="4"/>
  <c r="Z23" i="4" s="1"/>
  <c r="Z350" i="4" l="1"/>
  <c r="Z310" i="4"/>
  <c r="L406" i="4"/>
  <c r="L408" i="4" s="1"/>
  <c r="K406" i="4"/>
  <c r="Z406" i="4" s="1"/>
  <c r="Z62" i="4"/>
  <c r="Z36" i="4"/>
  <c r="K38" i="4"/>
  <c r="L25" i="4"/>
  <c r="Z19" i="4"/>
  <c r="Z24" i="4"/>
  <c r="Z16" i="4"/>
  <c r="Z25" i="4" s="1"/>
  <c r="Z29" i="4"/>
  <c r="Z38" i="4" s="1"/>
  <c r="K408" i="4" l="1"/>
  <c r="Z40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<sst xmlns="http://schemas.openxmlformats.org/spreadsheetml/2006/main" count="1646" uniqueCount="376">
  <si>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</si>
  <si>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</si>
  <si>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</si>
  <si>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</si>
  <si>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</si>
  <si>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</si>
  <si>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</si>
  <si>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</si>
  <si>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</si>
  <si>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</si>
  <si>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</si>
  <si>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</si>
  <si>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</si>
  <si>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</si>
  <si>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</si>
  <si>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</si>
  <si>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</si>
  <si>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</si>
  <si>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</si>
  <si>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</si>
  <si>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</si>
  <si>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</si>
  <si>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</si>
  <si>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</si>
  <si>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</si>
  <si>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</si>
  <si>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</si>
  <si>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</si>
  <si>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</si>
  <si>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</si>
  <si>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</si>
  <si>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</si>
  <si>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</si>
  <si>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</si>
  <si>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</si>
  <si>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</si>
  <si>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</si>
  <si>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</si>
  <si>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</si>
  <si>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</si>
  <si>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</si>
  <si>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</si>
  <si>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</si>
  <si>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</si>
  <si>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</si>
  <si>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</si>
  <si>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</si>
  <si>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</si>
  <si>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</si>
  <si>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</si>
  <si>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</si>
  <si>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</si>
  <si>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</si>
  <si>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</si>
  <si>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</si>
  <si>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</si>
  <si>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</si>
  <si>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</si>
  <si>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</si>
  <si>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</si>
  <si>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</si>
  <si>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</si>
  <si>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</si>
  <si>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</si>
  <si>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</si>
  <si>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</si>
  <si>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</si>
  <si>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</si>
  <si>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</si>
  <si>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</si>
  <si>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</si>
  <si>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</si>
  <si>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</si>
  <si>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</si>
  <si>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</si>
  <si>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</si>
  <si>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</si>
  <si>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</si>
  <si>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</si>
  <si>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</si>
  <si>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</si>
  <si>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</si>
  <si>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</si>
  <si>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</si>
  <si>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</si>
  <si>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</si>
  <si>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</si>
  <si>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</si>
  <si>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</si>
  <si>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</si>
  <si>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</si>
  <si>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</si>
  <si>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</si>
  <si>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</si>
  <si>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</si>
  <si>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</si>
  <si>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</si>
  <si>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</si>
  <si>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</si>
  <si>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</si>
  <si>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</si>
  <si>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</si>
  <si>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</si>
  <si>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</si>
  <si>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</si>
  <si>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</si>
  <si>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</si>
  <si>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</si>
  <si>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</si>
  <si>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</si>
  <si>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</si>
  <si>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</si>
  <si>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</si>
  <si>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</si>
  <si>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</si>
  <si>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</si>
  <si>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</si>
  <si>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</si>
  <si>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</si>
  <si>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</si>
  <si>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</si>
  <si>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</si>
  <si>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</si>
  <si>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</si>
  <si>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</si>
  <si>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</si>
  <si>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</si>
  <si>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</si>
  <si>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</si>
  <si>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</si>
  <si>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</si>
  <si>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</si>
  <si>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</si>
  <si>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</si>
  <si>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</si>
  <si>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</si>
  <si>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</si>
  <si>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</si>
  <si>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</si>
  <si>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</si>
  <si>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</si>
  <si>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</si>
  <si>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</si>
  <si>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</si>
  <si>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</si>
  <si>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</si>
  <si>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</si>
  <si>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</si>
  <si>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</si>
  <si>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</si>
  <si>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</si>
  <si>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</si>
  <si>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</si>
  <si>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</si>
  <si>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</si>
  <si>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</si>
  <si>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</si>
  <si>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</si>
  <si>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</si>
  <si>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</si>
  <si>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</si>
  <si>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</si>
  <si>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</si>
  <si>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</si>
  <si>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</si>
  <si>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</si>
  <si>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</si>
  <si>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</si>
  <si>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</si>
  <si>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</si>
  <si>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</si>
  <si>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</si>
  <si>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</si>
  <si>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</si>
  <si>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</si>
  <si>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</si>
  <si>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</si>
  <si>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</si>
  <si>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</si>
  <si>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</si>
  <si>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</si>
  <si>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</si>
  <si>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</si>
  <si>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32677</t>
  </si>
  <si>
    <t>CILACAP</t>
  </si>
  <si>
    <t>32986</t>
  </si>
  <si>
    <t>BANYUMAS</t>
  </si>
  <si>
    <t>JUMLAH AKHIR</t>
  </si>
  <si>
    <t>Partai Kebangkitan Bangsa</t>
  </si>
  <si>
    <t>SITI MUKAROMAH, S.Ag, M.AP</t>
  </si>
  <si>
    <t>KHABIB MAHFUD</t>
  </si>
  <si>
    <t>3</t>
  </si>
  <si>
    <t>H. AGUS WIHARTO, S.H</t>
  </si>
  <si>
    <t>4</t>
  </si>
  <si>
    <t>P FAKHRUROJI, SE</t>
  </si>
  <si>
    <t>5</t>
  </si>
  <si>
    <t>SUGIONO, S.H</t>
  </si>
  <si>
    <t>6</t>
  </si>
  <si>
    <t>JARWATI, S.Pd</t>
  </si>
  <si>
    <t>7</t>
  </si>
  <si>
    <t>ISLAH JAUHAROH</t>
  </si>
  <si>
    <t>8</t>
  </si>
  <si>
    <t>DR.Ir. H. IFAN HARYANTO, M.Sc</t>
  </si>
  <si>
    <t xml:space="preserve">   </t>
  </si>
  <si>
    <t>Partai Gerakan Indonesia Raya</t>
  </si>
  <si>
    <t>Hj. NOVITA WIJAYANTI, SE., MM.</t>
  </si>
  <si>
    <t>Ir. SADAR SUBAGYO</t>
  </si>
  <si>
    <t>ABDUL HAKAM NAGIB</t>
  </si>
  <si>
    <t>MITRA VINDA</t>
  </si>
  <si>
    <t>Drs. JUNAEDI, Apt</t>
  </si>
  <si>
    <t>RINALDI, S.H, M.Kn</t>
  </si>
  <si>
    <t>NELLY RAHMAWATI, SH, M.Hum</t>
  </si>
  <si>
    <t>BAMBANG SUHARTO</t>
  </si>
  <si>
    <t>Partai Demokrasi Indonesia Perjuangan</t>
  </si>
  <si>
    <t>ADISATRYA SURYO SULISTO</t>
  </si>
  <si>
    <t>H. SUNARNA, S.E., M.HUM</t>
  </si>
  <si>
    <t>NADRAH IZAHARI, S.H., M.Kn</t>
  </si>
  <si>
    <t>TASWAN</t>
  </si>
  <si>
    <t>Drs. H. TRIYONO BUDI SASONGKO, S.H., M.Si</t>
  </si>
  <si>
    <t>Dr. DIAH ARIMBI, S.ST., M.H.</t>
  </si>
  <si>
    <t>IDA RESMI NURANI</t>
  </si>
  <si>
    <t>DENNY DARJAMAN, S.E.</t>
  </si>
  <si>
    <t>Partai Golongan Karya</t>
  </si>
  <si>
    <t>DITO GANINDUTO</t>
  </si>
  <si>
    <t>TETI ROHATININGSIH, S.Sos</t>
  </si>
  <si>
    <t>WIRENDRA TJAKRAWERDAJA, S.T</t>
  </si>
  <si>
    <t>HASIM NASUTION, S.H</t>
  </si>
  <si>
    <t>DEWA TARUNA NUGRAHA, S.Ked</t>
  </si>
  <si>
    <t>HELSI HERLINDA</t>
  </si>
  <si>
    <t>ANGGA ARIFIAN, A.Md</t>
  </si>
  <si>
    <t>ENDANG ANJARSARI, S.E</t>
  </si>
  <si>
    <t>Partai Nasdem</t>
  </si>
  <si>
    <t>SUGENG SUPARWOTO</t>
  </si>
  <si>
    <t>AMMY AMALIA FATMA SURYA, S.H., M.Kn.</t>
  </si>
  <si>
    <t>TOTO DIRGANTORO</t>
  </si>
  <si>
    <t>SUMARYANTO</t>
  </si>
  <si>
    <t>VICKY VERANITA YUDHASOKA, S.IP</t>
  </si>
  <si>
    <t>RUMIYATI</t>
  </si>
  <si>
    <t>RITA LUCIANA, SH., M.Kn.</t>
  </si>
  <si>
    <t>AGENG WAHONO</t>
  </si>
  <si>
    <t>Partai Gerakan Perubahan Indonesia</t>
  </si>
  <si>
    <t>MUBAEDAH</t>
  </si>
  <si>
    <t>M.SAHLAN ASSIDIQ</t>
  </si>
  <si>
    <t>Partai Berkarya</t>
  </si>
  <si>
    <t>SRI RENGGA WIDIJARETNA</t>
  </si>
  <si>
    <t>EDWARD RAYMOND PAKASI</t>
  </si>
  <si>
    <t>BIN SUBIYANTO</t>
  </si>
  <si>
    <t>MUSAFA</t>
  </si>
  <si>
    <t>SHINTA GESTIRA</t>
  </si>
  <si>
    <t>GATOT WIBOWO, S.T.</t>
  </si>
  <si>
    <t>SITI MUSLIMAH AMPERAWATI</t>
  </si>
  <si>
    <t>Dr. ENDANG KAMARUDIN</t>
  </si>
  <si>
    <t>Partai Keadilan Sejahtera</t>
  </si>
  <si>
    <t>H. AGOES POERNOMO, SIP</t>
  </si>
  <si>
    <t>H. BAMBANG SUTOPO, SEI, MM</t>
  </si>
  <si>
    <t>‘AISYAH AMALIA RAMADHANI</t>
  </si>
  <si>
    <t>BAMBANG SUTANTO</t>
  </si>
  <si>
    <t>Dr. H. WARMAN, S.H , M.SE</t>
  </si>
  <si>
    <t>RATNA PUSPONINGRUM, S.Pd</t>
  </si>
  <si>
    <t>SALMA RUFAIDA</t>
  </si>
  <si>
    <t>TOSSY ARYANTO, SE. MM.</t>
  </si>
  <si>
    <t>9</t>
  </si>
  <si>
    <t>Partai Persatuan Indonesia</t>
  </si>
  <si>
    <t>WIBOWO HADI WARDOYO, SE., MM</t>
  </si>
  <si>
    <t>IR. H. GATOT LUPRIJATOMO, MM</t>
  </si>
  <si>
    <t>WENDRA AFRIANA, MIP</t>
  </si>
  <si>
    <t>Drs. W ANWAR SIREGAR, M.Min</t>
  </si>
  <si>
    <t>T. AGUS IRWANTO H, ST</t>
  </si>
  <si>
    <t>DIAH KARTIKA SANTOSA</t>
  </si>
  <si>
    <t>RIO PANJI AMBARGO, S.H</t>
  </si>
  <si>
    <t>DWI RAHMA SETYARINI</t>
  </si>
  <si>
    <t>10</t>
  </si>
  <si>
    <t>Partai Persatuan Pembangunan</t>
  </si>
  <si>
    <t>H. ACHMAD MUSTAQIM, SP., MM</t>
  </si>
  <si>
    <t>YAHYA KAROMI, SH</t>
  </si>
  <si>
    <t>ERIKA WATI MURLIANI, S.K.M., M.Epid.</t>
  </si>
  <si>
    <t>Drs. HARYANTO S.</t>
  </si>
  <si>
    <t>FATIN MARDLIYATI</t>
  </si>
  <si>
    <t>11</t>
  </si>
  <si>
    <t>Partai Solidaritas Indonesia</t>
  </si>
  <si>
    <t>WASLAM, S.S., M.Si.</t>
  </si>
  <si>
    <t>SIGIT WIDODO, ST. MSi</t>
  </si>
  <si>
    <t>VERA PUSPASARI, S.T</t>
  </si>
  <si>
    <t>Dr. INDRA BUDI SUMANTORO, S.Pd, M.M</t>
  </si>
  <si>
    <t>ARDHERISA MARLIZA</t>
  </si>
  <si>
    <t>BAYU WICAKSONO ADHI</t>
  </si>
  <si>
    <t>TONI SUATAN, SH</t>
  </si>
  <si>
    <t>BELLA ASTRI NURLITA</t>
  </si>
  <si>
    <t>12</t>
  </si>
  <si>
    <t>Partai Amanat Nasional</t>
  </si>
  <si>
    <t>H. WAHYU KRISTIANTO, SE</t>
  </si>
  <si>
    <t>MUHAMMAD IZZUL MUSLIMIN, S.IP</t>
  </si>
  <si>
    <t>OKI TITIS PRATIWI, SE., Ak</t>
  </si>
  <si>
    <t>KURNIA DANU AJI</t>
  </si>
  <si>
    <t>Dr. H. IMAM MUHTADIN, SE, MM</t>
  </si>
  <si>
    <t>DIMASTUTI, SE</t>
  </si>
  <si>
    <t>Ir. NT. SETYANTO</t>
  </si>
  <si>
    <t>AGUSTIEN CATUR MEGA SAKTI</t>
  </si>
  <si>
    <t>13</t>
  </si>
  <si>
    <t>Partai Hati Nurani Rakyat</t>
  </si>
  <si>
    <t>Hj. SULWASIYAH</t>
  </si>
  <si>
    <t>UDIN WAHYUDIN</t>
  </si>
  <si>
    <t>BETRIAL M. NUR, S.E</t>
  </si>
  <si>
    <t>SISWANTO</t>
  </si>
  <si>
    <t>SITI SYARIFAH</t>
  </si>
  <si>
    <t>ISKANDAR, S.Pd.I</t>
  </si>
  <si>
    <t>14</t>
  </si>
  <si>
    <t>Partai Demokrat</t>
  </si>
  <si>
    <t>INDRIANI HADI</t>
  </si>
  <si>
    <t>WASTAM</t>
  </si>
  <si>
    <t>ABDUL HAKAM, SH., MH</t>
  </si>
  <si>
    <t>OKTO WIRYAWAN SUBAGYO</t>
  </si>
  <si>
    <t>LUKAS BASKARA, SH</t>
  </si>
  <si>
    <t>EFFA FAUZIAH</t>
  </si>
  <si>
    <t>ANNISA NURFAJRINA, SP, MM</t>
  </si>
  <si>
    <t>H. HANDY MERDIAWAN, SE, MM</t>
  </si>
  <si>
    <t>19</t>
  </si>
  <si>
    <t>Partai Bulan Bintang</t>
  </si>
  <si>
    <t>ZAGHLUL WAHAB</t>
  </si>
  <si>
    <t>DRA. SITI CHOLIFA SOEMARTO, Apt., M.Kes.</t>
  </si>
  <si>
    <t>TEGUH RIYANTO, SH</t>
  </si>
  <si>
    <t>DEWI SORAYA</t>
  </si>
  <si>
    <t>Dr. SOLATUN, S.AG., M.Si</t>
  </si>
  <si>
    <t>DRS. ENDANG SETIADY</t>
  </si>
  <si>
    <t>20</t>
  </si>
  <si>
    <t>Partai Keadilan dan Persatuan Indonesia</t>
  </si>
  <si>
    <t>SUKMA SELFIA RIANTI</t>
  </si>
  <si>
    <t>: JAWA TENGAH</t>
  </si>
  <si>
    <t>: JAWA TENGAH VIII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</si>
  <si>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</si>
  <si>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</si>
  <si>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</si>
  <si>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</si>
  <si>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</si>
  <si>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</si>
  <si>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</si>
  <si>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</si>
  <si>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</si>
  <si>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</si>
  <si>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</si>
  <si>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</si>
  <si>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</si>
  <si>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</si>
  <si>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</si>
  <si>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</si>
  <si>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</si>
  <si>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</si>
  <si>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</si>
  <si>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</si>
  <si>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</si>
  <si>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</si>
  <si>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pdpr,dd,32676,3308</t>
  </si>
  <si>
    <t>618f2eb67ae84882de80461c06411e109da54a564f686a37ec05bf37748933a3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</si>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</sst>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398" zoomScale="70" zoomScaleSheetLayoutView="70" zoomScalePageLayoutView="60" workbookViewId="0">
      <selection activeCell="K404" sqref="K404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358</v>
      </c>
      <c r="Z1" s="1"/>
      <c r="AA1" s="2" t="s">
        <v>351</v>
      </c>
      <c r="AB1" t="s">
        <v>352</v>
      </c>
      <c r="AD1" t="s">
        <v>329</v>
      </c>
      <c r="AH1" s="93" t="s">
        <v>357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356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329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327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328</v>
      </c>
      <c r="N7" s="8"/>
      <c r="O7" s="8"/>
      <c r="P7" s="8"/>
      <c r="Q7" s="8"/>
      <c r="R7" s="8"/>
      <c r="S7" s="8"/>
      <c r="T7" s="8"/>
      <c r="U7" s="8"/>
      <c r="V7" s="8"/>
      <c r="W7" s="249" t="s">
        <v>330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187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746142</v>
      </c>
      <c r="L14" s="95">
        <v>674636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1420778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742354</v>
      </c>
      <c r="L15" s="95">
        <v>676345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1418699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1488496</v>
      </c>
      <c r="L16" s="68">
        <f t="shared" ref="L16" si="1">SUM(L14:L15)</f>
        <v>1350981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2839477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2978</v>
      </c>
      <c r="L17" s="95">
        <v>4515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7493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1947</v>
      </c>
      <c r="L18" s="95">
        <v>5171</v>
      </c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7118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4925</v>
      </c>
      <c r="L19" s="68">
        <f t="shared" ref="L19" si="2">SUM(L17:L18)</f>
        <v>9686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14611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6106</v>
      </c>
      <c r="L20" s="95">
        <v>6376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12482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6676</v>
      </c>
      <c r="L21" s="95">
        <v>6726</v>
      </c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13402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12782</v>
      </c>
      <c r="L22" s="68">
        <f t="shared" ref="L22" si="3">SUM(L20:L21)</f>
        <v>13102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25884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755226</v>
      </c>
      <c r="L23" s="68">
        <f t="shared" ref="L23:L25" si="4">L14+L17+L20</f>
        <v>685527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1440753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750977</v>
      </c>
      <c r="L24" s="68">
        <f t="shared" si="4"/>
        <v>688242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1439219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1506203</v>
      </c>
      <c r="L25" s="68">
        <f t="shared" si="4"/>
        <v>1373769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2879972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510635</v>
      </c>
      <c r="L27" s="95">
        <v>514463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1025098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555082</v>
      </c>
      <c r="L28" s="95">
        <v>552322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1107404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1065717</v>
      </c>
      <c r="L29" s="68">
        <f t="shared" ref="L29" si="6">SUM(L27:L28)</f>
        <v>1066785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2132502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1189</v>
      </c>
      <c r="L30" s="95">
        <v>1472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2661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1013</v>
      </c>
      <c r="L31" s="95">
        <v>1268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2281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2202</v>
      </c>
      <c r="L32" s="68">
        <f t="shared" ref="L32" si="7">SUM(L30:L31)</f>
        <v>2740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4942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6106</v>
      </c>
      <c r="L33" s="95">
        <v>6376</v>
      </c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12482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6676</v>
      </c>
      <c r="L34" s="95">
        <v>6726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13402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12782</v>
      </c>
      <c r="L35" s="68">
        <f t="shared" ref="L35" si="8">SUM(L33:L34)</f>
        <v>13102</v>
      </c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25884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517930</v>
      </c>
      <c r="L36" s="68">
        <f t="shared" ref="L36:L38" si="9">L27+L30+L33</f>
        <v>522311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1040241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562771</v>
      </c>
      <c r="L37" s="68">
        <f t="shared" si="9"/>
        <v>560316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1123087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1080701</v>
      </c>
      <c r="L38" s="68">
        <f t="shared" si="9"/>
        <v>1082627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2163328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359</v>
      </c>
      <c r="D42" s="252"/>
      <c r="E42" s="252"/>
      <c r="F42" s="252"/>
      <c r="G42" s="251" t="s">
        <v>359</v>
      </c>
      <c r="H42" s="252"/>
      <c r="I42" s="252"/>
      <c r="J42" s="252"/>
      <c r="K42" s="251" t="s">
        <v>359</v>
      </c>
      <c r="L42" s="252"/>
      <c r="M42" s="252"/>
      <c r="N42" s="251" t="s">
        <v>359</v>
      </c>
      <c r="O42" s="252"/>
      <c r="P42" s="252"/>
      <c r="Q42" s="251" t="s">
        <v>359</v>
      </c>
      <c r="R42" s="252"/>
      <c r="S42" s="252"/>
      <c r="T42" s="251" t="s">
        <v>359</v>
      </c>
      <c r="U42" s="252"/>
      <c r="V42" s="252"/>
      <c r="W42" s="251" t="s">
        <v>359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360</v>
      </c>
      <c r="D44" s="292"/>
      <c r="E44" s="292"/>
      <c r="F44" s="292"/>
      <c r="G44" s="253" t="s">
        <v>361</v>
      </c>
      <c r="H44" s="254"/>
      <c r="I44" s="254"/>
      <c r="J44" s="254"/>
      <c r="K44" s="255" t="s">
        <v>362</v>
      </c>
      <c r="L44" s="256"/>
      <c r="M44" s="256"/>
      <c r="N44" s="253" t="s">
        <v>363</v>
      </c>
      <c r="O44" s="254"/>
      <c r="P44" s="254"/>
      <c r="Q44" s="255" t="s">
        <v>364</v>
      </c>
      <c r="R44" s="256"/>
      <c r="S44" s="256"/>
      <c r="T44" s="253" t="s">
        <v>365</v>
      </c>
      <c r="U44" s="254"/>
      <c r="V44" s="255" t="s">
        <v>366</v>
      </c>
      <c r="W44" s="256"/>
      <c r="X44" s="255" t="s">
        <v>367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368</v>
      </c>
      <c r="D45" s="254"/>
      <c r="E45" s="254"/>
      <c r="F45" s="254"/>
      <c r="G45" s="253" t="s">
        <v>369</v>
      </c>
      <c r="H45" s="254"/>
      <c r="I45" s="254"/>
      <c r="J45" s="254"/>
      <c r="K45" s="255" t="s">
        <v>370</v>
      </c>
      <c r="L45" s="256"/>
      <c r="M45" s="256"/>
      <c r="N45" s="253" t="s">
        <v>371</v>
      </c>
      <c r="O45" s="254"/>
      <c r="P45" s="254"/>
      <c r="Q45" s="255" t="s">
        <v>372</v>
      </c>
      <c r="R45" s="256"/>
      <c r="S45" s="256"/>
      <c r="T45" s="253" t="s">
        <v>373</v>
      </c>
      <c r="U45" s="254"/>
      <c r="V45" s="255" t="s">
        <v>374</v>
      </c>
      <c r="W45" s="256"/>
      <c r="X45" s="255" t="s">
        <v>375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331</v>
      </c>
      <c r="AH47" s="93" t="s">
        <v>357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327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356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328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331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332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187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1452</v>
      </c>
      <c r="L57" s="95">
        <v>1795</v>
      </c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3247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1324</v>
      </c>
      <c r="L58" s="95">
        <v>1691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3015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2776</v>
      </c>
      <c r="L59" s="68">
        <f>SUM(L57:L58)</f>
        <v>3486</v>
      </c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6262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331</v>
      </c>
      <c r="L60" s="95">
        <v>711</v>
      </c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1042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266</v>
      </c>
      <c r="L61" s="95">
        <v>564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830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597</v>
      </c>
      <c r="L62" s="68">
        <f>SUM(L60:L61)</f>
        <v>1275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1872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1520815</v>
      </c>
      <c r="L64" s="95">
        <v>1381913</v>
      </c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2902728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2166</v>
      </c>
      <c r="L65" s="95">
        <v>2235</v>
      </c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4401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437948</v>
      </c>
      <c r="L66" s="95">
        <v>297051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734999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1080701</v>
      </c>
      <c r="L67" s="233">
        <f>L64-L65-L66</f>
        <v>1082627</v>
      </c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2163328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359</v>
      </c>
      <c r="D71" s="252"/>
      <c r="E71" s="252"/>
      <c r="F71" s="252"/>
      <c r="G71" s="251" t="s">
        <v>359</v>
      </c>
      <c r="H71" s="252"/>
      <c r="I71" s="252"/>
      <c r="J71" s="252"/>
      <c r="K71" s="251" t="s">
        <v>359</v>
      </c>
      <c r="L71" s="252"/>
      <c r="M71" s="252"/>
      <c r="N71" s="251" t="s">
        <v>359</v>
      </c>
      <c r="O71" s="252"/>
      <c r="P71" s="252"/>
      <c r="Q71" s="251" t="s">
        <v>359</v>
      </c>
      <c r="R71" s="252"/>
      <c r="S71" s="252"/>
      <c r="T71" s="251" t="s">
        <v>359</v>
      </c>
      <c r="U71" s="252"/>
      <c r="V71" s="252"/>
      <c r="W71" s="251" t="s">
        <v>359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360</v>
      </c>
      <c r="D73" s="292"/>
      <c r="E73" s="292"/>
      <c r="F73" s="292"/>
      <c r="G73" s="253" t="s">
        <v>361</v>
      </c>
      <c r="H73" s="254"/>
      <c r="I73" s="254"/>
      <c r="J73" s="254"/>
      <c r="K73" s="255" t="s">
        <v>362</v>
      </c>
      <c r="L73" s="256"/>
      <c r="M73" s="256"/>
      <c r="N73" s="253" t="s">
        <v>363</v>
      </c>
      <c r="O73" s="254"/>
      <c r="P73" s="254"/>
      <c r="Q73" s="255" t="s">
        <v>364</v>
      </c>
      <c r="R73" s="256"/>
      <c r="S73" s="256"/>
      <c r="T73" s="253" t="s">
        <v>365</v>
      </c>
      <c r="U73" s="254"/>
      <c r="V73" s="255" t="s">
        <v>366</v>
      </c>
      <c r="W73" s="256"/>
      <c r="X73" s="255" t="s">
        <v>367</v>
      </c>
      <c r="Y73" s="256"/>
      <c r="AA73" s="36"/>
      <c r="AC73"/>
    </row>
    <row r="74" spans="1:34" ht="41.25" customHeight="1" x14ac:dyDescent="0.25">
      <c r="A74" s="34"/>
      <c r="B74" s="35"/>
      <c r="C74" s="253" t="s">
        <v>368</v>
      </c>
      <c r="D74" s="254"/>
      <c r="E74" s="254"/>
      <c r="F74" s="254"/>
      <c r="G74" s="253" t="s">
        <v>369</v>
      </c>
      <c r="H74" s="254"/>
      <c r="I74" s="254"/>
      <c r="J74" s="254"/>
      <c r="K74" s="255" t="s">
        <v>370</v>
      </c>
      <c r="L74" s="256"/>
      <c r="M74" s="256"/>
      <c r="N74" s="253" t="s">
        <v>371</v>
      </c>
      <c r="O74" s="254"/>
      <c r="P74" s="254"/>
      <c r="Q74" s="255" t="s">
        <v>372</v>
      </c>
      <c r="R74" s="256"/>
      <c r="S74" s="256"/>
      <c r="T74" s="253" t="s">
        <v>373</v>
      </c>
      <c r="U74" s="254"/>
      <c r="V74" s="255" t="s">
        <v>374</v>
      </c>
      <c r="W74" s="256"/>
      <c r="X74" s="255" t="s">
        <v>375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333</v>
      </c>
      <c r="AH76" s="93" t="s">
        <v>357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327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356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328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333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334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187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188</v>
      </c>
      <c r="D87" s="315"/>
      <c r="E87" s="315"/>
      <c r="F87" s="315"/>
      <c r="G87" s="315"/>
      <c r="H87" s="315"/>
      <c r="I87" s="315"/>
      <c r="J87" s="316"/>
      <c r="K87" s="95">
        <v>43176</v>
      </c>
      <c r="L87" s="95">
        <v>43593</v>
      </c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86769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189</v>
      </c>
      <c r="D88" s="317"/>
      <c r="E88" s="317"/>
      <c r="F88" s="317"/>
      <c r="G88" s="317"/>
      <c r="H88" s="317"/>
      <c r="I88" s="317"/>
      <c r="J88" s="317"/>
      <c r="K88" s="95">
        <v>32153</v>
      </c>
      <c r="L88" s="95">
        <v>55460</v>
      </c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87613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190</v>
      </c>
      <c r="D89" s="317"/>
      <c r="E89" s="317"/>
      <c r="F89" s="317"/>
      <c r="G89" s="317"/>
      <c r="H89" s="317"/>
      <c r="I89" s="317"/>
      <c r="J89" s="317"/>
      <c r="K89" s="95">
        <v>25187</v>
      </c>
      <c r="L89" s="95">
        <v>29035</v>
      </c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54222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191</v>
      </c>
      <c r="C90" s="317" t="s">
        <v>192</v>
      </c>
      <c r="D90" s="317"/>
      <c r="E90" s="317"/>
      <c r="F90" s="317"/>
      <c r="G90" s="317"/>
      <c r="H90" s="317"/>
      <c r="I90" s="317"/>
      <c r="J90" s="317"/>
      <c r="K90" s="95">
        <v>6172</v>
      </c>
      <c r="L90" s="95">
        <v>8740</v>
      </c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14912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193</v>
      </c>
      <c r="C91" s="317" t="s">
        <v>194</v>
      </c>
      <c r="D91" s="317"/>
      <c r="E91" s="317"/>
      <c r="F91" s="317"/>
      <c r="G91" s="317"/>
      <c r="H91" s="317"/>
      <c r="I91" s="317"/>
      <c r="J91" s="317"/>
      <c r="K91" s="95">
        <v>1939</v>
      </c>
      <c r="L91" s="95">
        <v>2120</v>
      </c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4059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195</v>
      </c>
      <c r="C92" s="317" t="s">
        <v>196</v>
      </c>
      <c r="D92" s="317"/>
      <c r="E92" s="317"/>
      <c r="F92" s="317"/>
      <c r="G92" s="317"/>
      <c r="H92" s="317"/>
      <c r="I92" s="317"/>
      <c r="J92" s="317"/>
      <c r="K92" s="95">
        <v>1636</v>
      </c>
      <c r="L92" s="95">
        <v>1886</v>
      </c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3522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197</v>
      </c>
      <c r="C93" s="317" t="s">
        <v>198</v>
      </c>
      <c r="D93" s="317"/>
      <c r="E93" s="317"/>
      <c r="F93" s="317"/>
      <c r="G93" s="317"/>
      <c r="H93" s="317"/>
      <c r="I93" s="317"/>
      <c r="J93" s="317"/>
      <c r="K93" s="95">
        <v>731</v>
      </c>
      <c r="L93" s="95">
        <v>1034</v>
      </c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1765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199</v>
      </c>
      <c r="C94" s="317" t="s">
        <v>200</v>
      </c>
      <c r="D94" s="317"/>
      <c r="E94" s="317"/>
      <c r="F94" s="317"/>
      <c r="G94" s="317"/>
      <c r="H94" s="317"/>
      <c r="I94" s="317"/>
      <c r="J94" s="317"/>
      <c r="K94" s="95">
        <v>427</v>
      </c>
      <c r="L94" s="95">
        <v>655</v>
      </c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1082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201</v>
      </c>
      <c r="C95" s="317" t="s">
        <v>202</v>
      </c>
      <c r="D95" s="317"/>
      <c r="E95" s="317"/>
      <c r="F95" s="317"/>
      <c r="G95" s="317"/>
      <c r="H95" s="317"/>
      <c r="I95" s="317"/>
      <c r="J95" s="317"/>
      <c r="K95" s="95">
        <v>1370</v>
      </c>
      <c r="L95" s="95">
        <v>7262</v>
      </c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8632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353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112791</v>
      </c>
      <c r="L98" s="70">
        <f>SUM(L87:L97)</f>
        <v>149785</v>
      </c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262576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204</v>
      </c>
      <c r="D99" s="315"/>
      <c r="E99" s="315"/>
      <c r="F99" s="315"/>
      <c r="G99" s="315"/>
      <c r="H99" s="315"/>
      <c r="I99" s="315"/>
      <c r="J99" s="316"/>
      <c r="K99" s="95">
        <v>36338</v>
      </c>
      <c r="L99" s="95">
        <v>31044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67382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205</v>
      </c>
      <c r="D100" s="317"/>
      <c r="E100" s="317"/>
      <c r="F100" s="317"/>
      <c r="G100" s="317"/>
      <c r="H100" s="317"/>
      <c r="I100" s="317"/>
      <c r="J100" s="317"/>
      <c r="K100" s="95">
        <v>49470</v>
      </c>
      <c r="L100" s="95">
        <v>39604</v>
      </c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89074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206</v>
      </c>
      <c r="D101" s="317"/>
      <c r="E101" s="317"/>
      <c r="F101" s="317"/>
      <c r="G101" s="317"/>
      <c r="H101" s="317"/>
      <c r="I101" s="317"/>
      <c r="J101" s="317"/>
      <c r="K101" s="95">
        <v>11716</v>
      </c>
      <c r="L101" s="95">
        <v>10546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22262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191</v>
      </c>
      <c r="C102" s="317" t="s">
        <v>207</v>
      </c>
      <c r="D102" s="317"/>
      <c r="E102" s="317"/>
      <c r="F102" s="317"/>
      <c r="G102" s="317"/>
      <c r="H102" s="317"/>
      <c r="I102" s="317"/>
      <c r="J102" s="317"/>
      <c r="K102" s="95">
        <v>2338</v>
      </c>
      <c r="L102" s="95">
        <v>3095</v>
      </c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5433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193</v>
      </c>
      <c r="C103" s="317" t="s">
        <v>208</v>
      </c>
      <c r="D103" s="317"/>
      <c r="E103" s="317"/>
      <c r="F103" s="317"/>
      <c r="G103" s="317"/>
      <c r="H103" s="317"/>
      <c r="I103" s="317"/>
      <c r="J103" s="317"/>
      <c r="K103" s="95">
        <v>2007</v>
      </c>
      <c r="L103" s="95">
        <v>2459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4466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195</v>
      </c>
      <c r="C104" s="317" t="s">
        <v>209</v>
      </c>
      <c r="D104" s="317"/>
      <c r="E104" s="317"/>
      <c r="F104" s="317"/>
      <c r="G104" s="317"/>
      <c r="H104" s="317"/>
      <c r="I104" s="317"/>
      <c r="J104" s="317"/>
      <c r="K104" s="95">
        <v>891</v>
      </c>
      <c r="L104" s="95">
        <v>1389</v>
      </c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2280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197</v>
      </c>
      <c r="C105" s="317" t="s">
        <v>210</v>
      </c>
      <c r="D105" s="317"/>
      <c r="E105" s="317"/>
      <c r="F105" s="317"/>
      <c r="G105" s="317"/>
      <c r="H105" s="317"/>
      <c r="I105" s="317"/>
      <c r="J105" s="317"/>
      <c r="K105" s="95">
        <v>523</v>
      </c>
      <c r="L105" s="95">
        <v>503</v>
      </c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1026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199</v>
      </c>
      <c r="C106" s="317" t="s">
        <v>211</v>
      </c>
      <c r="D106" s="317"/>
      <c r="E106" s="317"/>
      <c r="F106" s="317"/>
      <c r="G106" s="317"/>
      <c r="H106" s="317"/>
      <c r="I106" s="317"/>
      <c r="J106" s="317"/>
      <c r="K106" s="95">
        <v>2450</v>
      </c>
      <c r="L106" s="95">
        <v>2052</v>
      </c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4502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201</v>
      </c>
      <c r="C107" s="317" t="s">
        <v>212</v>
      </c>
      <c r="D107" s="317"/>
      <c r="E107" s="317"/>
      <c r="F107" s="317"/>
      <c r="G107" s="317"/>
      <c r="H107" s="317"/>
      <c r="I107" s="317"/>
      <c r="J107" s="317"/>
      <c r="K107" s="95">
        <v>3695</v>
      </c>
      <c r="L107" s="95">
        <v>1305</v>
      </c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5000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353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109428</v>
      </c>
      <c r="L110" s="70">
        <f>SUM(L99:L109)</f>
        <v>91997</v>
      </c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201425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360</v>
      </c>
      <c r="C113" s="321"/>
      <c r="D113" s="322"/>
      <c r="E113" s="320" t="s">
        <v>361</v>
      </c>
      <c r="F113" s="321"/>
      <c r="G113" s="322"/>
      <c r="H113" s="320" t="s">
        <v>362</v>
      </c>
      <c r="I113" s="321"/>
      <c r="J113" s="322"/>
      <c r="K113" s="326" t="s">
        <v>363</v>
      </c>
      <c r="L113" s="328" t="s">
        <v>364</v>
      </c>
      <c r="M113" s="328" t="s">
        <v>365</v>
      </c>
      <c r="N113" s="330" t="s">
        <v>366</v>
      </c>
      <c r="O113" s="96" t="s">
        <v>360</v>
      </c>
      <c r="P113" s="97" t="s">
        <v>361</v>
      </c>
      <c r="Q113" s="98" t="s">
        <v>362</v>
      </c>
      <c r="R113" s="99" t="s">
        <v>363</v>
      </c>
      <c r="S113" s="62"/>
      <c r="T113" s="100" t="s">
        <v>364</v>
      </c>
      <c r="U113" s="62"/>
      <c r="V113" s="101" t="s">
        <v>365</v>
      </c>
      <c r="W113" s="62"/>
      <c r="X113" s="102" t="s">
        <v>366</v>
      </c>
      <c r="Y113" s="103" t="s">
        <v>367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368</v>
      </c>
      <c r="P114" s="105" t="s">
        <v>369</v>
      </c>
      <c r="Q114" s="106" t="s">
        <v>370</v>
      </c>
      <c r="R114" s="107" t="s">
        <v>371</v>
      </c>
      <c r="S114" s="63"/>
      <c r="T114" s="108" t="s">
        <v>372</v>
      </c>
      <c r="U114" s="63"/>
      <c r="V114" s="109" t="s">
        <v>373</v>
      </c>
      <c r="W114" s="63"/>
      <c r="X114" s="110" t="s">
        <v>374</v>
      </c>
      <c r="Y114" s="111" t="s">
        <v>375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335</v>
      </c>
      <c r="AH116" s="93" t="s">
        <v>357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327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356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328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335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336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187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191</v>
      </c>
      <c r="C127" s="315" t="s">
        <v>213</v>
      </c>
      <c r="D127" s="315"/>
      <c r="E127" s="315"/>
      <c r="F127" s="315"/>
      <c r="G127" s="315"/>
      <c r="H127" s="315"/>
      <c r="I127" s="315"/>
      <c r="J127" s="316"/>
      <c r="K127" s="95">
        <v>81211</v>
      </c>
      <c r="L127" s="95">
        <v>115418</v>
      </c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196629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214</v>
      </c>
      <c r="D128" s="317"/>
      <c r="E128" s="317"/>
      <c r="F128" s="317"/>
      <c r="G128" s="317"/>
      <c r="H128" s="317"/>
      <c r="I128" s="317"/>
      <c r="J128" s="317"/>
      <c r="K128" s="95">
        <v>35475</v>
      </c>
      <c r="L128" s="95">
        <v>72953</v>
      </c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108428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215</v>
      </c>
      <c r="D129" s="317"/>
      <c r="E129" s="317"/>
      <c r="F129" s="317"/>
      <c r="G129" s="317"/>
      <c r="H129" s="317"/>
      <c r="I129" s="317"/>
      <c r="J129" s="317"/>
      <c r="K129" s="95">
        <v>28584</v>
      </c>
      <c r="L129" s="95">
        <v>42797</v>
      </c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71381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191</v>
      </c>
      <c r="C130" s="317" t="s">
        <v>216</v>
      </c>
      <c r="D130" s="317"/>
      <c r="E130" s="317"/>
      <c r="F130" s="317"/>
      <c r="G130" s="317"/>
      <c r="H130" s="317"/>
      <c r="I130" s="317"/>
      <c r="J130" s="317"/>
      <c r="K130" s="95">
        <v>7243</v>
      </c>
      <c r="L130" s="95">
        <v>9226</v>
      </c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16469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193</v>
      </c>
      <c r="C131" s="317" t="s">
        <v>217</v>
      </c>
      <c r="D131" s="317"/>
      <c r="E131" s="317"/>
      <c r="F131" s="317"/>
      <c r="G131" s="317"/>
      <c r="H131" s="317"/>
      <c r="I131" s="317"/>
      <c r="J131" s="317"/>
      <c r="K131" s="95">
        <v>31110</v>
      </c>
      <c r="L131" s="95">
        <v>22426</v>
      </c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53536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195</v>
      </c>
      <c r="C132" s="317" t="s">
        <v>218</v>
      </c>
      <c r="D132" s="317"/>
      <c r="E132" s="317"/>
      <c r="F132" s="317"/>
      <c r="G132" s="317"/>
      <c r="H132" s="317"/>
      <c r="I132" s="317"/>
      <c r="J132" s="317"/>
      <c r="K132" s="95">
        <v>10418</v>
      </c>
      <c r="L132" s="95">
        <v>39578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49996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197</v>
      </c>
      <c r="C133" s="317" t="s">
        <v>219</v>
      </c>
      <c r="D133" s="317"/>
      <c r="E133" s="317"/>
      <c r="F133" s="317"/>
      <c r="G133" s="317"/>
      <c r="H133" s="317"/>
      <c r="I133" s="317"/>
      <c r="J133" s="317"/>
      <c r="K133" s="95">
        <v>3058</v>
      </c>
      <c r="L133" s="95">
        <v>9816</v>
      </c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12874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199</v>
      </c>
      <c r="C134" s="317" t="s">
        <v>220</v>
      </c>
      <c r="D134" s="317"/>
      <c r="E134" s="317"/>
      <c r="F134" s="317"/>
      <c r="G134" s="317"/>
      <c r="H134" s="317"/>
      <c r="I134" s="317"/>
      <c r="J134" s="317"/>
      <c r="K134" s="95">
        <v>3173</v>
      </c>
      <c r="L134" s="95">
        <v>5116</v>
      </c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8289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201</v>
      </c>
      <c r="C135" s="317" t="s">
        <v>221</v>
      </c>
      <c r="D135" s="317"/>
      <c r="E135" s="317"/>
      <c r="F135" s="317"/>
      <c r="G135" s="317"/>
      <c r="H135" s="317"/>
      <c r="I135" s="317"/>
      <c r="J135" s="317"/>
      <c r="K135" s="95">
        <v>1459</v>
      </c>
      <c r="L135" s="95">
        <v>3925</v>
      </c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5384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353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201731</v>
      </c>
      <c r="L138" s="70">
        <f>SUM(L127:L137)</f>
        <v>321255</v>
      </c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522986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193</v>
      </c>
      <c r="C139" s="315" t="s">
        <v>222</v>
      </c>
      <c r="D139" s="315"/>
      <c r="E139" s="315"/>
      <c r="F139" s="315"/>
      <c r="G139" s="315"/>
      <c r="H139" s="315"/>
      <c r="I139" s="315"/>
      <c r="J139" s="316"/>
      <c r="K139" s="95">
        <v>43827</v>
      </c>
      <c r="L139" s="95">
        <v>26415</v>
      </c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70242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223</v>
      </c>
      <c r="D140" s="317"/>
      <c r="E140" s="317"/>
      <c r="F140" s="317"/>
      <c r="G140" s="317"/>
      <c r="H140" s="317"/>
      <c r="I140" s="317"/>
      <c r="J140" s="317"/>
      <c r="K140" s="95">
        <v>44839</v>
      </c>
      <c r="L140" s="95">
        <v>55100</v>
      </c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99939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224</v>
      </c>
      <c r="D141" s="317"/>
      <c r="E141" s="317"/>
      <c r="F141" s="317"/>
      <c r="G141" s="317"/>
      <c r="H141" s="317"/>
      <c r="I141" s="317"/>
      <c r="J141" s="317"/>
      <c r="K141" s="95">
        <v>140512</v>
      </c>
      <c r="L141" s="95">
        <v>7393</v>
      </c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147905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191</v>
      </c>
      <c r="C142" s="317" t="s">
        <v>225</v>
      </c>
      <c r="D142" s="317"/>
      <c r="E142" s="317"/>
      <c r="F142" s="317"/>
      <c r="G142" s="317"/>
      <c r="H142" s="317"/>
      <c r="I142" s="317"/>
      <c r="J142" s="317"/>
      <c r="K142" s="95">
        <v>8612</v>
      </c>
      <c r="L142" s="95">
        <v>9694</v>
      </c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18306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193</v>
      </c>
      <c r="C143" s="317" t="s">
        <v>226</v>
      </c>
      <c r="D143" s="317"/>
      <c r="E143" s="317"/>
      <c r="F143" s="317"/>
      <c r="G143" s="317"/>
      <c r="H143" s="317"/>
      <c r="I143" s="317"/>
      <c r="J143" s="317"/>
      <c r="K143" s="95">
        <v>5663</v>
      </c>
      <c r="L143" s="95">
        <v>3071</v>
      </c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8734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195</v>
      </c>
      <c r="C144" s="317" t="s">
        <v>227</v>
      </c>
      <c r="D144" s="317"/>
      <c r="E144" s="317"/>
      <c r="F144" s="317"/>
      <c r="G144" s="317"/>
      <c r="H144" s="317"/>
      <c r="I144" s="317"/>
      <c r="J144" s="317"/>
      <c r="K144" s="95">
        <v>1379</v>
      </c>
      <c r="L144" s="95">
        <v>1087</v>
      </c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2466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197</v>
      </c>
      <c r="C145" s="317" t="s">
        <v>228</v>
      </c>
      <c r="D145" s="317"/>
      <c r="E145" s="317"/>
      <c r="F145" s="317"/>
      <c r="G145" s="317"/>
      <c r="H145" s="317"/>
      <c r="I145" s="317"/>
      <c r="J145" s="317"/>
      <c r="K145" s="95">
        <v>1622</v>
      </c>
      <c r="L145" s="95">
        <v>3043</v>
      </c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4665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199</v>
      </c>
      <c r="C146" s="317" t="s">
        <v>229</v>
      </c>
      <c r="D146" s="317"/>
      <c r="E146" s="317"/>
      <c r="F146" s="317"/>
      <c r="G146" s="317"/>
      <c r="H146" s="317"/>
      <c r="I146" s="317"/>
      <c r="J146" s="317"/>
      <c r="K146" s="95">
        <v>720</v>
      </c>
      <c r="L146" s="95">
        <v>867</v>
      </c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1587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201</v>
      </c>
      <c r="C147" s="317" t="s">
        <v>230</v>
      </c>
      <c r="D147" s="317"/>
      <c r="E147" s="317"/>
      <c r="F147" s="317"/>
      <c r="G147" s="317"/>
      <c r="H147" s="317"/>
      <c r="I147" s="317"/>
      <c r="J147" s="317"/>
      <c r="K147" s="95">
        <v>760</v>
      </c>
      <c r="L147" s="95">
        <v>1134</v>
      </c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1894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353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247934</v>
      </c>
      <c r="L150" s="70">
        <f>SUM(L139:L149)</f>
        <v>107804</v>
      </c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355738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360</v>
      </c>
      <c r="C153" s="321"/>
      <c r="D153" s="322"/>
      <c r="E153" s="320" t="s">
        <v>361</v>
      </c>
      <c r="F153" s="321"/>
      <c r="G153" s="322"/>
      <c r="H153" s="320" t="s">
        <v>362</v>
      </c>
      <c r="I153" s="321"/>
      <c r="J153" s="322"/>
      <c r="K153" s="326" t="s">
        <v>363</v>
      </c>
      <c r="L153" s="328" t="s">
        <v>364</v>
      </c>
      <c r="M153" s="328" t="s">
        <v>365</v>
      </c>
      <c r="N153" s="330" t="s">
        <v>366</v>
      </c>
      <c r="O153" s="112" t="s">
        <v>360</v>
      </c>
      <c r="P153" s="113" t="s">
        <v>361</v>
      </c>
      <c r="Q153" s="114" t="s">
        <v>362</v>
      </c>
      <c r="R153" s="115" t="s">
        <v>363</v>
      </c>
      <c r="S153" s="62"/>
      <c r="T153" s="116" t="s">
        <v>364</v>
      </c>
      <c r="U153" s="62"/>
      <c r="V153" s="117" t="s">
        <v>365</v>
      </c>
      <c r="W153" s="62"/>
      <c r="X153" s="118" t="s">
        <v>366</v>
      </c>
      <c r="Y153" s="119" t="s">
        <v>367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368</v>
      </c>
      <c r="P154" s="121" t="s">
        <v>369</v>
      </c>
      <c r="Q154" s="122" t="s">
        <v>370</v>
      </c>
      <c r="R154" s="123" t="s">
        <v>371</v>
      </c>
      <c r="S154" s="63"/>
      <c r="T154" s="124" t="s">
        <v>372</v>
      </c>
      <c r="U154" s="63"/>
      <c r="V154" s="125" t="s">
        <v>373</v>
      </c>
      <c r="W154" s="63"/>
      <c r="X154" s="126" t="s">
        <v>374</v>
      </c>
      <c r="Y154" s="127" t="s">
        <v>375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337</v>
      </c>
      <c r="AH156" s="93" t="s">
        <v>357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327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356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328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337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338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187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195</v>
      </c>
      <c r="C167" s="315" t="s">
        <v>231</v>
      </c>
      <c r="D167" s="315"/>
      <c r="E167" s="315"/>
      <c r="F167" s="315"/>
      <c r="G167" s="315"/>
      <c r="H167" s="315"/>
      <c r="I167" s="315"/>
      <c r="J167" s="316"/>
      <c r="K167" s="95">
        <v>14350</v>
      </c>
      <c r="L167" s="95">
        <v>12371</v>
      </c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26721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232</v>
      </c>
      <c r="D168" s="317"/>
      <c r="E168" s="317"/>
      <c r="F168" s="317"/>
      <c r="G168" s="317"/>
      <c r="H168" s="317"/>
      <c r="I168" s="317"/>
      <c r="J168" s="317"/>
      <c r="K168" s="95">
        <v>29385</v>
      </c>
      <c r="L168" s="95">
        <v>26093</v>
      </c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55478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233</v>
      </c>
      <c r="D169" s="317"/>
      <c r="E169" s="317"/>
      <c r="F169" s="317"/>
      <c r="G169" s="317"/>
      <c r="H169" s="317"/>
      <c r="I169" s="317"/>
      <c r="J169" s="317"/>
      <c r="K169" s="95">
        <v>31338</v>
      </c>
      <c r="L169" s="95">
        <v>15818</v>
      </c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47156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191</v>
      </c>
      <c r="C170" s="317" t="s">
        <v>234</v>
      </c>
      <c r="D170" s="317"/>
      <c r="E170" s="317"/>
      <c r="F170" s="317"/>
      <c r="G170" s="317"/>
      <c r="H170" s="317"/>
      <c r="I170" s="317"/>
      <c r="J170" s="317"/>
      <c r="K170" s="95">
        <v>2407</v>
      </c>
      <c r="L170" s="95">
        <v>4448</v>
      </c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6855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193</v>
      </c>
      <c r="C171" s="317" t="s">
        <v>235</v>
      </c>
      <c r="D171" s="317"/>
      <c r="E171" s="317"/>
      <c r="F171" s="317"/>
      <c r="G171" s="317"/>
      <c r="H171" s="317"/>
      <c r="I171" s="317"/>
      <c r="J171" s="317"/>
      <c r="K171" s="95">
        <v>1709</v>
      </c>
      <c r="L171" s="95">
        <v>1048</v>
      </c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2757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195</v>
      </c>
      <c r="C172" s="317" t="s">
        <v>236</v>
      </c>
      <c r="D172" s="317"/>
      <c r="E172" s="317"/>
      <c r="F172" s="317"/>
      <c r="G172" s="317"/>
      <c r="H172" s="317"/>
      <c r="I172" s="317"/>
      <c r="J172" s="317"/>
      <c r="K172" s="95">
        <v>6659</v>
      </c>
      <c r="L172" s="95">
        <v>4810</v>
      </c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11469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197</v>
      </c>
      <c r="C173" s="317" t="s">
        <v>237</v>
      </c>
      <c r="D173" s="317"/>
      <c r="E173" s="317"/>
      <c r="F173" s="317"/>
      <c r="G173" s="317"/>
      <c r="H173" s="317"/>
      <c r="I173" s="317"/>
      <c r="J173" s="317"/>
      <c r="K173" s="95">
        <v>983</v>
      </c>
      <c r="L173" s="95">
        <v>461</v>
      </c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1444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199</v>
      </c>
      <c r="C174" s="317" t="s">
        <v>238</v>
      </c>
      <c r="D174" s="317"/>
      <c r="E174" s="317"/>
      <c r="F174" s="317"/>
      <c r="G174" s="317"/>
      <c r="H174" s="317"/>
      <c r="I174" s="317"/>
      <c r="J174" s="317"/>
      <c r="K174" s="95">
        <v>408</v>
      </c>
      <c r="L174" s="95">
        <v>1737</v>
      </c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2145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201</v>
      </c>
      <c r="C175" s="317" t="s">
        <v>239</v>
      </c>
      <c r="D175" s="317"/>
      <c r="E175" s="317"/>
      <c r="F175" s="317"/>
      <c r="G175" s="317"/>
      <c r="H175" s="317"/>
      <c r="I175" s="317"/>
      <c r="J175" s="317"/>
      <c r="K175" s="95">
        <v>1627</v>
      </c>
      <c r="L175" s="95">
        <v>1168</v>
      </c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2795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353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88866</v>
      </c>
      <c r="L178" s="70">
        <f>SUM(L167:L177)</f>
        <v>67954</v>
      </c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156820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197</v>
      </c>
      <c r="C179" s="315" t="s">
        <v>240</v>
      </c>
      <c r="D179" s="315"/>
      <c r="E179" s="315"/>
      <c r="F179" s="315"/>
      <c r="G179" s="315"/>
      <c r="H179" s="315"/>
      <c r="I179" s="315"/>
      <c r="J179" s="316"/>
      <c r="K179" s="95">
        <v>2442</v>
      </c>
      <c r="L179" s="95">
        <v>1878</v>
      </c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4320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241</v>
      </c>
      <c r="D180" s="317"/>
      <c r="E180" s="317"/>
      <c r="F180" s="317"/>
      <c r="G180" s="317"/>
      <c r="H180" s="317"/>
      <c r="I180" s="317"/>
      <c r="J180" s="317"/>
      <c r="K180" s="95">
        <v>312</v>
      </c>
      <c r="L180" s="95">
        <v>357</v>
      </c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669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242</v>
      </c>
      <c r="D181" s="317"/>
      <c r="E181" s="317"/>
      <c r="F181" s="317"/>
      <c r="G181" s="317"/>
      <c r="H181" s="317"/>
      <c r="I181" s="317"/>
      <c r="J181" s="317"/>
      <c r="K181" s="95">
        <v>179</v>
      </c>
      <c r="L181" s="95">
        <v>181</v>
      </c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360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203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353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2933</v>
      </c>
      <c r="L190" s="70">
        <f>SUM(L179:L189)</f>
        <v>2416</v>
      </c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5349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360</v>
      </c>
      <c r="C193" s="321"/>
      <c r="D193" s="322"/>
      <c r="E193" s="320" t="s">
        <v>361</v>
      </c>
      <c r="F193" s="321"/>
      <c r="G193" s="322"/>
      <c r="H193" s="320" t="s">
        <v>362</v>
      </c>
      <c r="I193" s="321"/>
      <c r="J193" s="322"/>
      <c r="K193" s="326" t="s">
        <v>363</v>
      </c>
      <c r="L193" s="328" t="s">
        <v>364</v>
      </c>
      <c r="M193" s="328" t="s">
        <v>365</v>
      </c>
      <c r="N193" s="330" t="s">
        <v>366</v>
      </c>
      <c r="O193" s="128" t="s">
        <v>360</v>
      </c>
      <c r="P193" s="129" t="s">
        <v>361</v>
      </c>
      <c r="Q193" s="130" t="s">
        <v>362</v>
      </c>
      <c r="R193" s="131" t="s">
        <v>363</v>
      </c>
      <c r="S193" s="62"/>
      <c r="T193" s="132" t="s">
        <v>364</v>
      </c>
      <c r="U193" s="62"/>
      <c r="V193" s="133" t="s">
        <v>365</v>
      </c>
      <c r="W193" s="62"/>
      <c r="X193" s="134" t="s">
        <v>366</v>
      </c>
      <c r="Y193" s="135" t="s">
        <v>367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368</v>
      </c>
      <c r="P194" s="137" t="s">
        <v>369</v>
      </c>
      <c r="Q194" s="138" t="s">
        <v>370</v>
      </c>
      <c r="R194" s="139" t="s">
        <v>371</v>
      </c>
      <c r="S194" s="63"/>
      <c r="T194" s="140" t="s">
        <v>372</v>
      </c>
      <c r="U194" s="63"/>
      <c r="V194" s="141" t="s">
        <v>373</v>
      </c>
      <c r="W194" s="63"/>
      <c r="X194" s="142" t="s">
        <v>374</v>
      </c>
      <c r="Y194" s="143" t="s">
        <v>375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339</v>
      </c>
      <c r="AH196" s="93" t="s">
        <v>357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327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356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328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339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340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187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199</v>
      </c>
      <c r="C207" s="315" t="s">
        <v>243</v>
      </c>
      <c r="D207" s="315"/>
      <c r="E207" s="315"/>
      <c r="F207" s="315"/>
      <c r="G207" s="315"/>
      <c r="H207" s="315"/>
      <c r="I207" s="315"/>
      <c r="J207" s="316"/>
      <c r="K207" s="95">
        <v>11890</v>
      </c>
      <c r="L207" s="95">
        <v>7519</v>
      </c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17">SUM(K207:Y207)</f>
        <v>19409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244</v>
      </c>
      <c r="D208" s="317"/>
      <c r="E208" s="317"/>
      <c r="F208" s="317"/>
      <c r="G208" s="317"/>
      <c r="H208" s="317"/>
      <c r="I208" s="317"/>
      <c r="J208" s="317"/>
      <c r="K208" s="95">
        <v>2487</v>
      </c>
      <c r="L208" s="95">
        <v>1921</v>
      </c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4408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245</v>
      </c>
      <c r="D209" s="317"/>
      <c r="E209" s="317"/>
      <c r="F209" s="317"/>
      <c r="G209" s="317"/>
      <c r="H209" s="317"/>
      <c r="I209" s="317"/>
      <c r="J209" s="317"/>
      <c r="K209" s="95">
        <v>1279</v>
      </c>
      <c r="L209" s="95">
        <v>796</v>
      </c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2075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191</v>
      </c>
      <c r="C210" s="317" t="s">
        <v>246</v>
      </c>
      <c r="D210" s="317"/>
      <c r="E210" s="317"/>
      <c r="F210" s="317"/>
      <c r="G210" s="317"/>
      <c r="H210" s="317"/>
      <c r="I210" s="317"/>
      <c r="J210" s="317"/>
      <c r="K210" s="95">
        <v>788</v>
      </c>
      <c r="L210" s="95">
        <v>620</v>
      </c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1408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193</v>
      </c>
      <c r="C211" s="317" t="s">
        <v>247</v>
      </c>
      <c r="D211" s="317"/>
      <c r="E211" s="317"/>
      <c r="F211" s="317"/>
      <c r="G211" s="317"/>
      <c r="H211" s="317"/>
      <c r="I211" s="317"/>
      <c r="J211" s="317"/>
      <c r="K211" s="95">
        <v>676</v>
      </c>
      <c r="L211" s="95">
        <v>542</v>
      </c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1218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195</v>
      </c>
      <c r="C212" s="317" t="s">
        <v>248</v>
      </c>
      <c r="D212" s="317"/>
      <c r="E212" s="317"/>
      <c r="F212" s="317"/>
      <c r="G212" s="317"/>
      <c r="H212" s="317"/>
      <c r="I212" s="317"/>
      <c r="J212" s="317"/>
      <c r="K212" s="95">
        <v>412</v>
      </c>
      <c r="L212" s="95">
        <v>393</v>
      </c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805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197</v>
      </c>
      <c r="C213" s="317" t="s">
        <v>249</v>
      </c>
      <c r="D213" s="317"/>
      <c r="E213" s="317"/>
      <c r="F213" s="317"/>
      <c r="G213" s="317"/>
      <c r="H213" s="317"/>
      <c r="I213" s="317"/>
      <c r="J213" s="317"/>
      <c r="K213" s="95">
        <v>685</v>
      </c>
      <c r="L213" s="95">
        <v>379</v>
      </c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1064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199</v>
      </c>
      <c r="C214" s="317" t="s">
        <v>250</v>
      </c>
      <c r="D214" s="317"/>
      <c r="E214" s="317"/>
      <c r="F214" s="317"/>
      <c r="G214" s="317"/>
      <c r="H214" s="317"/>
      <c r="I214" s="317"/>
      <c r="J214" s="317"/>
      <c r="K214" s="95">
        <v>697</v>
      </c>
      <c r="L214" s="95">
        <v>401</v>
      </c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1098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201</v>
      </c>
      <c r="C215" s="317" t="s">
        <v>251</v>
      </c>
      <c r="D215" s="317"/>
      <c r="E215" s="317"/>
      <c r="F215" s="317"/>
      <c r="G215" s="317"/>
      <c r="H215" s="317"/>
      <c r="I215" s="317"/>
      <c r="J215" s="317"/>
      <c r="K215" s="95">
        <v>174</v>
      </c>
      <c r="L215" s="95">
        <v>212</v>
      </c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386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353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19088</v>
      </c>
      <c r="L218" s="70">
        <f>SUM(L207:L217)</f>
        <v>12783</v>
      </c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8">SUM(K218:Y218)</f>
        <v>31871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201</v>
      </c>
      <c r="C219" s="315" t="s">
        <v>252</v>
      </c>
      <c r="D219" s="315"/>
      <c r="E219" s="315"/>
      <c r="F219" s="315"/>
      <c r="G219" s="315"/>
      <c r="H219" s="315"/>
      <c r="I219" s="315"/>
      <c r="J219" s="316"/>
      <c r="K219" s="95">
        <v>14485</v>
      </c>
      <c r="L219" s="95">
        <v>15554</v>
      </c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30039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253</v>
      </c>
      <c r="D220" s="317"/>
      <c r="E220" s="317"/>
      <c r="F220" s="317"/>
      <c r="G220" s="317"/>
      <c r="H220" s="317"/>
      <c r="I220" s="317"/>
      <c r="J220" s="317"/>
      <c r="K220" s="95">
        <v>9011</v>
      </c>
      <c r="L220" s="95">
        <v>7618</v>
      </c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16629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254</v>
      </c>
      <c r="D221" s="317"/>
      <c r="E221" s="317"/>
      <c r="F221" s="317"/>
      <c r="G221" s="317"/>
      <c r="H221" s="317"/>
      <c r="I221" s="317"/>
      <c r="J221" s="317"/>
      <c r="K221" s="95">
        <v>4602</v>
      </c>
      <c r="L221" s="95">
        <v>6956</v>
      </c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11558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191</v>
      </c>
      <c r="C222" s="317" t="s">
        <v>255</v>
      </c>
      <c r="D222" s="317"/>
      <c r="E222" s="317"/>
      <c r="F222" s="317"/>
      <c r="G222" s="317"/>
      <c r="H222" s="317"/>
      <c r="I222" s="317"/>
      <c r="J222" s="317"/>
      <c r="K222" s="95">
        <v>2643</v>
      </c>
      <c r="L222" s="95">
        <v>3954</v>
      </c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6597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193</v>
      </c>
      <c r="C223" s="317" t="s">
        <v>256</v>
      </c>
      <c r="D223" s="317"/>
      <c r="E223" s="317"/>
      <c r="F223" s="317"/>
      <c r="G223" s="317"/>
      <c r="H223" s="317"/>
      <c r="I223" s="317"/>
      <c r="J223" s="317"/>
      <c r="K223" s="95">
        <v>3255</v>
      </c>
      <c r="L223" s="95">
        <v>1639</v>
      </c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4894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195</v>
      </c>
      <c r="C224" s="317" t="s">
        <v>257</v>
      </c>
      <c r="D224" s="317"/>
      <c r="E224" s="317"/>
      <c r="F224" s="317"/>
      <c r="G224" s="317"/>
      <c r="H224" s="317"/>
      <c r="I224" s="317"/>
      <c r="J224" s="317"/>
      <c r="K224" s="95">
        <v>1502</v>
      </c>
      <c r="L224" s="95">
        <v>3620</v>
      </c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5122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197</v>
      </c>
      <c r="C225" s="317" t="s">
        <v>258</v>
      </c>
      <c r="D225" s="317"/>
      <c r="E225" s="317"/>
      <c r="F225" s="317"/>
      <c r="G225" s="317"/>
      <c r="H225" s="317"/>
      <c r="I225" s="317"/>
      <c r="J225" s="317"/>
      <c r="K225" s="95">
        <v>3014</v>
      </c>
      <c r="L225" s="95">
        <v>1127</v>
      </c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4141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199</v>
      </c>
      <c r="C226" s="317" t="s">
        <v>259</v>
      </c>
      <c r="D226" s="317"/>
      <c r="E226" s="317"/>
      <c r="F226" s="317"/>
      <c r="G226" s="317"/>
      <c r="H226" s="317"/>
      <c r="I226" s="317"/>
      <c r="J226" s="317"/>
      <c r="K226" s="95">
        <v>1066</v>
      </c>
      <c r="L226" s="95">
        <v>471</v>
      </c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1537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201</v>
      </c>
      <c r="C227" s="317" t="s">
        <v>260</v>
      </c>
      <c r="D227" s="317"/>
      <c r="E227" s="317"/>
      <c r="F227" s="317"/>
      <c r="G227" s="317"/>
      <c r="H227" s="317"/>
      <c r="I227" s="317"/>
      <c r="J227" s="317"/>
      <c r="K227" s="95">
        <v>492</v>
      </c>
      <c r="L227" s="95">
        <v>916</v>
      </c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1408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353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40070</v>
      </c>
      <c r="L230" s="70">
        <f>SUM(L219:L229)</f>
        <v>41855</v>
      </c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81925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360</v>
      </c>
      <c r="C233" s="321"/>
      <c r="D233" s="322"/>
      <c r="E233" s="320" t="s">
        <v>361</v>
      </c>
      <c r="F233" s="321"/>
      <c r="G233" s="322"/>
      <c r="H233" s="320" t="s">
        <v>362</v>
      </c>
      <c r="I233" s="321"/>
      <c r="J233" s="322"/>
      <c r="K233" s="326" t="s">
        <v>363</v>
      </c>
      <c r="L233" s="328" t="s">
        <v>364</v>
      </c>
      <c r="M233" s="328" t="s">
        <v>365</v>
      </c>
      <c r="N233" s="330" t="s">
        <v>366</v>
      </c>
      <c r="O233" s="144" t="s">
        <v>360</v>
      </c>
      <c r="P233" s="145" t="s">
        <v>361</v>
      </c>
      <c r="Q233" s="146" t="s">
        <v>362</v>
      </c>
      <c r="R233" s="147" t="s">
        <v>363</v>
      </c>
      <c r="S233" s="62"/>
      <c r="T233" s="148" t="s">
        <v>364</v>
      </c>
      <c r="U233" s="62"/>
      <c r="V233" s="149" t="s">
        <v>365</v>
      </c>
      <c r="W233" s="62"/>
      <c r="X233" s="150" t="s">
        <v>366</v>
      </c>
      <c r="Y233" s="151" t="s">
        <v>367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368</v>
      </c>
      <c r="P234" s="153" t="s">
        <v>369</v>
      </c>
      <c r="Q234" s="154" t="s">
        <v>370</v>
      </c>
      <c r="R234" s="155" t="s">
        <v>371</v>
      </c>
      <c r="S234" s="63"/>
      <c r="T234" s="156" t="s">
        <v>372</v>
      </c>
      <c r="U234" s="63"/>
      <c r="V234" s="157" t="s">
        <v>373</v>
      </c>
      <c r="W234" s="63"/>
      <c r="X234" s="158" t="s">
        <v>374</v>
      </c>
      <c r="Y234" s="159" t="s">
        <v>375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341</v>
      </c>
      <c r="AH236" s="93" t="s">
        <v>357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327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356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328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341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342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187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261</v>
      </c>
      <c r="C247" s="315" t="s">
        <v>262</v>
      </c>
      <c r="D247" s="315"/>
      <c r="E247" s="315"/>
      <c r="F247" s="315"/>
      <c r="G247" s="315"/>
      <c r="H247" s="315"/>
      <c r="I247" s="315"/>
      <c r="J247" s="316"/>
      <c r="K247" s="95">
        <v>12400</v>
      </c>
      <c r="L247" s="95">
        <v>9274</v>
      </c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21674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263</v>
      </c>
      <c r="D248" s="317"/>
      <c r="E248" s="317"/>
      <c r="F248" s="317"/>
      <c r="G248" s="317"/>
      <c r="H248" s="317"/>
      <c r="I248" s="317"/>
      <c r="J248" s="317"/>
      <c r="K248" s="95">
        <v>4848</v>
      </c>
      <c r="L248" s="95">
        <v>3422</v>
      </c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8270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264</v>
      </c>
      <c r="D249" s="317"/>
      <c r="E249" s="317"/>
      <c r="F249" s="317"/>
      <c r="G249" s="317"/>
      <c r="H249" s="317"/>
      <c r="I249" s="317"/>
      <c r="J249" s="317"/>
      <c r="K249" s="95">
        <v>1985</v>
      </c>
      <c r="L249" s="95">
        <v>1285</v>
      </c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3270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191</v>
      </c>
      <c r="C250" s="317" t="s">
        <v>265</v>
      </c>
      <c r="D250" s="317"/>
      <c r="E250" s="317"/>
      <c r="F250" s="317"/>
      <c r="G250" s="317"/>
      <c r="H250" s="317"/>
      <c r="I250" s="317"/>
      <c r="J250" s="317"/>
      <c r="K250" s="95">
        <v>860</v>
      </c>
      <c r="L250" s="95">
        <v>608</v>
      </c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1468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193</v>
      </c>
      <c r="C251" s="317" t="s">
        <v>266</v>
      </c>
      <c r="D251" s="317"/>
      <c r="E251" s="317"/>
      <c r="F251" s="317"/>
      <c r="G251" s="317"/>
      <c r="H251" s="317"/>
      <c r="I251" s="317"/>
      <c r="J251" s="317"/>
      <c r="K251" s="95">
        <v>753</v>
      </c>
      <c r="L251" s="95">
        <v>531</v>
      </c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1284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195</v>
      </c>
      <c r="C252" s="317" t="s">
        <v>267</v>
      </c>
      <c r="D252" s="317"/>
      <c r="E252" s="317"/>
      <c r="F252" s="317"/>
      <c r="G252" s="317"/>
      <c r="H252" s="317"/>
      <c r="I252" s="317"/>
      <c r="J252" s="317"/>
      <c r="K252" s="95">
        <v>837</v>
      </c>
      <c r="L252" s="95">
        <v>492</v>
      </c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1329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197</v>
      </c>
      <c r="C253" s="317" t="s">
        <v>268</v>
      </c>
      <c r="D253" s="317"/>
      <c r="E253" s="317"/>
      <c r="F253" s="317"/>
      <c r="G253" s="317"/>
      <c r="H253" s="317"/>
      <c r="I253" s="317"/>
      <c r="J253" s="317"/>
      <c r="K253" s="95">
        <v>900</v>
      </c>
      <c r="L253" s="95">
        <v>939</v>
      </c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1839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199</v>
      </c>
      <c r="C254" s="317" t="s">
        <v>269</v>
      </c>
      <c r="D254" s="317"/>
      <c r="E254" s="317"/>
      <c r="F254" s="317"/>
      <c r="G254" s="317"/>
      <c r="H254" s="317"/>
      <c r="I254" s="317"/>
      <c r="J254" s="317"/>
      <c r="K254" s="95">
        <v>279</v>
      </c>
      <c r="L254" s="95">
        <v>492</v>
      </c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771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201</v>
      </c>
      <c r="C255" s="317" t="s">
        <v>270</v>
      </c>
      <c r="D255" s="317"/>
      <c r="E255" s="317"/>
      <c r="F255" s="317"/>
      <c r="G255" s="317"/>
      <c r="H255" s="317"/>
      <c r="I255" s="317"/>
      <c r="J255" s="317"/>
      <c r="K255" s="95">
        <v>419</v>
      </c>
      <c r="L255" s="95">
        <v>368</v>
      </c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787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353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23281</v>
      </c>
      <c r="L258" s="70">
        <f>SUM(L247:L257)</f>
        <v>17411</v>
      </c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4" si="20">SUM(K258:Y258)</f>
        <v>40692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271</v>
      </c>
      <c r="C259" s="315" t="s">
        <v>272</v>
      </c>
      <c r="D259" s="315"/>
      <c r="E259" s="315"/>
      <c r="F259" s="315"/>
      <c r="G259" s="315"/>
      <c r="H259" s="315"/>
      <c r="I259" s="315"/>
      <c r="J259" s="316"/>
      <c r="K259" s="95">
        <v>19938</v>
      </c>
      <c r="L259" s="95">
        <v>11750</v>
      </c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31688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273</v>
      </c>
      <c r="D260" s="317"/>
      <c r="E260" s="317"/>
      <c r="F260" s="317"/>
      <c r="G260" s="317"/>
      <c r="H260" s="317"/>
      <c r="I260" s="317"/>
      <c r="J260" s="317"/>
      <c r="K260" s="95">
        <v>35716</v>
      </c>
      <c r="L260" s="95">
        <v>12138</v>
      </c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47854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274</v>
      </c>
      <c r="D261" s="317"/>
      <c r="E261" s="317"/>
      <c r="F261" s="317"/>
      <c r="G261" s="317"/>
      <c r="H261" s="317"/>
      <c r="I261" s="317"/>
      <c r="J261" s="317"/>
      <c r="K261" s="95">
        <v>7450</v>
      </c>
      <c r="L261" s="95">
        <v>2091</v>
      </c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9541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191</v>
      </c>
      <c r="C262" s="317" t="s">
        <v>275</v>
      </c>
      <c r="D262" s="317"/>
      <c r="E262" s="317"/>
      <c r="F262" s="317"/>
      <c r="G262" s="317"/>
      <c r="H262" s="317"/>
      <c r="I262" s="317"/>
      <c r="J262" s="317"/>
      <c r="K262" s="95">
        <v>3077</v>
      </c>
      <c r="L262" s="95">
        <v>1244</v>
      </c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4321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193</v>
      </c>
      <c r="C263" s="317" t="s">
        <v>276</v>
      </c>
      <c r="D263" s="317"/>
      <c r="E263" s="317"/>
      <c r="F263" s="317"/>
      <c r="G263" s="317"/>
      <c r="H263" s="317"/>
      <c r="I263" s="317"/>
      <c r="J263" s="317"/>
      <c r="K263" s="95">
        <v>873</v>
      </c>
      <c r="L263" s="95">
        <v>588</v>
      </c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1461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195</v>
      </c>
      <c r="C264" s="317" t="s">
        <v>277</v>
      </c>
      <c r="D264" s="317"/>
      <c r="E264" s="317"/>
      <c r="F264" s="317"/>
      <c r="G264" s="317"/>
      <c r="H264" s="317"/>
      <c r="I264" s="317"/>
      <c r="J264" s="317"/>
      <c r="K264" s="95">
        <v>697</v>
      </c>
      <c r="L264" s="95">
        <v>522</v>
      </c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1219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86"/>
      <c r="C265" s="318"/>
      <c r="D265" s="317"/>
      <c r="E265" s="317"/>
      <c r="F265" s="317"/>
      <c r="G265" s="317"/>
      <c r="H265" s="317"/>
      <c r="I265" s="317"/>
      <c r="J265" s="317"/>
      <c r="K265" s="86" t="s">
        <v>203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203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353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67751</v>
      </c>
      <c r="L270" s="70">
        <f>SUM(L259:L269)</f>
        <v>28333</v>
      </c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96084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360</v>
      </c>
      <c r="C273" s="321"/>
      <c r="D273" s="322"/>
      <c r="E273" s="320" t="s">
        <v>361</v>
      </c>
      <c r="F273" s="321"/>
      <c r="G273" s="322"/>
      <c r="H273" s="320" t="s">
        <v>362</v>
      </c>
      <c r="I273" s="321"/>
      <c r="J273" s="322"/>
      <c r="K273" s="326" t="s">
        <v>363</v>
      </c>
      <c r="L273" s="328" t="s">
        <v>364</v>
      </c>
      <c r="M273" s="328" t="s">
        <v>365</v>
      </c>
      <c r="N273" s="330" t="s">
        <v>366</v>
      </c>
      <c r="O273" s="160" t="s">
        <v>360</v>
      </c>
      <c r="P273" s="161" t="s">
        <v>361</v>
      </c>
      <c r="Q273" s="162" t="s">
        <v>362</v>
      </c>
      <c r="R273" s="163" t="s">
        <v>363</v>
      </c>
      <c r="S273" s="62"/>
      <c r="T273" s="164" t="s">
        <v>364</v>
      </c>
      <c r="U273" s="62"/>
      <c r="V273" s="165" t="s">
        <v>365</v>
      </c>
      <c r="W273" s="62"/>
      <c r="X273" s="166" t="s">
        <v>366</v>
      </c>
      <c r="Y273" s="167" t="s">
        <v>367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368</v>
      </c>
      <c r="P274" s="169" t="s">
        <v>369</v>
      </c>
      <c r="Q274" s="170" t="s">
        <v>370</v>
      </c>
      <c r="R274" s="171" t="s">
        <v>371</v>
      </c>
      <c r="S274" s="63"/>
      <c r="T274" s="172" t="s">
        <v>372</v>
      </c>
      <c r="U274" s="63"/>
      <c r="V274" s="173" t="s">
        <v>373</v>
      </c>
      <c r="W274" s="63"/>
      <c r="X274" s="174" t="s">
        <v>374</v>
      </c>
      <c r="Y274" s="175" t="s">
        <v>375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343</v>
      </c>
      <c r="AH276" s="93" t="s">
        <v>357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327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356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328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343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344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187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278</v>
      </c>
      <c r="C287" s="315" t="s">
        <v>279</v>
      </c>
      <c r="D287" s="315"/>
      <c r="E287" s="315"/>
      <c r="F287" s="315"/>
      <c r="G287" s="315"/>
      <c r="H287" s="315"/>
      <c r="I287" s="315"/>
      <c r="J287" s="316"/>
      <c r="K287" s="95">
        <v>2938</v>
      </c>
      <c r="L287" s="95">
        <v>4593</v>
      </c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7531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280</v>
      </c>
      <c r="D288" s="317"/>
      <c r="E288" s="317"/>
      <c r="F288" s="317"/>
      <c r="G288" s="317"/>
      <c r="H288" s="317"/>
      <c r="I288" s="317"/>
      <c r="J288" s="317"/>
      <c r="K288" s="95">
        <v>718</v>
      </c>
      <c r="L288" s="95">
        <v>1393</v>
      </c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2111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281</v>
      </c>
      <c r="D289" s="317"/>
      <c r="E289" s="317"/>
      <c r="F289" s="317"/>
      <c r="G289" s="317"/>
      <c r="H289" s="317"/>
      <c r="I289" s="317"/>
      <c r="J289" s="317"/>
      <c r="K289" s="95">
        <v>554</v>
      </c>
      <c r="L289" s="95">
        <v>850</v>
      </c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1404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191</v>
      </c>
      <c r="C290" s="317" t="s">
        <v>282</v>
      </c>
      <c r="D290" s="317"/>
      <c r="E290" s="317"/>
      <c r="F290" s="317"/>
      <c r="G290" s="317"/>
      <c r="H290" s="317"/>
      <c r="I290" s="317"/>
      <c r="J290" s="317"/>
      <c r="K290" s="95">
        <v>2404</v>
      </c>
      <c r="L290" s="95">
        <v>2230</v>
      </c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4634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193</v>
      </c>
      <c r="C291" s="317" t="s">
        <v>283</v>
      </c>
      <c r="D291" s="317"/>
      <c r="E291" s="317"/>
      <c r="F291" s="317"/>
      <c r="G291" s="317"/>
      <c r="H291" s="317"/>
      <c r="I291" s="317"/>
      <c r="J291" s="317"/>
      <c r="K291" s="95">
        <v>514</v>
      </c>
      <c r="L291" s="95">
        <v>1064</v>
      </c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1578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195</v>
      </c>
      <c r="C292" s="317" t="s">
        <v>284</v>
      </c>
      <c r="D292" s="317"/>
      <c r="E292" s="317"/>
      <c r="F292" s="317"/>
      <c r="G292" s="317"/>
      <c r="H292" s="317"/>
      <c r="I292" s="317"/>
      <c r="J292" s="317"/>
      <c r="K292" s="95">
        <v>142</v>
      </c>
      <c r="L292" s="95">
        <v>209</v>
      </c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351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197</v>
      </c>
      <c r="C293" s="317" t="s">
        <v>285</v>
      </c>
      <c r="D293" s="317"/>
      <c r="E293" s="317"/>
      <c r="F293" s="317"/>
      <c r="G293" s="317"/>
      <c r="H293" s="317"/>
      <c r="I293" s="317"/>
      <c r="J293" s="317"/>
      <c r="K293" s="95">
        <v>125</v>
      </c>
      <c r="L293" s="95">
        <v>251</v>
      </c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376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199</v>
      </c>
      <c r="C294" s="317" t="s">
        <v>286</v>
      </c>
      <c r="D294" s="317"/>
      <c r="E294" s="317"/>
      <c r="F294" s="317"/>
      <c r="G294" s="317"/>
      <c r="H294" s="317"/>
      <c r="I294" s="317"/>
      <c r="J294" s="317"/>
      <c r="K294" s="95">
        <v>81</v>
      </c>
      <c r="L294" s="95">
        <v>93</v>
      </c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174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201</v>
      </c>
      <c r="C295" s="317" t="s">
        <v>287</v>
      </c>
      <c r="D295" s="317"/>
      <c r="E295" s="317"/>
      <c r="F295" s="317"/>
      <c r="G295" s="317"/>
      <c r="H295" s="317"/>
      <c r="I295" s="317"/>
      <c r="J295" s="317"/>
      <c r="K295" s="95">
        <v>177</v>
      </c>
      <c r="L295" s="95">
        <v>300</v>
      </c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477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353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7653</v>
      </c>
      <c r="L298" s="70">
        <f>SUM(L287:L297)</f>
        <v>10983</v>
      </c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18636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288</v>
      </c>
      <c r="C299" s="315" t="s">
        <v>289</v>
      </c>
      <c r="D299" s="315"/>
      <c r="E299" s="315"/>
      <c r="F299" s="315"/>
      <c r="G299" s="315"/>
      <c r="H299" s="315"/>
      <c r="I299" s="315"/>
      <c r="J299" s="316"/>
      <c r="K299" s="95">
        <v>12990</v>
      </c>
      <c r="L299" s="95">
        <v>12126</v>
      </c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25116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290</v>
      </c>
      <c r="D300" s="317"/>
      <c r="E300" s="317"/>
      <c r="F300" s="317"/>
      <c r="G300" s="317"/>
      <c r="H300" s="317"/>
      <c r="I300" s="317"/>
      <c r="J300" s="317"/>
      <c r="K300" s="95">
        <v>10954</v>
      </c>
      <c r="L300" s="95">
        <v>8322</v>
      </c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19276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291</v>
      </c>
      <c r="D301" s="317"/>
      <c r="E301" s="317"/>
      <c r="F301" s="317"/>
      <c r="G301" s="317"/>
      <c r="H301" s="317"/>
      <c r="I301" s="317"/>
      <c r="J301" s="317"/>
      <c r="K301" s="95">
        <v>5836</v>
      </c>
      <c r="L301" s="95">
        <v>9244</v>
      </c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15080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191</v>
      </c>
      <c r="C302" s="317" t="s">
        <v>292</v>
      </c>
      <c r="D302" s="317"/>
      <c r="E302" s="317"/>
      <c r="F302" s="317"/>
      <c r="G302" s="317"/>
      <c r="H302" s="317"/>
      <c r="I302" s="317"/>
      <c r="J302" s="317"/>
      <c r="K302" s="95">
        <v>1107</v>
      </c>
      <c r="L302" s="95">
        <v>1506</v>
      </c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2613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193</v>
      </c>
      <c r="C303" s="317" t="s">
        <v>293</v>
      </c>
      <c r="D303" s="317"/>
      <c r="E303" s="317"/>
      <c r="F303" s="317"/>
      <c r="G303" s="317"/>
      <c r="H303" s="317"/>
      <c r="I303" s="317"/>
      <c r="J303" s="317"/>
      <c r="K303" s="95">
        <v>2627</v>
      </c>
      <c r="L303" s="95">
        <v>862</v>
      </c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3489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195</v>
      </c>
      <c r="C304" s="317" t="s">
        <v>294</v>
      </c>
      <c r="D304" s="317"/>
      <c r="E304" s="317"/>
      <c r="F304" s="317"/>
      <c r="G304" s="317"/>
      <c r="H304" s="317"/>
      <c r="I304" s="317"/>
      <c r="J304" s="317"/>
      <c r="K304" s="95">
        <v>2550</v>
      </c>
      <c r="L304" s="95">
        <v>1603</v>
      </c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4153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197</v>
      </c>
      <c r="C305" s="317" t="s">
        <v>295</v>
      </c>
      <c r="D305" s="317"/>
      <c r="E305" s="317"/>
      <c r="F305" s="317"/>
      <c r="G305" s="317"/>
      <c r="H305" s="317"/>
      <c r="I305" s="317"/>
      <c r="J305" s="317"/>
      <c r="K305" s="95">
        <v>427</v>
      </c>
      <c r="L305" s="95">
        <v>366</v>
      </c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793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199</v>
      </c>
      <c r="C306" s="317" t="s">
        <v>296</v>
      </c>
      <c r="D306" s="317"/>
      <c r="E306" s="317"/>
      <c r="F306" s="317"/>
      <c r="G306" s="317"/>
      <c r="H306" s="317"/>
      <c r="I306" s="317"/>
      <c r="J306" s="317"/>
      <c r="K306" s="95">
        <v>388</v>
      </c>
      <c r="L306" s="95">
        <v>239</v>
      </c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627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201</v>
      </c>
      <c r="C307" s="317" t="s">
        <v>297</v>
      </c>
      <c r="D307" s="317"/>
      <c r="E307" s="317"/>
      <c r="F307" s="317"/>
      <c r="G307" s="317"/>
      <c r="H307" s="317"/>
      <c r="I307" s="317"/>
      <c r="J307" s="317"/>
      <c r="K307" s="95">
        <v>573</v>
      </c>
      <c r="L307" s="95">
        <v>430</v>
      </c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1003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353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37452</v>
      </c>
      <c r="L310" s="70">
        <f>SUM(L299:L309)</f>
        <v>34698</v>
      </c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72150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360</v>
      </c>
      <c r="C313" s="321"/>
      <c r="D313" s="322"/>
      <c r="E313" s="320" t="s">
        <v>361</v>
      </c>
      <c r="F313" s="321"/>
      <c r="G313" s="322"/>
      <c r="H313" s="320" t="s">
        <v>362</v>
      </c>
      <c r="I313" s="321"/>
      <c r="J313" s="322"/>
      <c r="K313" s="326" t="s">
        <v>363</v>
      </c>
      <c r="L313" s="328" t="s">
        <v>364</v>
      </c>
      <c r="M313" s="328" t="s">
        <v>365</v>
      </c>
      <c r="N313" s="330" t="s">
        <v>366</v>
      </c>
      <c r="O313" s="176" t="s">
        <v>360</v>
      </c>
      <c r="P313" s="177" t="s">
        <v>361</v>
      </c>
      <c r="Q313" s="178" t="s">
        <v>362</v>
      </c>
      <c r="R313" s="179" t="s">
        <v>363</v>
      </c>
      <c r="S313" s="62"/>
      <c r="T313" s="180" t="s">
        <v>364</v>
      </c>
      <c r="U313" s="62"/>
      <c r="V313" s="181" t="s">
        <v>365</v>
      </c>
      <c r="W313" s="62"/>
      <c r="X313" s="182" t="s">
        <v>366</v>
      </c>
      <c r="Y313" s="183" t="s">
        <v>367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368</v>
      </c>
      <c r="P314" s="185" t="s">
        <v>369</v>
      </c>
      <c r="Q314" s="186" t="s">
        <v>370</v>
      </c>
      <c r="R314" s="187" t="s">
        <v>371</v>
      </c>
      <c r="S314" s="63"/>
      <c r="T314" s="188" t="s">
        <v>372</v>
      </c>
      <c r="U314" s="63"/>
      <c r="V314" s="189" t="s">
        <v>373</v>
      </c>
      <c r="W314" s="63"/>
      <c r="X314" s="190" t="s">
        <v>374</v>
      </c>
      <c r="Y314" s="191" t="s">
        <v>375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345</v>
      </c>
      <c r="AH316" s="93" t="s">
        <v>357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327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356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328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345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346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187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298</v>
      </c>
      <c r="C327" s="315" t="s">
        <v>299</v>
      </c>
      <c r="D327" s="315"/>
      <c r="E327" s="315"/>
      <c r="F327" s="315"/>
      <c r="G327" s="315"/>
      <c r="H327" s="315"/>
      <c r="I327" s="315"/>
      <c r="J327" s="316"/>
      <c r="K327" s="95">
        <v>558</v>
      </c>
      <c r="L327" s="95">
        <v>462</v>
      </c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1020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300</v>
      </c>
      <c r="D328" s="317"/>
      <c r="E328" s="317"/>
      <c r="F328" s="317"/>
      <c r="G328" s="317"/>
      <c r="H328" s="317"/>
      <c r="I328" s="317"/>
      <c r="J328" s="317"/>
      <c r="K328" s="95">
        <v>185</v>
      </c>
      <c r="L328" s="95">
        <v>246</v>
      </c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431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301</v>
      </c>
      <c r="D329" s="317"/>
      <c r="E329" s="317"/>
      <c r="F329" s="317"/>
      <c r="G329" s="317"/>
      <c r="H329" s="317"/>
      <c r="I329" s="317"/>
      <c r="J329" s="317"/>
      <c r="K329" s="95">
        <v>89</v>
      </c>
      <c r="L329" s="95">
        <v>163</v>
      </c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252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191</v>
      </c>
      <c r="C330" s="317" t="s">
        <v>302</v>
      </c>
      <c r="D330" s="317"/>
      <c r="E330" s="317"/>
      <c r="F330" s="317"/>
      <c r="G330" s="317"/>
      <c r="H330" s="317"/>
      <c r="I330" s="317"/>
      <c r="J330" s="317"/>
      <c r="K330" s="95">
        <v>42</v>
      </c>
      <c r="L330" s="95">
        <v>57</v>
      </c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99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193</v>
      </c>
      <c r="C331" s="317" t="s">
        <v>303</v>
      </c>
      <c r="D331" s="317"/>
      <c r="E331" s="317"/>
      <c r="F331" s="317"/>
      <c r="G331" s="317"/>
      <c r="H331" s="317"/>
      <c r="I331" s="317"/>
      <c r="J331" s="317"/>
      <c r="K331" s="95">
        <v>193</v>
      </c>
      <c r="L331" s="95">
        <v>168</v>
      </c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361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195</v>
      </c>
      <c r="C332" s="317" t="s">
        <v>304</v>
      </c>
      <c r="D332" s="317"/>
      <c r="E332" s="317"/>
      <c r="F332" s="317"/>
      <c r="G332" s="317"/>
      <c r="H332" s="317"/>
      <c r="I332" s="317"/>
      <c r="J332" s="317"/>
      <c r="K332" s="95">
        <v>77</v>
      </c>
      <c r="L332" s="95">
        <v>191</v>
      </c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268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197</v>
      </c>
      <c r="C333" s="317" t="s">
        <v>305</v>
      </c>
      <c r="D333" s="317"/>
      <c r="E333" s="317"/>
      <c r="F333" s="317"/>
      <c r="G333" s="317"/>
      <c r="H333" s="317"/>
      <c r="I333" s="317"/>
      <c r="J333" s="317"/>
      <c r="K333" s="95">
        <v>380</v>
      </c>
      <c r="L333" s="95">
        <v>185</v>
      </c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565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353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1524</v>
      </c>
      <c r="L338" s="70">
        <f>SUM(L327:L337)</f>
        <v>1472</v>
      </c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4">SUM(K338:Y338)</f>
        <v>2996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306</v>
      </c>
      <c r="C339" s="315" t="s">
        <v>307</v>
      </c>
      <c r="D339" s="315"/>
      <c r="E339" s="315"/>
      <c r="F339" s="315"/>
      <c r="G339" s="315"/>
      <c r="H339" s="315"/>
      <c r="I339" s="315"/>
      <c r="J339" s="316"/>
      <c r="K339" s="95">
        <v>10902</v>
      </c>
      <c r="L339" s="95">
        <v>11709</v>
      </c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22611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308</v>
      </c>
      <c r="D340" s="317"/>
      <c r="E340" s="317"/>
      <c r="F340" s="317"/>
      <c r="G340" s="317"/>
      <c r="H340" s="317"/>
      <c r="I340" s="317"/>
      <c r="J340" s="317"/>
      <c r="K340" s="95">
        <v>6298</v>
      </c>
      <c r="L340" s="95">
        <v>19761</v>
      </c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26059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309</v>
      </c>
      <c r="D341" s="317"/>
      <c r="E341" s="317"/>
      <c r="F341" s="317"/>
      <c r="G341" s="317"/>
      <c r="H341" s="317"/>
      <c r="I341" s="317"/>
      <c r="J341" s="317"/>
      <c r="K341" s="95">
        <v>8671</v>
      </c>
      <c r="L341" s="95">
        <v>43286</v>
      </c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51957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191</v>
      </c>
      <c r="C342" s="317" t="s">
        <v>310</v>
      </c>
      <c r="D342" s="317"/>
      <c r="E342" s="317"/>
      <c r="F342" s="317"/>
      <c r="G342" s="317"/>
      <c r="H342" s="317"/>
      <c r="I342" s="317"/>
      <c r="J342" s="317"/>
      <c r="K342" s="95">
        <v>3940</v>
      </c>
      <c r="L342" s="95">
        <v>3146</v>
      </c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7086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193</v>
      </c>
      <c r="C343" s="317" t="s">
        <v>311</v>
      </c>
      <c r="D343" s="317"/>
      <c r="E343" s="317"/>
      <c r="F343" s="317"/>
      <c r="G343" s="317"/>
      <c r="H343" s="317"/>
      <c r="I343" s="317"/>
      <c r="J343" s="317"/>
      <c r="K343" s="95">
        <v>670</v>
      </c>
      <c r="L343" s="95">
        <v>586</v>
      </c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1256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195</v>
      </c>
      <c r="C344" s="317" t="s">
        <v>312</v>
      </c>
      <c r="D344" s="317"/>
      <c r="E344" s="317"/>
      <c r="F344" s="317"/>
      <c r="G344" s="317"/>
      <c r="H344" s="317"/>
      <c r="I344" s="317"/>
      <c r="J344" s="317"/>
      <c r="K344" s="95">
        <v>693</v>
      </c>
      <c r="L344" s="95">
        <v>735</v>
      </c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1428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197</v>
      </c>
      <c r="C345" s="317" t="s">
        <v>313</v>
      </c>
      <c r="D345" s="317"/>
      <c r="E345" s="317"/>
      <c r="F345" s="317"/>
      <c r="G345" s="317"/>
      <c r="H345" s="317"/>
      <c r="I345" s="317"/>
      <c r="J345" s="317"/>
      <c r="K345" s="95">
        <v>770</v>
      </c>
      <c r="L345" s="95">
        <v>749</v>
      </c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1519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199</v>
      </c>
      <c r="C346" s="317" t="s">
        <v>314</v>
      </c>
      <c r="D346" s="317"/>
      <c r="E346" s="317"/>
      <c r="F346" s="317"/>
      <c r="G346" s="317"/>
      <c r="H346" s="317"/>
      <c r="I346" s="317"/>
      <c r="J346" s="317"/>
      <c r="K346" s="95">
        <v>1067</v>
      </c>
      <c r="L346" s="95">
        <v>756</v>
      </c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1823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201</v>
      </c>
      <c r="C347" s="317" t="s">
        <v>315</v>
      </c>
      <c r="D347" s="317"/>
      <c r="E347" s="317"/>
      <c r="F347" s="317"/>
      <c r="G347" s="317"/>
      <c r="H347" s="317"/>
      <c r="I347" s="317"/>
      <c r="J347" s="317"/>
      <c r="K347" s="95">
        <v>2049</v>
      </c>
      <c r="L347" s="95">
        <v>790</v>
      </c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4"/>
        <v>2839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353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35060</v>
      </c>
      <c r="L350" s="70">
        <f>SUM(L339:L349)</f>
        <v>81518</v>
      </c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116578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360</v>
      </c>
      <c r="C353" s="321"/>
      <c r="D353" s="322"/>
      <c r="E353" s="320" t="s">
        <v>361</v>
      </c>
      <c r="F353" s="321"/>
      <c r="G353" s="322"/>
      <c r="H353" s="320" t="s">
        <v>362</v>
      </c>
      <c r="I353" s="321"/>
      <c r="J353" s="322"/>
      <c r="K353" s="326" t="s">
        <v>363</v>
      </c>
      <c r="L353" s="328" t="s">
        <v>364</v>
      </c>
      <c r="M353" s="328" t="s">
        <v>365</v>
      </c>
      <c r="N353" s="330" t="s">
        <v>366</v>
      </c>
      <c r="O353" s="192" t="s">
        <v>360</v>
      </c>
      <c r="P353" s="193" t="s">
        <v>361</v>
      </c>
      <c r="Q353" s="194" t="s">
        <v>362</v>
      </c>
      <c r="R353" s="195" t="s">
        <v>363</v>
      </c>
      <c r="S353" s="62"/>
      <c r="T353" s="196" t="s">
        <v>364</v>
      </c>
      <c r="U353" s="62"/>
      <c r="V353" s="197" t="s">
        <v>365</v>
      </c>
      <c r="W353" s="62"/>
      <c r="X353" s="198" t="s">
        <v>366</v>
      </c>
      <c r="Y353" s="199" t="s">
        <v>367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368</v>
      </c>
      <c r="P354" s="201" t="s">
        <v>369</v>
      </c>
      <c r="Q354" s="202" t="s">
        <v>370</v>
      </c>
      <c r="R354" s="203" t="s">
        <v>371</v>
      </c>
      <c r="S354" s="63"/>
      <c r="T354" s="204" t="s">
        <v>372</v>
      </c>
      <c r="U354" s="63"/>
      <c r="V354" s="205" t="s">
        <v>373</v>
      </c>
      <c r="W354" s="63"/>
      <c r="X354" s="206" t="s">
        <v>374</v>
      </c>
      <c r="Y354" s="207" t="s">
        <v>375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347</v>
      </c>
      <c r="AH356" s="93" t="s">
        <v>357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327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356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328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347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348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187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316</v>
      </c>
      <c r="C367" s="315" t="s">
        <v>317</v>
      </c>
      <c r="D367" s="315"/>
      <c r="E367" s="315"/>
      <c r="F367" s="315"/>
      <c r="G367" s="315"/>
      <c r="H367" s="315"/>
      <c r="I367" s="315"/>
      <c r="J367" s="316"/>
      <c r="K367" s="95">
        <v>1373</v>
      </c>
      <c r="L367" s="95">
        <v>986</v>
      </c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5">SUM(K367:Y367)</f>
        <v>2359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318</v>
      </c>
      <c r="D368" s="317"/>
      <c r="E368" s="317"/>
      <c r="F368" s="317"/>
      <c r="G368" s="317"/>
      <c r="H368" s="317"/>
      <c r="I368" s="317"/>
      <c r="J368" s="317"/>
      <c r="K368" s="95">
        <v>301</v>
      </c>
      <c r="L368" s="95">
        <v>198</v>
      </c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499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319</v>
      </c>
      <c r="D369" s="317"/>
      <c r="E369" s="317"/>
      <c r="F369" s="317"/>
      <c r="G369" s="317"/>
      <c r="H369" s="317"/>
      <c r="I369" s="317"/>
      <c r="J369" s="317"/>
      <c r="K369" s="95">
        <v>481</v>
      </c>
      <c r="L369" s="95">
        <v>251</v>
      </c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732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191</v>
      </c>
      <c r="C370" s="317" t="s">
        <v>320</v>
      </c>
      <c r="D370" s="317"/>
      <c r="E370" s="317"/>
      <c r="F370" s="317"/>
      <c r="G370" s="317"/>
      <c r="H370" s="317"/>
      <c r="I370" s="317"/>
      <c r="J370" s="317"/>
      <c r="K370" s="95">
        <v>225</v>
      </c>
      <c r="L370" s="95">
        <v>126</v>
      </c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351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193</v>
      </c>
      <c r="C371" s="317" t="s">
        <v>321</v>
      </c>
      <c r="D371" s="317"/>
      <c r="E371" s="317"/>
      <c r="F371" s="317"/>
      <c r="G371" s="317"/>
      <c r="H371" s="317"/>
      <c r="I371" s="317"/>
      <c r="J371" s="317"/>
      <c r="K371" s="95">
        <v>86</v>
      </c>
      <c r="L371" s="95">
        <v>67</v>
      </c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153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195</v>
      </c>
      <c r="C372" s="317" t="s">
        <v>322</v>
      </c>
      <c r="D372" s="317"/>
      <c r="E372" s="317"/>
      <c r="F372" s="317"/>
      <c r="G372" s="317"/>
      <c r="H372" s="317"/>
      <c r="I372" s="317"/>
      <c r="J372" s="317"/>
      <c r="K372" s="95">
        <v>55</v>
      </c>
      <c r="L372" s="95">
        <v>55</v>
      </c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110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197</v>
      </c>
      <c r="C373" s="317" t="s">
        <v>323</v>
      </c>
      <c r="D373" s="317"/>
      <c r="E373" s="317"/>
      <c r="F373" s="317"/>
      <c r="G373" s="317"/>
      <c r="H373" s="317"/>
      <c r="I373" s="317"/>
      <c r="J373" s="317"/>
      <c r="K373" s="95">
        <v>59</v>
      </c>
      <c r="L373" s="95">
        <v>44</v>
      </c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103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203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353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2580</v>
      </c>
      <c r="L378" s="70">
        <f>SUM(L367:L377)</f>
        <v>1727</v>
      </c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4307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324</v>
      </c>
      <c r="C379" s="315" t="s">
        <v>325</v>
      </c>
      <c r="D379" s="315"/>
      <c r="E379" s="315"/>
      <c r="F379" s="315"/>
      <c r="G379" s="315"/>
      <c r="H379" s="315"/>
      <c r="I379" s="315"/>
      <c r="J379" s="316"/>
      <c r="K379" s="95">
        <v>914</v>
      </c>
      <c r="L379" s="95">
        <v>888</v>
      </c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1802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326</v>
      </c>
      <c r="D380" s="317"/>
      <c r="E380" s="317"/>
      <c r="F380" s="317"/>
      <c r="G380" s="317"/>
      <c r="H380" s="317"/>
      <c r="I380" s="317"/>
      <c r="J380" s="317"/>
      <c r="K380" s="95">
        <v>766</v>
      </c>
      <c r="L380" s="95">
        <v>831</v>
      </c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1597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353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1680</v>
      </c>
      <c r="L390" s="70">
        <f>SUM(L379:L389)</f>
        <v>1719</v>
      </c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3399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360</v>
      </c>
      <c r="C393" s="321"/>
      <c r="D393" s="322"/>
      <c r="E393" s="320" t="s">
        <v>361</v>
      </c>
      <c r="F393" s="321"/>
      <c r="G393" s="322"/>
      <c r="H393" s="320" t="s">
        <v>362</v>
      </c>
      <c r="I393" s="321"/>
      <c r="J393" s="322"/>
      <c r="K393" s="326" t="s">
        <v>363</v>
      </c>
      <c r="L393" s="328" t="s">
        <v>364</v>
      </c>
      <c r="M393" s="328" t="s">
        <v>365</v>
      </c>
      <c r="N393" s="330" t="s">
        <v>366</v>
      </c>
      <c r="O393" s="208" t="s">
        <v>360</v>
      </c>
      <c r="P393" s="209" t="s">
        <v>361</v>
      </c>
      <c r="Q393" s="210" t="s">
        <v>362</v>
      </c>
      <c r="R393" s="211" t="s">
        <v>363</v>
      </c>
      <c r="S393" s="62"/>
      <c r="T393" s="212" t="s">
        <v>364</v>
      </c>
      <c r="U393" s="62"/>
      <c r="V393" s="213" t="s">
        <v>365</v>
      </c>
      <c r="W393" s="62"/>
      <c r="X393" s="214" t="s">
        <v>366</v>
      </c>
      <c r="Y393" s="215" t="s">
        <v>367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368</v>
      </c>
      <c r="P394" s="217" t="s">
        <v>369</v>
      </c>
      <c r="Q394" s="218" t="s">
        <v>370</v>
      </c>
      <c r="R394" s="219" t="s">
        <v>371</v>
      </c>
      <c r="S394" s="63"/>
      <c r="T394" s="220" t="s">
        <v>372</v>
      </c>
      <c r="U394" s="63"/>
      <c r="V394" s="221" t="s">
        <v>373</v>
      </c>
      <c r="W394" s="63"/>
      <c r="X394" s="222" t="s">
        <v>374</v>
      </c>
      <c r="Y394" s="223" t="s">
        <v>375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349</v>
      </c>
      <c r="AH396" s="93" t="s">
        <v>357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327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356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328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349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350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187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354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999822</v>
      </c>
      <c r="L406" s="71">
        <f>L98+L110+L138+L150+L178+L190+L218+L230+L258+L270+L298+L310+L338+L350+L378+L390</f>
        <v>973710</v>
      </c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1973532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80879</v>
      </c>
      <c r="L407" s="95">
        <v>108917</v>
      </c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189796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355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1080701</v>
      </c>
      <c r="L408" s="71">
        <f>L406+L407</f>
        <v>1082627</v>
      </c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2163328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359</v>
      </c>
      <c r="D414" s="339"/>
      <c r="E414" s="339"/>
      <c r="F414" s="339"/>
      <c r="G414" s="338" t="s">
        <v>359</v>
      </c>
      <c r="H414" s="339"/>
      <c r="I414" s="339"/>
      <c r="J414" s="339"/>
      <c r="K414" s="338" t="s">
        <v>359</v>
      </c>
      <c r="L414" s="339"/>
      <c r="M414" s="339"/>
      <c r="N414" s="338" t="s">
        <v>359</v>
      </c>
      <c r="O414" s="339"/>
      <c r="P414" s="339"/>
      <c r="Q414" s="338" t="s">
        <v>359</v>
      </c>
      <c r="R414" s="339"/>
      <c r="S414" s="339"/>
      <c r="T414" s="338" t="s">
        <v>359</v>
      </c>
      <c r="U414" s="339"/>
      <c r="V414" s="339"/>
      <c r="W414" s="338" t="s">
        <v>359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359</v>
      </c>
      <c r="D418" s="346"/>
      <c r="E418" s="346"/>
      <c r="F418" s="346"/>
      <c r="G418" s="345" t="s">
        <v>359</v>
      </c>
      <c r="H418" s="346"/>
      <c r="I418" s="346"/>
      <c r="J418" s="346"/>
      <c r="K418" s="347" t="s">
        <v>359</v>
      </c>
      <c r="L418" s="348"/>
      <c r="M418" s="348"/>
      <c r="N418" s="349" t="s">
        <v>359</v>
      </c>
      <c r="O418" s="350"/>
      <c r="P418" s="350"/>
      <c r="Q418" s="347" t="s">
        <v>359</v>
      </c>
      <c r="R418" s="348"/>
      <c r="S418" s="348"/>
      <c r="T418" s="349" t="s">
        <v>359</v>
      </c>
      <c r="U418" s="350"/>
      <c r="V418" s="347" t="s">
        <v>359</v>
      </c>
      <c r="W418" s="348"/>
      <c r="X418" s="347" t="s">
        <v>359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359</v>
      </c>
      <c r="D421" s="346"/>
      <c r="E421" s="346"/>
      <c r="F421" s="346"/>
      <c r="G421" s="345" t="s">
        <v>359</v>
      </c>
      <c r="H421" s="346"/>
      <c r="I421" s="346"/>
      <c r="J421" s="346"/>
      <c r="K421" s="347" t="s">
        <v>359</v>
      </c>
      <c r="L421" s="348"/>
      <c r="M421" s="348"/>
      <c r="N421" s="349" t="s">
        <v>359</v>
      </c>
      <c r="O421" s="350"/>
      <c r="P421" s="350"/>
      <c r="Q421" s="347" t="s">
        <v>359</v>
      </c>
      <c r="R421" s="348"/>
      <c r="S421" s="348"/>
      <c r="T421" s="349" t="s">
        <v>359</v>
      </c>
      <c r="U421" s="350"/>
      <c r="V421" s="347" t="s">
        <v>359</v>
      </c>
      <c r="W421" s="348"/>
      <c r="X421" s="347" t="s">
        <v>359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M14:Y15 M17:Y18 M20:Y21 M27:Y28 M30:Y31 M33:Y34 M57:Y58 M60:Y61 M64:Y66 L96:Y97 L108:Y109 L136:Y137 L148:Y149 L176:Y177 L182:Y189 L216:Y217 L228:Y229 L256:Y257 L265:Y269 L296:Y297 L308:Y309 L334:Y337 L348:Y349 L374:Y377 L381:Y389 M407:Y407 M87:Y95 M99:Y107 M127:Y135 M139:Y147 M167:Y175 M179:Y181 M207:Y215 M219:Y227 M247:Y255 M259:Y264 M287:Y295 M299:Y307 M327:Y333 M339:Y347 M367:Y373 M379:Y380">
    <cfRule type="expression" dxfId="175" priority="167">
      <formula>CELL("Protect",INDIRECT(ADDRESS(ROW(), COLUMN())))</formula>
    </cfRule>
  </conditionalFormatting>
  <conditionalFormatting sqref="M14:Y15 M17:Y18 M20:Y21 M27:Y28 M30:Y31 M33:Y34 M57:Y58 M60:Y61 M64:Y66 K96:Y97 K108:Y109 K136:Y137 K148:Y149 K176:Y177 K182:Y189 K216:Y217 K228:Y229 K256:Y257 K265:Y269 K296:Y297 K308:Y309 K334:Y337 K348:Y349 K374:Y377 K381:Y389 M407:Y407 M87:Y95 M99:Y107 M127:Y135 M139:Y147 M167:Y175 M179:Y181 M207:Y215 M219:Y227 M247:Y255 M259:Y264 M287:Y295 M299:Y307 M327:Y333 M339:Y347 M367:Y373 M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M14:Y15 M17:Y18 M20:Y21 M27:Y28 M30:Y31 M33:Y34 M57:Y58 M60:Y61 M64:Y66 K96:Y97 K108:Y109 K136:Y137 K148:Y149 K176:Y177 K182:Y189 K216:Y217 K228:Y229 K256:Y257 K265:Y269 K296:Y297 K308:Y309 K334:Y337 K348:Y349 K374:Y377 K381:Y389 M407:Y407 M87:Y95 M99:Y107 M127:Y135 M139:Y147 M167:Y175 M179:Y181 M207:Y215 M219:Y227 M247:Y255 M259:Y264 M287:Y295 M299:Y307 M327:Y333 M339:Y347 M367:Y373 M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M27:Y28 K32:Y32 M30:Y31 K35:Y38 M33:Y34">
    <cfRule type="cellIs" dxfId="169" priority="173" operator="greaterThan">
      <formula>K14</formula>
    </cfRule>
  </conditionalFormatting>
  <conditionalFormatting sqref="K59:Y59 M57:Y58">
    <cfRule type="cellIs" dxfId="168" priority="174" operator="greaterThan">
      <formula>K23</formula>
    </cfRule>
  </conditionalFormatting>
  <conditionalFormatting sqref="K62:Y62 M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K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5">
    <cfRule type="expression" dxfId="101" priority="97">
      <formula>CELL("Protect",INDIRECT(ADDRESS(ROW(), COLUMN())))</formula>
    </cfRule>
  </conditionalFormatting>
  <conditionalFormatting sqref="K87:L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7">
    <cfRule type="expression" dxfId="95" priority="91">
      <formula>CELL("Protect",INDIRECT(ADDRESS(ROW(), COLUMN())))</formula>
    </cfRule>
  </conditionalFormatting>
  <conditionalFormatting sqref="K99:L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5">
    <cfRule type="expression" dxfId="89" priority="85">
      <formula>CELL("Protect",INDIRECT(ADDRESS(ROW(), COLUMN())))</formula>
    </cfRule>
  </conditionalFormatting>
  <conditionalFormatting sqref="K127:L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7">
    <cfRule type="expression" dxfId="83" priority="79">
      <formula>CELL("Protect",INDIRECT(ADDRESS(ROW(), COLUMN())))</formula>
    </cfRule>
  </conditionalFormatting>
  <conditionalFormatting sqref="K139:L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5">
    <cfRule type="expression" dxfId="77" priority="73">
      <formula>CELL("Protect",INDIRECT(ADDRESS(ROW(), COLUMN())))</formula>
    </cfRule>
  </conditionalFormatting>
  <conditionalFormatting sqref="K167:L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L181">
    <cfRule type="expression" dxfId="71" priority="67">
      <formula>CELL("Protect",INDIRECT(ADDRESS(ROW(), COLUMN())))</formula>
    </cfRule>
  </conditionalFormatting>
  <conditionalFormatting sqref="K179:L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5">
    <cfRule type="expression" dxfId="65" priority="61">
      <formula>CELL("Protect",INDIRECT(ADDRESS(ROW(), COLUMN())))</formula>
    </cfRule>
  </conditionalFormatting>
  <conditionalFormatting sqref="K207:L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7">
    <cfRule type="expression" dxfId="59" priority="55">
      <formula>CELL("Protect",INDIRECT(ADDRESS(ROW(), COLUMN())))</formula>
    </cfRule>
  </conditionalFormatting>
  <conditionalFormatting sqref="K219:L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5">
    <cfRule type="expression" dxfId="53" priority="49">
      <formula>CELL("Protect",INDIRECT(ADDRESS(ROW(), COLUMN())))</formula>
    </cfRule>
  </conditionalFormatting>
  <conditionalFormatting sqref="K247:L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4">
    <cfRule type="expression" dxfId="47" priority="43">
      <formula>CELL("Protect",INDIRECT(ADDRESS(ROW(), COLUMN())))</formula>
    </cfRule>
  </conditionalFormatting>
  <conditionalFormatting sqref="K259:L264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4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5">
    <cfRule type="expression" dxfId="41" priority="37">
      <formula>CELL("Protect",INDIRECT(ADDRESS(ROW(), COLUMN())))</formula>
    </cfRule>
  </conditionalFormatting>
  <conditionalFormatting sqref="K287:L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7">
    <cfRule type="expression" dxfId="35" priority="31">
      <formula>CELL("Protect",INDIRECT(ADDRESS(ROW(), COLUMN())))</formula>
    </cfRule>
  </conditionalFormatting>
  <conditionalFormatting sqref="K299:L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3">
    <cfRule type="expression" dxfId="29" priority="25">
      <formula>CELL("Protect",INDIRECT(ADDRESS(ROW(), COLUMN())))</formula>
    </cfRule>
  </conditionalFormatting>
  <conditionalFormatting sqref="K327:L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7">
    <cfRule type="expression" dxfId="23" priority="19">
      <formula>CELL("Protect",INDIRECT(ADDRESS(ROW(), COLUMN())))</formula>
    </cfRule>
  </conditionalFormatting>
  <conditionalFormatting sqref="K339:L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3">
    <cfRule type="expression" dxfId="17" priority="13">
      <formula>CELL("Protect",INDIRECT(ADDRESS(ROW(), COLUMN())))</formula>
    </cfRule>
  </conditionalFormatting>
  <conditionalFormatting sqref="K367:L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L380">
    <cfRule type="expression" dxfId="11" priority="7">
      <formula>CELL("Protect",INDIRECT(ADDRESS(ROW(), COLUMN())))</formula>
    </cfRule>
  </conditionalFormatting>
  <conditionalFormatting sqref="K379:L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MODEL_DD1_DPR_32676_JAWA_TENGAH_DAPIL_JAWA_TENGAH_VIII.xlsx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2019-05-08T06:06:03Z</dcterms:created>
  <dcterms:modified xsi:type="dcterms:W3CDTF">2019-05-13T07:08:10Z</dcterms:modified>
</cp:coreProperties>
</file>