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 carbon\Documents\DD1 FINAL\DPR\"/>
    </mc:Choice>
  </mc:AlternateContent>
  <xr:revisionPtr revIDLastSave="0" documentId="13_ncr:1_{62B8392A-F67F-458A-8574-4BCD8D07EC67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84" i="4"/>
  <c r="Z383" i="4"/>
  <c r="Z382" i="4"/>
  <c r="Z381" i="4"/>
  <c r="Z380" i="4"/>
  <c r="Z379" i="4"/>
  <c r="M378" i="4"/>
  <c r="L378" i="4"/>
  <c r="K378" i="4"/>
  <c r="Z373" i="4"/>
  <c r="Z372" i="4"/>
  <c r="Z371" i="4"/>
  <c r="Z370" i="4"/>
  <c r="Z369" i="4"/>
  <c r="Z368" i="4"/>
  <c r="Z367" i="4"/>
  <c r="M350" i="4"/>
  <c r="L350" i="4"/>
  <c r="K350" i="4"/>
  <c r="Z346" i="4"/>
  <c r="Z345" i="4"/>
  <c r="Z344" i="4"/>
  <c r="Z343" i="4"/>
  <c r="Z342" i="4"/>
  <c r="Z341" i="4"/>
  <c r="Z340" i="4"/>
  <c r="Z339" i="4"/>
  <c r="M338" i="4"/>
  <c r="L338" i="4"/>
  <c r="K338" i="4"/>
  <c r="Z333" i="4"/>
  <c r="Z332" i="4"/>
  <c r="Z331" i="4"/>
  <c r="Z330" i="4"/>
  <c r="Z329" i="4"/>
  <c r="Z328" i="4"/>
  <c r="Z327" i="4"/>
  <c r="M310" i="4"/>
  <c r="L310" i="4"/>
  <c r="K310" i="4"/>
  <c r="Z306" i="4"/>
  <c r="Z305" i="4"/>
  <c r="Z304" i="4"/>
  <c r="Z303" i="4"/>
  <c r="Z302" i="4"/>
  <c r="Z301" i="4"/>
  <c r="Z300" i="4"/>
  <c r="Z299" i="4"/>
  <c r="M298" i="4"/>
  <c r="L298" i="4"/>
  <c r="K298" i="4"/>
  <c r="Z294" i="4"/>
  <c r="Z293" i="4"/>
  <c r="Z292" i="4"/>
  <c r="Z291" i="4"/>
  <c r="Z290" i="4"/>
  <c r="Z289" i="4"/>
  <c r="Z288" i="4"/>
  <c r="Z287" i="4"/>
  <c r="M270" i="4"/>
  <c r="L270" i="4"/>
  <c r="K270" i="4"/>
  <c r="Z266" i="4"/>
  <c r="Z265" i="4"/>
  <c r="Z264" i="4"/>
  <c r="Z263" i="4"/>
  <c r="Z262" i="4"/>
  <c r="Z261" i="4"/>
  <c r="Z260" i="4"/>
  <c r="Z259" i="4"/>
  <c r="M258" i="4"/>
  <c r="L258" i="4"/>
  <c r="K258" i="4"/>
  <c r="Z254" i="4"/>
  <c r="Z253" i="4"/>
  <c r="Z252" i="4"/>
  <c r="Z251" i="4"/>
  <c r="Z250" i="4"/>
  <c r="Z249" i="4"/>
  <c r="Z248" i="4"/>
  <c r="Z247" i="4"/>
  <c r="M230" i="4"/>
  <c r="L230" i="4"/>
  <c r="K230" i="4"/>
  <c r="Z226" i="4"/>
  <c r="Z225" i="4"/>
  <c r="Z224" i="4"/>
  <c r="Z223" i="4"/>
  <c r="Z222" i="4"/>
  <c r="Z221" i="4"/>
  <c r="Z220" i="4"/>
  <c r="Z219" i="4"/>
  <c r="M218" i="4"/>
  <c r="L218" i="4"/>
  <c r="K218" i="4"/>
  <c r="Z214" i="4"/>
  <c r="Z213" i="4"/>
  <c r="Z212" i="4"/>
  <c r="Z211" i="4"/>
  <c r="Z210" i="4"/>
  <c r="Z209" i="4"/>
  <c r="Z208" i="4"/>
  <c r="Z207" i="4"/>
  <c r="M190" i="4"/>
  <c r="L190" i="4"/>
  <c r="K190" i="4"/>
  <c r="Z183" i="4"/>
  <c r="Z182" i="4"/>
  <c r="Z181" i="4"/>
  <c r="Z180" i="4"/>
  <c r="Z179" i="4"/>
  <c r="M178" i="4"/>
  <c r="L178" i="4"/>
  <c r="K178" i="4"/>
  <c r="Z174" i="4"/>
  <c r="Z173" i="4"/>
  <c r="Z172" i="4"/>
  <c r="Z171" i="4"/>
  <c r="Z170" i="4"/>
  <c r="Z169" i="4"/>
  <c r="Z168" i="4"/>
  <c r="Z167" i="4"/>
  <c r="M150" i="4"/>
  <c r="L150" i="4"/>
  <c r="K150" i="4"/>
  <c r="Z146" i="4"/>
  <c r="Z145" i="4"/>
  <c r="Z144" i="4"/>
  <c r="Z143" i="4"/>
  <c r="Z142" i="4"/>
  <c r="Z141" i="4"/>
  <c r="Z140" i="4"/>
  <c r="Z139" i="4"/>
  <c r="M138" i="4"/>
  <c r="L138" i="4"/>
  <c r="K138" i="4"/>
  <c r="Z134" i="4"/>
  <c r="Z133" i="4"/>
  <c r="Z132" i="4"/>
  <c r="Z131" i="4"/>
  <c r="Z130" i="4"/>
  <c r="Z129" i="4"/>
  <c r="Z128" i="4"/>
  <c r="Z127" i="4"/>
  <c r="M110" i="4"/>
  <c r="L110" i="4"/>
  <c r="K110" i="4"/>
  <c r="Z106" i="4"/>
  <c r="Z105" i="4"/>
  <c r="Z104" i="4"/>
  <c r="Z103" i="4"/>
  <c r="Z102" i="4"/>
  <c r="Z101" i="4"/>
  <c r="Z100" i="4"/>
  <c r="Z99" i="4"/>
  <c r="M98" i="4"/>
  <c r="L98" i="4"/>
  <c r="K98" i="4"/>
  <c r="Z94" i="4"/>
  <c r="Z93" i="4"/>
  <c r="Z92" i="4"/>
  <c r="Z91" i="4"/>
  <c r="Z90" i="4"/>
  <c r="Z89" i="4"/>
  <c r="Z88" i="4"/>
  <c r="Z87" i="4"/>
  <c r="M67" i="4"/>
  <c r="L67" i="4"/>
  <c r="K67" i="4"/>
  <c r="Z66" i="4"/>
  <c r="Z65" i="4"/>
  <c r="Z64" i="4"/>
  <c r="M62" i="4"/>
  <c r="L62" i="4"/>
  <c r="K62" i="4"/>
  <c r="Z61" i="4"/>
  <c r="Z60" i="4"/>
  <c r="M59" i="4"/>
  <c r="L59" i="4"/>
  <c r="K59" i="4"/>
  <c r="Z58" i="4"/>
  <c r="Z57" i="4"/>
  <c r="M37" i="4"/>
  <c r="L37" i="4"/>
  <c r="K37" i="4"/>
  <c r="M36" i="4"/>
  <c r="L36" i="4"/>
  <c r="K36" i="4"/>
  <c r="M35" i="4"/>
  <c r="L35" i="4"/>
  <c r="K35" i="4"/>
  <c r="Z34" i="4"/>
  <c r="Z33" i="4"/>
  <c r="M32" i="4"/>
  <c r="L32" i="4"/>
  <c r="K32" i="4"/>
  <c r="Z31" i="4"/>
  <c r="Z30" i="4"/>
  <c r="M29" i="4"/>
  <c r="L29" i="4"/>
  <c r="K29" i="4"/>
  <c r="Z28" i="4"/>
  <c r="Z27" i="4"/>
  <c r="M24" i="4"/>
  <c r="L24" i="4"/>
  <c r="K24" i="4"/>
  <c r="M23" i="4"/>
  <c r="L23" i="4"/>
  <c r="K23" i="4"/>
  <c r="M22" i="4"/>
  <c r="L22" i="4"/>
  <c r="K22" i="4"/>
  <c r="Z21" i="4"/>
  <c r="Z20" i="4"/>
  <c r="M19" i="4"/>
  <c r="L19" i="4"/>
  <c r="K19" i="4"/>
  <c r="Z18" i="4"/>
  <c r="Z17" i="4"/>
  <c r="M16" i="4"/>
  <c r="L16" i="4"/>
  <c r="K16" i="4"/>
  <c r="Z15" i="4"/>
  <c r="Z14" i="4"/>
  <c r="Z32" i="4" l="1"/>
  <c r="Z59" i="4"/>
  <c r="Z23" i="4"/>
  <c r="Z218" i="4"/>
  <c r="Z270" i="4"/>
  <c r="L25" i="4"/>
  <c r="Z150" i="4"/>
  <c r="Z36" i="4"/>
  <c r="Z230" i="4"/>
  <c r="Z19" i="4"/>
  <c r="Z67" i="4"/>
  <c r="Z190" i="4"/>
  <c r="Z378" i="4"/>
  <c r="Z138" i="4"/>
  <c r="M38" i="4"/>
  <c r="Z35" i="4"/>
  <c r="Z310" i="4"/>
  <c r="M25" i="4"/>
  <c r="Z22" i="4"/>
  <c r="Z62" i="4"/>
  <c r="Z298" i="4"/>
  <c r="Z350" i="4"/>
  <c r="Z29" i="4"/>
  <c r="Z98" i="4"/>
  <c r="Z258" i="4"/>
  <c r="L406" i="4"/>
  <c r="L408" i="4" s="1"/>
  <c r="Z24" i="4"/>
  <c r="K38" i="4"/>
  <c r="Z110" i="4"/>
  <c r="Z37" i="4"/>
  <c r="M406" i="4"/>
  <c r="M408" i="4" s="1"/>
  <c r="K25" i="4"/>
  <c r="L38" i="4"/>
  <c r="Z178" i="4"/>
  <c r="Z338" i="4"/>
  <c r="Z390" i="4"/>
  <c r="Z16" i="4"/>
  <c r="K406" i="4"/>
  <c r="Z38" i="4" l="1"/>
  <c r="Z25" i="4"/>
  <c r="K408" i="4"/>
  <c r="Z408" i="4" s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<sst xmlns="http://schemas.openxmlformats.org/spreadsheetml/2006/main" count="1656" uniqueCount="376">
  <si>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</si>
  <si>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</si>
  <si>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</si>
  <si>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</si>
  <si>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</si>
  <si>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</si>
  <si>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</si>
  <si>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</si>
  <si>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</si>
  <si>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</si>
  <si>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</si>
  <si>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</si>
  <si>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</si>
  <si>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</si>
  <si>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</si>
  <si>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</si>
  <si>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</si>
  <si>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</si>
  <si>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</si>
  <si>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</si>
  <si>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</si>
  <si>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</si>
  <si>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</si>
  <si>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</si>
  <si>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</si>
  <si>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</si>
  <si>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</si>
  <si>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</si>
  <si>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</si>
  <si>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</si>
  <si>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</si>
  <si>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</si>
  <si>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</si>
  <si>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</si>
  <si>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</si>
  <si>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</si>
  <si>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</si>
  <si>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</si>
  <si>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</si>
  <si>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</si>
  <si>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</si>
  <si>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</si>
  <si>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</si>
  <si>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</si>
  <si>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</si>
  <si>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</si>
  <si>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</si>
  <si>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</si>
  <si>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</si>
  <si>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</si>
  <si>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</si>
  <si>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</si>
  <si>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</si>
  <si>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</si>
  <si>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</si>
  <si>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</si>
  <si>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</si>
  <si>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</si>
  <si>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</si>
  <si>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</si>
  <si>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</si>
  <si>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</si>
  <si>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</si>
  <si>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</si>
  <si>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</si>
  <si>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</si>
  <si>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</si>
  <si>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</si>
  <si>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</si>
  <si>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</si>
  <si>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</si>
  <si>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</si>
  <si>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</si>
  <si>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</si>
  <si>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</si>
  <si>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</si>
  <si>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</si>
  <si>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</si>
  <si>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</si>
  <si>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</si>
  <si>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</si>
  <si>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</si>
  <si>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</si>
  <si>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</si>
  <si>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</si>
  <si>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</si>
  <si>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</si>
  <si>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</si>
  <si>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</si>
  <si>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</si>
  <si>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</si>
  <si>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</si>
  <si>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</si>
  <si>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</si>
  <si>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</si>
  <si>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</si>
  <si>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</si>
  <si>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</si>
  <si>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</si>
  <si>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</si>
  <si>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</si>
  <si>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</si>
  <si>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</si>
  <si>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</si>
  <si>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</si>
  <si>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</si>
  <si>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</si>
  <si>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</si>
  <si>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</si>
  <si>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</si>
  <si>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</si>
  <si>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</si>
  <si>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</si>
  <si>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</si>
  <si>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</si>
  <si>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</si>
  <si>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</si>
  <si>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</si>
  <si>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</si>
  <si>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</si>
  <si>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</si>
  <si>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</si>
  <si>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</si>
  <si>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</si>
  <si>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</si>
  <si>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</si>
  <si>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</si>
  <si>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</si>
  <si>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</si>
  <si>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</si>
  <si>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</si>
  <si>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</si>
  <si>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</si>
  <si>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</si>
  <si>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</si>
  <si>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</si>
  <si>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</si>
  <si>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</si>
  <si>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</si>
  <si>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</si>
  <si>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</si>
  <si>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</si>
  <si>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</si>
  <si>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</si>
  <si>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</si>
  <si>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</si>
  <si>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</si>
  <si>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</si>
  <si>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</si>
  <si>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</si>
  <si>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</si>
  <si>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</si>
  <si>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</si>
  <si>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</si>
  <si>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</si>
  <si>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</si>
  <si>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</si>
  <si>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</si>
  <si>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</si>
  <si>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</si>
  <si>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</si>
  <si>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</si>
  <si>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</si>
  <si>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</si>
  <si>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</si>
  <si>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</si>
  <si>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</si>
  <si>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</si>
  <si>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</si>
  <si>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</si>
  <si>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</si>
  <si>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</si>
  <si>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</si>
  <si>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</si>
  <si>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</si>
  <si>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</si>
  <si>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</si>
  <si>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</si>
  <si>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</si>
  <si>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</si>
  <si>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</si>
  <si>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</si>
  <si>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</si>
  <si>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25833</t>
  </si>
  <si>
    <t>JAKARTA PUSAT</t>
  </si>
  <si>
    <t>25989</t>
  </si>
  <si>
    <t>JAKARTA SELATAN</t>
  </si>
  <si>
    <t>-99</t>
  </si>
  <si>
    <t>LUAR NEGERI</t>
  </si>
  <si>
    <t>JUMLAH AKHIR</t>
  </si>
  <si>
    <t>Partai Kebangkitan Bangsa</t>
  </si>
  <si>
    <t>AHMAD IMAN</t>
  </si>
  <si>
    <t>IMAM SUBALI</t>
  </si>
  <si>
    <t>3</t>
  </si>
  <si>
    <t>EMIELIANY</t>
  </si>
  <si>
    <t>4</t>
  </si>
  <si>
    <t>RIZKY PUTRI AMALIA, B.A M.Sc</t>
  </si>
  <si>
    <t>5</t>
  </si>
  <si>
    <t>ANDI AMAR, SE</t>
  </si>
  <si>
    <t>6</t>
  </si>
  <si>
    <t>NADHILA CHAIRANNISA</t>
  </si>
  <si>
    <t>7</t>
  </si>
  <si>
    <t>AZMI HAKAM GUNTORO, ST</t>
  </si>
  <si>
    <t xml:space="preserve">   </t>
  </si>
  <si>
    <t>Partai Gerakan Indonesia Raya</t>
  </si>
  <si>
    <t>HJ. HIMMATUL ALIYAH, S.Sos., M.Si.</t>
  </si>
  <si>
    <t>H. BIEM TRIANI BENJAMIN, B.Sc., MM</t>
  </si>
  <si>
    <t>HAPOSAN P. BATUBARA</t>
  </si>
  <si>
    <t>Hj. YORA LOVITA E. HALOHO</t>
  </si>
  <si>
    <t>HJ. IRLISA RACHMADIANA, S.Sn., MM</t>
  </si>
  <si>
    <t>H. ELVIN, SE., MH</t>
  </si>
  <si>
    <t>Ir. BASRI KINAS MAPPASENG</t>
  </si>
  <si>
    <t>Partai Demokrasi Indonesia Perjuangan</t>
  </si>
  <si>
    <t>Ir. ERIKO SOTARDUGA B.P.S.</t>
  </si>
  <si>
    <t>ZUHAIRI B. MISRAWI</t>
  </si>
  <si>
    <t>dr. Hj. AMENDI NASUTION</t>
  </si>
  <si>
    <t>MASINTON PASARIBU, S.H.</t>
  </si>
  <si>
    <t>HERMAN TJI'DIN</t>
  </si>
  <si>
    <t>NURAINI, M.Si</t>
  </si>
  <si>
    <t>SETIANA WIDJAJA</t>
  </si>
  <si>
    <t>Partai Golongan Karya</t>
  </si>
  <si>
    <t>CHRISTINA ARYANI, S.E., S.H., M.H</t>
  </si>
  <si>
    <t>PUPUT NOVEL, S.S</t>
  </si>
  <si>
    <t>MUSTHAFA BAKRI</t>
  </si>
  <si>
    <t>Ir. GATOT SUDARIYONO, M.Si</t>
  </si>
  <si>
    <t>Dra. RETNO SUSILOWATI AMIR, S.H</t>
  </si>
  <si>
    <t>ROBY KURNIAWAN, S.P.W.K</t>
  </si>
  <si>
    <t>H. M. IKHSAN INGRATUBUN, S.E., S.H</t>
  </si>
  <si>
    <t>Partai Nasdem</t>
  </si>
  <si>
    <t>Dra. HJ. OKKY ASOKAWATI, M.Si</t>
  </si>
  <si>
    <t>DAVIN KIRANA</t>
  </si>
  <si>
    <t>ACHMAD</t>
  </si>
  <si>
    <t>SHANTI RAMCHAND</t>
  </si>
  <si>
    <t>YULISA BARAMULI</t>
  </si>
  <si>
    <t>TENGKU ADNAN</t>
  </si>
  <si>
    <t>MILLIE LUKITO</t>
  </si>
  <si>
    <t>Partai Gerakan Perubahan Indonesia</t>
  </si>
  <si>
    <t>RAYMOND LAKSMANADI K</t>
  </si>
  <si>
    <t>YON KUN ARSOYO</t>
  </si>
  <si>
    <t>NATALIA WULANDARI</t>
  </si>
  <si>
    <t>FIKI RAFIQAH</t>
  </si>
  <si>
    <t>Partai Berkarya</t>
  </si>
  <si>
    <t>VASKO RUSEIMY</t>
  </si>
  <si>
    <t>NINA KRISNAWATI, SE</t>
  </si>
  <si>
    <t>SRI NURHANDAYANI</t>
  </si>
  <si>
    <t>INDRA DUWILA, SH</t>
  </si>
  <si>
    <t>Drs. H. MAHFUDZ DJAELANI</t>
  </si>
  <si>
    <t>MUHAMMAD AMIN BN.APPA</t>
  </si>
  <si>
    <t>Dra. H. NURFITRIA FARHANA</t>
  </si>
  <si>
    <t>8</t>
  </si>
  <si>
    <t>Partai Keadilan Sejahtera</t>
  </si>
  <si>
    <t>DR. H. M. HIDAYAT NUR WAHID, MA</t>
  </si>
  <si>
    <t>Dr. HJ.KURNIASIH MUFIDAYATI, Msi.</t>
  </si>
  <si>
    <t>Dr. NAHARUS SURUR, M. Kes</t>
  </si>
  <si>
    <t>Hj. OFIYATI SOBRIYAH, SH. SpN</t>
  </si>
  <si>
    <t>HJ. ZAHRINA NURBAITI, S.Sos, S.Sos.I, MM</t>
  </si>
  <si>
    <t>FAROUK ABDULLAH ALWYNI, SE., MA., MBA.</t>
  </si>
  <si>
    <t>MEUTIA GEUMALA, S.E.</t>
  </si>
  <si>
    <t>9</t>
  </si>
  <si>
    <t>Partai Persatuan Indonesia</t>
  </si>
  <si>
    <t>LILIANA TANAJA</t>
  </si>
  <si>
    <t>H.MUHAMMAD TOHONG HASIBUAN, S.Pd.I</t>
  </si>
  <si>
    <t>RIKI SEPTIADI, SE., MBA., MH., AWM</t>
  </si>
  <si>
    <t>RIDA KEMALA, B.A (HONS), M.A</t>
  </si>
  <si>
    <t>DAVID EUGENIUS E</t>
  </si>
  <si>
    <t>MAJU DHARYANTO HUTAPEA, SH., MSi</t>
  </si>
  <si>
    <t>MEDAVITA HAKIM, SH., MH</t>
  </si>
  <si>
    <t>10</t>
  </si>
  <si>
    <t>Partai Persatuan Pembangunan</t>
  </si>
  <si>
    <t>Dra. LENA MARYANA</t>
  </si>
  <si>
    <t>H. RENDHIKA DENIARDY HARSONO, M.SC.</t>
  </si>
  <si>
    <t>LISA INDAH HARDIANTI</t>
  </si>
  <si>
    <t>DATO' MUHAMAD ZAINUL ARIFIN, S.H., M.H.</t>
  </si>
  <si>
    <t>ENI MULYATI</t>
  </si>
  <si>
    <t>SRI SARAS MUNDISARI</t>
  </si>
  <si>
    <t>ADY MUZADI</t>
  </si>
  <si>
    <t>11</t>
  </si>
  <si>
    <t>Partai Solidaritas Indonesia</t>
  </si>
  <si>
    <t>TSAMARA AMANY</t>
  </si>
  <si>
    <t>SURIPTO</t>
  </si>
  <si>
    <t>Drs. IWAN H.S.W</t>
  </si>
  <si>
    <t>YOHANES</t>
  </si>
  <si>
    <t>GINA ERRY HERNAWATY</t>
  </si>
  <si>
    <t>ELSA ANGGRAENI</t>
  </si>
  <si>
    <t>MANGASI SIHOMBING</t>
  </si>
  <si>
    <t>12</t>
  </si>
  <si>
    <t>Partai Amanat Nasional</t>
  </si>
  <si>
    <t>H. EPYARDI ASDA, M. MAR</t>
  </si>
  <si>
    <t>DIAN ISLAMIATI FATWA, S.Sos., M.Sc</t>
  </si>
  <si>
    <t>Dr. EGGI SUDJANA, S.H., M.Si.</t>
  </si>
  <si>
    <t>Dr. HJ. NURDIATI AKMA, M.Si</t>
  </si>
  <si>
    <t>MANDALA ABADI</t>
  </si>
  <si>
    <t>IRAWATI MOERID</t>
  </si>
  <si>
    <t>MUHAMMAD RANU ARIFUDIN</t>
  </si>
  <si>
    <t>13</t>
  </si>
  <si>
    <t>Partai Hati Nurani Rakyat</t>
  </si>
  <si>
    <t>Dr. DODI S ABDULKADIR, BSc, SE, SH, MH</t>
  </si>
  <si>
    <t>FERRY SORAYA</t>
  </si>
  <si>
    <t>ARIEF PATRAMIJAYA, SH, LL.M</t>
  </si>
  <si>
    <t>DRA. HUDA NOVRIDA, MSC</t>
  </si>
  <si>
    <t>RITA ROSITA SYARIFUDIN</t>
  </si>
  <si>
    <t>LUKMAN</t>
  </si>
  <si>
    <t>14</t>
  </si>
  <si>
    <t>Partai Demokrat</t>
  </si>
  <si>
    <t>HJ.MELANI LEIMENA SUHARLI</t>
  </si>
  <si>
    <t>TAUFIQURRAHMAN, SH</t>
  </si>
  <si>
    <t>Ir. Hj. MARIANA HARAHAP</t>
  </si>
  <si>
    <t>ABDUL RASYID</t>
  </si>
  <si>
    <t>JOY DESTINY TOBING</t>
  </si>
  <si>
    <t>BENNY PRIMADI MINARSONO</t>
  </si>
  <si>
    <t>M.R SYARIF HASAN, SH</t>
  </si>
  <si>
    <t>19</t>
  </si>
  <si>
    <t>Partai Bulan Bintang</t>
  </si>
  <si>
    <t>YURI KEMAL FADLULLAH, SH, MH</t>
  </si>
  <si>
    <t>DR. NORMAN ZAINAL</t>
  </si>
  <si>
    <t>Hj. NUR YUNIATI HARYONO, SE., MM</t>
  </si>
  <si>
    <t>DR. DRS. ABBAS THAHA, MM. BEE</t>
  </si>
  <si>
    <t>DR. H. TB. MASSA DJAAFAR</t>
  </si>
  <si>
    <t>FITRIAH ABDUL AZIZ, S.Sos</t>
  </si>
  <si>
    <t>20</t>
  </si>
  <si>
    <t>Partai Keadilan dan Persatuan Indonesia</t>
  </si>
  <si>
    <t>DZAKY AVIASTRO</t>
  </si>
  <si>
    <t>RANI OCTIVIANI SETIADI</t>
  </si>
  <si>
    <t>DINDA AYUNINGTYAS</t>
  </si>
  <si>
    <t>NINING PRIHATIN</t>
  </si>
  <si>
    <t>CAKRA YUDI PUTRA</t>
  </si>
  <si>
    <t>: DKI JAKARTA</t>
  </si>
  <si>
    <t>: DKI JAKARTA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</si>
  <si>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</si>
  <si>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</si>
  <si>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</si>
  <si>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</si>
  <si>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</si>
  <si>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</si>
  <si>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</si>
  <si>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</si>
  <si>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</si>
  <si>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</si>
  <si>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</si>
  <si>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</si>
  <si>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</si>
  <si>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</si>
  <si>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</si>
  <si>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</si>
  <si>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</si>
  <si>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</si>
  <si>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</si>
  <si>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</si>
  <si>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</si>
  <si>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</si>
  <si>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pdpr,dd,25823,3102</t>
  </si>
  <si>
    <t>51662e95c3f9332d8ec0aae0640280886c4faf1495220a016da866a4dc1b0585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</si>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</sst>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topLeftCell="J395" zoomScale="93" zoomScaleNormal="93" zoomScaleSheetLayoutView="64" zoomScalePageLayoutView="60" workbookViewId="0">
      <selection activeCell="N408" sqref="N408"/>
    </sheetView>
  </sheetViews>
  <sheetFormatPr defaultColWidth="9.1796875" defaultRowHeight="14" x14ac:dyDescent="0.3"/>
  <cols>
    <col min="1" max="1" width="6.7265625" style="4" bestFit="1" customWidth="1"/>
    <col min="2" max="9" width="5.7265625" style="4" customWidth="1"/>
    <col min="10" max="10" width="8.453125" style="4" customWidth="1"/>
    <col min="11" max="11" width="13.54296875" style="4" customWidth="1"/>
    <col min="12" max="25" width="13.1796875" style="4" customWidth="1"/>
    <col min="26" max="26" width="17.1796875" style="4" customWidth="1"/>
    <col min="27" max="27" width="21.26953125" style="4" hidden="1" bestFit="1" customWidth="1"/>
    <col min="28" max="28" width="48.453125" style="3" hidden="1" customWidth="1"/>
    <col min="29" max="29" width="32" style="3" hidden="1" customWidth="1"/>
    <col min="30" max="30" width="9.1796875" style="3" hidden="1"/>
    <col min="31" max="33" width="9.1796875" style="3" hidden="1" collapsed="1"/>
    <col min="34" max="16384" width="9.1796875" style="3" collapsed="1"/>
  </cols>
  <sheetData>
    <row r="1" spans="1:34" ht="21" customHeight="1" thickBot="1" x14ac:dyDescent="0.4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357</v>
      </c>
      <c r="Z1" s="1"/>
      <c r="AA1" s="2" t="s">
        <v>350</v>
      </c>
      <c r="AB1" t="s">
        <v>351</v>
      </c>
      <c r="AD1" t="s">
        <v>328</v>
      </c>
      <c r="AH1" s="93" t="s">
        <v>356</v>
      </c>
    </row>
    <row r="2" spans="1:34" ht="21" customHeight="1" thickBot="1" x14ac:dyDescent="0.4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355</v>
      </c>
    </row>
    <row r="3" spans="1:34" ht="21" customHeight="1" thickBot="1" x14ac:dyDescent="0.4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 x14ac:dyDescent="0.35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328</v>
      </c>
      <c r="Z4" s="258"/>
      <c r="AC4"/>
    </row>
    <row r="5" spans="1:34" ht="15.5" x14ac:dyDescent="0.3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 x14ac:dyDescent="0.35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326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 x14ac:dyDescent="0.35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327</v>
      </c>
      <c r="N7" s="8"/>
      <c r="O7" s="8"/>
      <c r="P7" s="8"/>
      <c r="Q7" s="8"/>
      <c r="R7" s="8"/>
      <c r="S7" s="8"/>
      <c r="T7" s="8"/>
      <c r="U7" s="8"/>
      <c r="V7" s="8"/>
      <c r="W7" s="283" t="s">
        <v>329</v>
      </c>
      <c r="X7" s="283"/>
      <c r="Y7" s="283"/>
      <c r="Z7" s="283"/>
      <c r="AC7"/>
    </row>
    <row r="8" spans="1:34" ht="15.5" x14ac:dyDescent="0.3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35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 x14ac:dyDescent="0.3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35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ht="14.5" x14ac:dyDescent="0.35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35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 x14ac:dyDescent="0.35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404438</v>
      </c>
      <c r="L14" s="95">
        <v>842277</v>
      </c>
      <c r="M14" s="95">
        <v>865700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2112415</v>
      </c>
      <c r="AA14" s="25"/>
      <c r="AB14" s="26"/>
      <c r="AC14" s="27" t="s">
        <v>82</v>
      </c>
      <c r="AD14" s="57" t="s">
        <v>140</v>
      </c>
    </row>
    <row r="15" spans="1:34" ht="22.5" customHeight="1" x14ac:dyDescent="0.35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405537</v>
      </c>
      <c r="L15" s="95">
        <v>852039</v>
      </c>
      <c r="M15" s="95">
        <v>1125445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2383021</v>
      </c>
      <c r="AA15" s="25"/>
      <c r="AB15" s="26"/>
      <c r="AC15" s="27" t="s">
        <v>82</v>
      </c>
      <c r="AD15" s="57" t="s">
        <v>141</v>
      </c>
    </row>
    <row r="16" spans="1:34" ht="22.5" customHeight="1" x14ac:dyDescent="0.35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809975</v>
      </c>
      <c r="L16" s="68">
        <f t="shared" ref="L16:M16" si="1">SUM(L14:L15)</f>
        <v>1694316</v>
      </c>
      <c r="M16" s="68">
        <f t="shared" si="1"/>
        <v>1991145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4495436</v>
      </c>
      <c r="AA16" s="25"/>
      <c r="AB16" s="26"/>
      <c r="AC16" s="27"/>
      <c r="AD16" s="57" t="s">
        <v>142</v>
      </c>
    </row>
    <row r="17" spans="1:30" ht="22.5" customHeight="1" x14ac:dyDescent="0.35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7412</v>
      </c>
      <c r="L17" s="95">
        <v>15890</v>
      </c>
      <c r="M17" s="95">
        <v>4369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27671</v>
      </c>
      <c r="AA17" s="25"/>
      <c r="AB17" s="26"/>
      <c r="AC17" s="27" t="s">
        <v>82</v>
      </c>
      <c r="AD17" s="57" t="s">
        <v>143</v>
      </c>
    </row>
    <row r="18" spans="1:30" ht="22.5" customHeight="1" x14ac:dyDescent="0.35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7653</v>
      </c>
      <c r="L18" s="95">
        <v>18437</v>
      </c>
      <c r="M18" s="95">
        <v>5358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31448</v>
      </c>
      <c r="AA18" s="25"/>
      <c r="AB18" s="26"/>
      <c r="AC18" s="27" t="s">
        <v>82</v>
      </c>
      <c r="AD18" s="57" t="s">
        <v>144</v>
      </c>
    </row>
    <row r="19" spans="1:30" ht="22.5" customHeight="1" x14ac:dyDescent="0.35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15065</v>
      </c>
      <c r="L19" s="68">
        <f t="shared" ref="L19:M19" si="2">SUM(L17:L18)</f>
        <v>34327</v>
      </c>
      <c r="M19" s="68">
        <f t="shared" si="2"/>
        <v>9727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59119</v>
      </c>
      <c r="AA19" s="25"/>
      <c r="AB19" s="26"/>
      <c r="AC19" s="27"/>
      <c r="AD19" s="57" t="s">
        <v>145</v>
      </c>
    </row>
    <row r="20" spans="1:30" ht="22.5" customHeight="1" x14ac:dyDescent="0.35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7880</v>
      </c>
      <c r="L20" s="95">
        <v>20488</v>
      </c>
      <c r="M20" s="95">
        <v>201382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229750</v>
      </c>
      <c r="AA20" s="25"/>
      <c r="AB20" s="26"/>
      <c r="AC20" s="27" t="s">
        <v>82</v>
      </c>
      <c r="AD20" s="57" t="s">
        <v>146</v>
      </c>
    </row>
    <row r="21" spans="1:30" ht="22.5" customHeight="1" x14ac:dyDescent="0.35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8954</v>
      </c>
      <c r="L21" s="95">
        <v>24468</v>
      </c>
      <c r="M21" s="95">
        <v>124570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157992</v>
      </c>
      <c r="AA21" s="25"/>
      <c r="AB21" s="26"/>
      <c r="AC21" s="27" t="s">
        <v>82</v>
      </c>
      <c r="AD21" s="57" t="s">
        <v>147</v>
      </c>
    </row>
    <row r="22" spans="1:30" ht="22.5" customHeight="1" x14ac:dyDescent="0.35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16834</v>
      </c>
      <c r="L22" s="68">
        <f t="shared" ref="L22:M22" si="3">SUM(L20:L21)</f>
        <v>44956</v>
      </c>
      <c r="M22" s="68">
        <f t="shared" si="3"/>
        <v>325952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387742</v>
      </c>
      <c r="AA22" s="25"/>
      <c r="AB22" s="26"/>
      <c r="AC22" s="27"/>
      <c r="AD22" s="57" t="s">
        <v>148</v>
      </c>
    </row>
    <row r="23" spans="1:30" ht="22.5" customHeight="1" x14ac:dyDescent="0.35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419730</v>
      </c>
      <c r="L23" s="68">
        <f t="shared" ref="L23:M25" si="4">L14+L17+L20</f>
        <v>878655</v>
      </c>
      <c r="M23" s="68">
        <f t="shared" si="4"/>
        <v>1071451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2369836</v>
      </c>
      <c r="AA23" s="25"/>
      <c r="AB23" s="26"/>
      <c r="AC23" s="27"/>
      <c r="AD23" s="57" t="s">
        <v>149</v>
      </c>
    </row>
    <row r="24" spans="1:30" ht="22.5" customHeight="1" x14ac:dyDescent="0.35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422144</v>
      </c>
      <c r="L24" s="68">
        <f t="shared" si="4"/>
        <v>894944</v>
      </c>
      <c r="M24" s="68">
        <f t="shared" si="4"/>
        <v>1255373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2572461</v>
      </c>
      <c r="AA24" s="25"/>
      <c r="AB24" s="26"/>
      <c r="AC24" s="27"/>
      <c r="AD24" s="57" t="s">
        <v>150</v>
      </c>
    </row>
    <row r="25" spans="1:30" ht="22.5" customHeight="1" x14ac:dyDescent="0.35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841874</v>
      </c>
      <c r="L25" s="68">
        <f t="shared" si="4"/>
        <v>1773599</v>
      </c>
      <c r="M25" s="68">
        <f t="shared" si="4"/>
        <v>2326824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4942297</v>
      </c>
      <c r="AA25" s="25"/>
      <c r="AB25" s="26"/>
      <c r="AC25" s="27"/>
      <c r="AD25" s="57" t="s">
        <v>151</v>
      </c>
    </row>
    <row r="26" spans="1:30" ht="22.5" customHeight="1" x14ac:dyDescent="0.35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 x14ac:dyDescent="0.35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306321</v>
      </c>
      <c r="L27" s="95">
        <v>650482</v>
      </c>
      <c r="M27" s="95">
        <v>219319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1176122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35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321776</v>
      </c>
      <c r="L28" s="95">
        <v>689942</v>
      </c>
      <c r="M28" s="95">
        <v>300670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1312388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35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628097</v>
      </c>
      <c r="L29" s="68">
        <f t="shared" ref="L29:M29" si="6">SUM(L27:L28)</f>
        <v>1340424</v>
      </c>
      <c r="M29" s="68">
        <f t="shared" si="6"/>
        <v>519989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2488510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35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1566</v>
      </c>
      <c r="L30" s="95">
        <v>3106</v>
      </c>
      <c r="M30" s="95">
        <v>1727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6399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35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1236</v>
      </c>
      <c r="L31" s="95">
        <v>3428</v>
      </c>
      <c r="M31" s="95">
        <v>1952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6616</v>
      </c>
      <c r="AA31" s="25"/>
      <c r="AB31" s="26"/>
      <c r="AC31" s="27" t="s">
        <v>84</v>
      </c>
      <c r="AD31" s="57" t="s">
        <v>156</v>
      </c>
    </row>
    <row r="32" spans="1:30" ht="22.5" customHeight="1" x14ac:dyDescent="0.35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2802</v>
      </c>
      <c r="L32" s="68">
        <f t="shared" ref="L32:M32" si="7">SUM(L30:L31)</f>
        <v>6534</v>
      </c>
      <c r="M32" s="68">
        <f t="shared" si="7"/>
        <v>3679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13015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35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7880</v>
      </c>
      <c r="L33" s="95">
        <v>20488</v>
      </c>
      <c r="M33" s="95">
        <v>194264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222632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35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8954</v>
      </c>
      <c r="L34" s="95">
        <v>24468</v>
      </c>
      <c r="M34" s="95">
        <v>120374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153796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35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16834</v>
      </c>
      <c r="L35" s="68">
        <f t="shared" ref="L35:M35" si="8">SUM(L33:L34)</f>
        <v>44956</v>
      </c>
      <c r="M35" s="68">
        <f t="shared" si="8"/>
        <v>314638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376428</v>
      </c>
      <c r="AB35" s="26"/>
      <c r="AC35" s="27" t="s">
        <v>174</v>
      </c>
      <c r="AD35" s="57" t="s">
        <v>160</v>
      </c>
    </row>
    <row r="36" spans="1:34" ht="22.5" customHeight="1" x14ac:dyDescent="0.35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315767</v>
      </c>
      <c r="L36" s="68">
        <f t="shared" ref="L36:M38" si="9">L27+L30+L33</f>
        <v>674076</v>
      </c>
      <c r="M36" s="68">
        <f t="shared" si="9"/>
        <v>415310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1405153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35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331966</v>
      </c>
      <c r="L37" s="68">
        <f t="shared" si="9"/>
        <v>717838</v>
      </c>
      <c r="M37" s="68">
        <f t="shared" si="9"/>
        <v>422996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1472800</v>
      </c>
      <c r="AB37" s="26"/>
      <c r="AC37" s="27" t="s">
        <v>174</v>
      </c>
      <c r="AD37" s="57" t="s">
        <v>162</v>
      </c>
    </row>
    <row r="38" spans="1:34" ht="22.5" customHeight="1" x14ac:dyDescent="0.35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647733</v>
      </c>
      <c r="L38" s="68">
        <f t="shared" si="9"/>
        <v>1391914</v>
      </c>
      <c r="M38" s="68">
        <f t="shared" si="9"/>
        <v>838306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2877953</v>
      </c>
      <c r="AB38" s="26"/>
      <c r="AC38" s="27" t="s">
        <v>175</v>
      </c>
      <c r="AD38" s="57" t="s">
        <v>163</v>
      </c>
    </row>
    <row r="39" spans="1:34" ht="15" thickBot="1" x14ac:dyDescent="0.4">
      <c r="AA39" s="4" t="s">
        <v>88</v>
      </c>
      <c r="AB39" s="26"/>
      <c r="AC39" s="26"/>
    </row>
    <row r="40" spans="1:34" ht="16" thickBot="1" x14ac:dyDescent="0.4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 x14ac:dyDescent="0.3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4">
      <c r="A42" s="34"/>
      <c r="B42" s="35"/>
      <c r="C42" s="255" t="s">
        <v>358</v>
      </c>
      <c r="D42" s="256"/>
      <c r="E42" s="256"/>
      <c r="F42" s="256"/>
      <c r="G42" s="255" t="s">
        <v>358</v>
      </c>
      <c r="H42" s="256"/>
      <c r="I42" s="256"/>
      <c r="J42" s="256"/>
      <c r="K42" s="255" t="s">
        <v>358</v>
      </c>
      <c r="L42" s="256"/>
      <c r="M42" s="256"/>
      <c r="N42" s="255" t="s">
        <v>358</v>
      </c>
      <c r="O42" s="256"/>
      <c r="P42" s="256"/>
      <c r="Q42" s="255" t="s">
        <v>358</v>
      </c>
      <c r="R42" s="256"/>
      <c r="S42" s="256"/>
      <c r="T42" s="255" t="s">
        <v>358</v>
      </c>
      <c r="U42" s="256"/>
      <c r="V42" s="256"/>
      <c r="W42" s="255" t="s">
        <v>358</v>
      </c>
      <c r="X42" s="256"/>
      <c r="Y42" s="256"/>
      <c r="AA42" s="36"/>
      <c r="AB42" s="26"/>
      <c r="AC42" s="26"/>
    </row>
    <row r="43" spans="1:34" ht="16" thickBot="1" x14ac:dyDescent="0.4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 x14ac:dyDescent="0.4">
      <c r="A44" s="34"/>
      <c r="B44" s="35"/>
      <c r="C44" s="292" t="s">
        <v>359</v>
      </c>
      <c r="D44" s="293"/>
      <c r="E44" s="293"/>
      <c r="F44" s="293"/>
      <c r="G44" s="251" t="s">
        <v>360</v>
      </c>
      <c r="H44" s="252"/>
      <c r="I44" s="252"/>
      <c r="J44" s="252"/>
      <c r="K44" s="253" t="s">
        <v>361</v>
      </c>
      <c r="L44" s="254"/>
      <c r="M44" s="254"/>
      <c r="N44" s="251" t="s">
        <v>362</v>
      </c>
      <c r="O44" s="252"/>
      <c r="P44" s="252"/>
      <c r="Q44" s="253" t="s">
        <v>363</v>
      </c>
      <c r="R44" s="254"/>
      <c r="S44" s="254"/>
      <c r="T44" s="251" t="s">
        <v>364</v>
      </c>
      <c r="U44" s="252"/>
      <c r="V44" s="253" t="s">
        <v>365</v>
      </c>
      <c r="W44" s="254"/>
      <c r="X44" s="253" t="s">
        <v>366</v>
      </c>
      <c r="Y44" s="254"/>
      <c r="AA44" s="36"/>
      <c r="AB44" s="26"/>
      <c r="AC44" s="26"/>
    </row>
    <row r="45" spans="1:34" s="33" customFormat="1" ht="41.25" customHeight="1" thickBot="1" x14ac:dyDescent="0.4">
      <c r="A45" s="34"/>
      <c r="B45" s="35"/>
      <c r="C45" s="251" t="s">
        <v>367</v>
      </c>
      <c r="D45" s="252"/>
      <c r="E45" s="252"/>
      <c r="F45" s="252"/>
      <c r="G45" s="251" t="s">
        <v>368</v>
      </c>
      <c r="H45" s="252"/>
      <c r="I45" s="252"/>
      <c r="J45" s="252"/>
      <c r="K45" s="253" t="s">
        <v>369</v>
      </c>
      <c r="L45" s="254"/>
      <c r="M45" s="254"/>
      <c r="N45" s="251" t="s">
        <v>370</v>
      </c>
      <c r="O45" s="252"/>
      <c r="P45" s="252"/>
      <c r="Q45" s="253" t="s">
        <v>371</v>
      </c>
      <c r="R45" s="254"/>
      <c r="S45" s="254"/>
      <c r="T45" s="251" t="s">
        <v>372</v>
      </c>
      <c r="U45" s="252"/>
      <c r="V45" s="253" t="s">
        <v>373</v>
      </c>
      <c r="W45" s="254"/>
      <c r="X45" s="253" t="s">
        <v>374</v>
      </c>
      <c r="Y45" s="254"/>
      <c r="AA45" s="36"/>
      <c r="AC45" s="26"/>
    </row>
    <row r="46" spans="1:34" ht="14.5" x14ac:dyDescent="0.35">
      <c r="AC46"/>
      <c r="AF46" s="37"/>
    </row>
    <row r="47" spans="1:34" ht="15" customHeight="1" x14ac:dyDescent="0.35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330</v>
      </c>
      <c r="AH47" s="93" t="s">
        <v>356</v>
      </c>
    </row>
    <row r="48" spans="1:34" ht="22.5" customHeight="1" x14ac:dyDescent="0.35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326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355</v>
      </c>
    </row>
    <row r="49" spans="1:30" ht="22.5" customHeight="1" x14ac:dyDescent="0.35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327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 x14ac:dyDescent="0.35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330</v>
      </c>
      <c r="Z50" s="258"/>
      <c r="AC50"/>
    </row>
    <row r="51" spans="1:30" ht="22.5" customHeight="1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 x14ac:dyDescent="0.3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331</v>
      </c>
      <c r="X53" s="308"/>
      <c r="Y53" s="308"/>
      <c r="Z53" s="308"/>
      <c r="AC53"/>
    </row>
    <row r="54" spans="1:30" ht="25" customHeight="1" x14ac:dyDescent="0.35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 x14ac:dyDescent="0.35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3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35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487</v>
      </c>
      <c r="L57" s="95">
        <v>761</v>
      </c>
      <c r="M57" s="95">
        <v>359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1607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35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423</v>
      </c>
      <c r="L58" s="95">
        <v>894</v>
      </c>
      <c r="M58" s="95">
        <v>641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1958</v>
      </c>
      <c r="AA58" s="25"/>
      <c r="AB58" s="26"/>
      <c r="AC58" s="27" t="s">
        <v>89</v>
      </c>
      <c r="AD58" s="57" t="s">
        <v>131</v>
      </c>
    </row>
    <row r="59" spans="1:30" ht="22.5" customHeight="1" x14ac:dyDescent="0.35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>SUM(K57:K58)</f>
        <v>910</v>
      </c>
      <c r="L59" s="68">
        <f>SUM(L57:L58)</f>
        <v>1655</v>
      </c>
      <c r="M59" s="68">
        <f>SUM(M57:M58)</f>
        <v>1000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3565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35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255</v>
      </c>
      <c r="L60" s="95">
        <v>679</v>
      </c>
      <c r="M60" s="95">
        <v>96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1030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35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202</v>
      </c>
      <c r="L61" s="95">
        <v>826</v>
      </c>
      <c r="M61" s="95">
        <v>48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1076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35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>SUM(K60:K61)</f>
        <v>457</v>
      </c>
      <c r="L62" s="68">
        <f>SUM(L60:L61)</f>
        <v>1505</v>
      </c>
      <c r="M62" s="68">
        <f>SUM(M60:M61)</f>
        <v>144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2106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3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40" customHeight="1" x14ac:dyDescent="0.3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827771</v>
      </c>
      <c r="L64" s="95">
        <v>1731436</v>
      </c>
      <c r="M64" s="95">
        <v>1949748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4508955</v>
      </c>
      <c r="AA64" s="25"/>
      <c r="AB64" s="72" t="s">
        <v>171</v>
      </c>
      <c r="AC64" s="27" t="s">
        <v>82</v>
      </c>
      <c r="AD64" s="57" t="s">
        <v>136</v>
      </c>
    </row>
    <row r="65" spans="1:34" ht="40" customHeight="1" x14ac:dyDescent="0.3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1761</v>
      </c>
      <c r="L65" s="95">
        <v>2962</v>
      </c>
      <c r="M65" s="95">
        <v>3658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8381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3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178277</v>
      </c>
      <c r="L66" s="95">
        <v>336560</v>
      </c>
      <c r="M66" s="95">
        <v>1107784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1622621</v>
      </c>
      <c r="AA66" s="25"/>
      <c r="AB66" s="73"/>
      <c r="AC66" s="27" t="s">
        <v>82</v>
      </c>
      <c r="AD66" s="57" t="s">
        <v>138</v>
      </c>
    </row>
    <row r="67" spans="1:34" ht="40" customHeight="1" x14ac:dyDescent="0.3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647733</v>
      </c>
      <c r="L67" s="233">
        <f>L64-L65-L66</f>
        <v>1391914</v>
      </c>
      <c r="M67" s="234">
        <f>M64-M65-M66</f>
        <v>838306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2877953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3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35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 x14ac:dyDescent="0.35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 x14ac:dyDescent="0.35">
      <c r="A71" s="34"/>
      <c r="B71" s="35"/>
      <c r="C71" s="255" t="s">
        <v>358</v>
      </c>
      <c r="D71" s="256"/>
      <c r="E71" s="256"/>
      <c r="F71" s="256"/>
      <c r="G71" s="255" t="s">
        <v>358</v>
      </c>
      <c r="H71" s="256"/>
      <c r="I71" s="256"/>
      <c r="J71" s="256"/>
      <c r="K71" s="255" t="s">
        <v>358</v>
      </c>
      <c r="L71" s="256"/>
      <c r="M71" s="256"/>
      <c r="N71" s="255" t="s">
        <v>358</v>
      </c>
      <c r="O71" s="256"/>
      <c r="P71" s="256"/>
      <c r="Q71" s="255" t="s">
        <v>358</v>
      </c>
      <c r="R71" s="256"/>
      <c r="S71" s="256"/>
      <c r="T71" s="255" t="s">
        <v>358</v>
      </c>
      <c r="U71" s="256"/>
      <c r="V71" s="256"/>
      <c r="W71" s="255" t="s">
        <v>358</v>
      </c>
      <c r="X71" s="256"/>
      <c r="Y71" s="256"/>
      <c r="AA71" s="36"/>
      <c r="AC71"/>
    </row>
    <row r="72" spans="1:34" ht="16.5" customHeight="1" x14ac:dyDescent="0.35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 x14ac:dyDescent="0.35">
      <c r="A73" s="34"/>
      <c r="B73" s="35"/>
      <c r="C73" s="292" t="s">
        <v>359</v>
      </c>
      <c r="D73" s="293"/>
      <c r="E73" s="293"/>
      <c r="F73" s="293"/>
      <c r="G73" s="251" t="s">
        <v>360</v>
      </c>
      <c r="H73" s="252"/>
      <c r="I73" s="252"/>
      <c r="J73" s="252"/>
      <c r="K73" s="253" t="s">
        <v>361</v>
      </c>
      <c r="L73" s="254"/>
      <c r="M73" s="254"/>
      <c r="N73" s="251" t="s">
        <v>362</v>
      </c>
      <c r="O73" s="252"/>
      <c r="P73" s="252"/>
      <c r="Q73" s="253" t="s">
        <v>363</v>
      </c>
      <c r="R73" s="254"/>
      <c r="S73" s="254"/>
      <c r="T73" s="251" t="s">
        <v>364</v>
      </c>
      <c r="U73" s="252"/>
      <c r="V73" s="253" t="s">
        <v>365</v>
      </c>
      <c r="W73" s="254"/>
      <c r="X73" s="253" t="s">
        <v>366</v>
      </c>
      <c r="Y73" s="254"/>
      <c r="AA73" s="36"/>
      <c r="AC73"/>
    </row>
    <row r="74" spans="1:34" ht="41.25" customHeight="1" x14ac:dyDescent="0.35">
      <c r="A74" s="34"/>
      <c r="B74" s="35"/>
      <c r="C74" s="251" t="s">
        <v>367</v>
      </c>
      <c r="D74" s="252"/>
      <c r="E74" s="252"/>
      <c r="F74" s="252"/>
      <c r="G74" s="251" t="s">
        <v>368</v>
      </c>
      <c r="H74" s="252"/>
      <c r="I74" s="252"/>
      <c r="J74" s="252"/>
      <c r="K74" s="253" t="s">
        <v>369</v>
      </c>
      <c r="L74" s="254"/>
      <c r="M74" s="254"/>
      <c r="N74" s="251" t="s">
        <v>370</v>
      </c>
      <c r="O74" s="252"/>
      <c r="P74" s="252"/>
      <c r="Q74" s="253" t="s">
        <v>371</v>
      </c>
      <c r="R74" s="254"/>
      <c r="S74" s="254"/>
      <c r="T74" s="251" t="s">
        <v>372</v>
      </c>
      <c r="U74" s="252"/>
      <c r="V74" s="253" t="s">
        <v>373</v>
      </c>
      <c r="W74" s="254"/>
      <c r="X74" s="253" t="s">
        <v>374</v>
      </c>
      <c r="Y74" s="254"/>
      <c r="AC74"/>
    </row>
    <row r="75" spans="1:34" ht="15" customHeight="1" x14ac:dyDescent="0.35">
      <c r="AC75"/>
      <c r="AF75" s="36"/>
    </row>
    <row r="76" spans="1:34" ht="16.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332</v>
      </c>
      <c r="AH76" s="93" t="s">
        <v>356</v>
      </c>
    </row>
    <row r="77" spans="1:34" ht="22.5" customHeight="1" x14ac:dyDescent="0.35">
      <c r="I77" s="281" t="s">
        <v>96</v>
      </c>
      <c r="J77" s="281"/>
      <c r="K77" s="281"/>
      <c r="L77" s="281"/>
      <c r="M77" s="8" t="s">
        <v>326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355</v>
      </c>
    </row>
    <row r="78" spans="1:34" ht="22.5" customHeight="1" x14ac:dyDescent="0.35">
      <c r="I78" s="281" t="s">
        <v>2</v>
      </c>
      <c r="J78" s="281"/>
      <c r="K78" s="281"/>
      <c r="L78" s="281"/>
      <c r="M78" s="8" t="s">
        <v>327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 x14ac:dyDescent="0.35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332</v>
      </c>
      <c r="Z79" s="258"/>
      <c r="AC79"/>
    </row>
    <row r="80" spans="1:34" ht="21.75" customHeight="1" x14ac:dyDescent="0.3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 x14ac:dyDescent="0.3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 x14ac:dyDescent="0.3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333</v>
      </c>
      <c r="X82" s="308"/>
      <c r="Y82" s="308"/>
      <c r="Z82" s="308"/>
      <c r="AC82"/>
    </row>
    <row r="83" spans="1:30" ht="25" customHeight="1" x14ac:dyDescent="0.35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 x14ac:dyDescent="0.35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35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3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3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8013</v>
      </c>
      <c r="L87" s="95">
        <v>23030</v>
      </c>
      <c r="M87" s="95">
        <v>30501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61544</v>
      </c>
      <c r="AA87" s="49"/>
      <c r="AC87" s="27" t="s">
        <v>82</v>
      </c>
      <c r="AD87" s="37" t="s">
        <v>108</v>
      </c>
    </row>
    <row r="88" spans="1:30" ht="15" customHeight="1" x14ac:dyDescent="0.3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4014</v>
      </c>
      <c r="L88" s="95">
        <v>10841</v>
      </c>
      <c r="M88" s="95">
        <v>13720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28575</v>
      </c>
      <c r="AA88" s="49"/>
      <c r="AC88" s="27" t="s">
        <v>82</v>
      </c>
      <c r="AD88" s="37" t="s">
        <v>109</v>
      </c>
    </row>
    <row r="89" spans="1:30" ht="15" customHeight="1" x14ac:dyDescent="0.3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1153</v>
      </c>
      <c r="L89" s="95">
        <v>4067</v>
      </c>
      <c r="M89" s="95">
        <v>5417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10637</v>
      </c>
      <c r="AA89" s="49"/>
      <c r="AC89" s="27" t="s">
        <v>82</v>
      </c>
      <c r="AD89" s="37" t="s">
        <v>110</v>
      </c>
    </row>
    <row r="90" spans="1:30" ht="15" customHeight="1" x14ac:dyDescent="0.3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729</v>
      </c>
      <c r="L90" s="95">
        <v>1586</v>
      </c>
      <c r="M90" s="95">
        <v>3424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5739</v>
      </c>
      <c r="AA90" s="49"/>
      <c r="AC90" s="27" t="s">
        <v>82</v>
      </c>
      <c r="AD90" s="37" t="s">
        <v>111</v>
      </c>
    </row>
    <row r="91" spans="1:30" ht="15" customHeight="1" x14ac:dyDescent="0.3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1413</v>
      </c>
      <c r="L91" s="95">
        <v>4056</v>
      </c>
      <c r="M91" s="95">
        <v>2920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8389</v>
      </c>
      <c r="AA91" s="49"/>
      <c r="AC91" s="27" t="s">
        <v>82</v>
      </c>
      <c r="AD91" s="37" t="s">
        <v>112</v>
      </c>
    </row>
    <row r="92" spans="1:30" ht="15" customHeight="1" x14ac:dyDescent="0.3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892</v>
      </c>
      <c r="L92" s="95">
        <v>868</v>
      </c>
      <c r="M92" s="95">
        <v>1229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2989</v>
      </c>
      <c r="AA92" s="49"/>
      <c r="AC92" s="27" t="s">
        <v>82</v>
      </c>
      <c r="AD92" s="37" t="s">
        <v>113</v>
      </c>
    </row>
    <row r="93" spans="1:30" ht="15" customHeight="1" x14ac:dyDescent="0.3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538</v>
      </c>
      <c r="L93" s="95">
        <v>2044</v>
      </c>
      <c r="M93" s="95">
        <v>1301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3883</v>
      </c>
      <c r="AA93" s="49"/>
      <c r="AC93" s="27" t="s">
        <v>82</v>
      </c>
      <c r="AD93" s="37" t="s">
        <v>114</v>
      </c>
    </row>
    <row r="94" spans="1:30" ht="15" customHeight="1" x14ac:dyDescent="0.3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1551</v>
      </c>
      <c r="L94" s="95">
        <v>2323</v>
      </c>
      <c r="M94" s="95">
        <v>871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4745</v>
      </c>
      <c r="AA94" s="49"/>
      <c r="AC94" s="27" t="s">
        <v>82</v>
      </c>
      <c r="AD94" s="37" t="s">
        <v>115</v>
      </c>
    </row>
    <row r="95" spans="1:30" ht="15" customHeight="1" x14ac:dyDescent="0.3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3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3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35">
      <c r="A98" s="47" t="s">
        <v>30</v>
      </c>
      <c r="B98" s="294" t="s">
        <v>352</v>
      </c>
      <c r="C98" s="294"/>
      <c r="D98" s="294"/>
      <c r="E98" s="294"/>
      <c r="F98" s="294"/>
      <c r="G98" s="294"/>
      <c r="H98" s="294"/>
      <c r="I98" s="294"/>
      <c r="J98" s="294"/>
      <c r="K98" s="70">
        <f>SUM(K87:K97)</f>
        <v>18303</v>
      </c>
      <c r="L98" s="70">
        <f>SUM(L87:L97)</f>
        <v>48815</v>
      </c>
      <c r="M98" s="70">
        <f>SUM(M87:M97)</f>
        <v>59383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126501</v>
      </c>
      <c r="AC98" s="27"/>
      <c r="AD98" s="37" t="s">
        <v>181</v>
      </c>
    </row>
    <row r="99" spans="1:30" ht="30" customHeight="1" x14ac:dyDescent="0.3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34594</v>
      </c>
      <c r="L99" s="95">
        <v>75445</v>
      </c>
      <c r="M99" s="95">
        <v>41053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151092</v>
      </c>
      <c r="AA99" s="49"/>
      <c r="AC99" s="27" t="s">
        <v>82</v>
      </c>
      <c r="AD99" s="37" t="s">
        <v>119</v>
      </c>
    </row>
    <row r="100" spans="1:30" ht="15" customHeight="1" x14ac:dyDescent="0.3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24189</v>
      </c>
      <c r="L100" s="95">
        <v>51966</v>
      </c>
      <c r="M100" s="95">
        <v>16134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92289</v>
      </c>
      <c r="AA100" s="49"/>
      <c r="AC100" s="27" t="s">
        <v>82</v>
      </c>
      <c r="AD100" s="37" t="s">
        <v>120</v>
      </c>
    </row>
    <row r="101" spans="1:30" ht="15" customHeight="1" x14ac:dyDescent="0.3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13215</v>
      </c>
      <c r="L101" s="95">
        <v>38893</v>
      </c>
      <c r="M101" s="95">
        <v>6678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58786</v>
      </c>
      <c r="AA101" s="49"/>
      <c r="AC101" s="27" t="s">
        <v>82</v>
      </c>
      <c r="AD101" s="37" t="s">
        <v>121</v>
      </c>
    </row>
    <row r="102" spans="1:30" ht="15" customHeight="1" x14ac:dyDescent="0.35">
      <c r="A102" s="47"/>
      <c r="B102" s="24" t="s">
        <v>193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2922</v>
      </c>
      <c r="L102" s="95">
        <v>6165</v>
      </c>
      <c r="M102" s="95">
        <v>4205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13292</v>
      </c>
      <c r="AA102" s="49"/>
      <c r="AC102" s="27" t="s">
        <v>82</v>
      </c>
      <c r="AD102" s="37" t="s">
        <v>122</v>
      </c>
    </row>
    <row r="103" spans="1:30" ht="15" customHeight="1" x14ac:dyDescent="0.35">
      <c r="A103" s="47"/>
      <c r="B103" s="24" t="s">
        <v>195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5356</v>
      </c>
      <c r="L103" s="95">
        <v>15436</v>
      </c>
      <c r="M103" s="95">
        <v>5554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26346</v>
      </c>
      <c r="AA103" s="49"/>
      <c r="AC103" s="27" t="s">
        <v>82</v>
      </c>
      <c r="AD103" s="37" t="s">
        <v>123</v>
      </c>
    </row>
    <row r="104" spans="1:30" ht="15" customHeight="1" x14ac:dyDescent="0.35">
      <c r="A104" s="47"/>
      <c r="B104" s="24" t="s">
        <v>197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2897</v>
      </c>
      <c r="L104" s="95">
        <v>6748</v>
      </c>
      <c r="M104" s="95">
        <v>1560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11205</v>
      </c>
      <c r="AA104" s="49"/>
      <c r="AC104" s="27" t="s">
        <v>82</v>
      </c>
      <c r="AD104" s="37" t="s">
        <v>124</v>
      </c>
    </row>
    <row r="105" spans="1:30" ht="15" customHeight="1" x14ac:dyDescent="0.35">
      <c r="A105" s="47"/>
      <c r="B105" s="24" t="s">
        <v>199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5970</v>
      </c>
      <c r="L105" s="95">
        <v>20459</v>
      </c>
      <c r="M105" s="95">
        <v>1174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27603</v>
      </c>
      <c r="AA105" s="49"/>
      <c r="AC105" s="27" t="s">
        <v>82</v>
      </c>
      <c r="AD105" s="37" t="s">
        <v>125</v>
      </c>
    </row>
    <row r="106" spans="1:30" ht="15" customHeight="1" x14ac:dyDescent="0.35">
      <c r="A106" s="47"/>
      <c r="B106" s="24" t="s">
        <v>201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3649</v>
      </c>
      <c r="L106" s="95">
        <v>7524</v>
      </c>
      <c r="M106" s="95">
        <v>1888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13061</v>
      </c>
      <c r="AA106" s="49"/>
      <c r="AC106" s="27" t="s">
        <v>82</v>
      </c>
      <c r="AD106" s="37" t="s">
        <v>126</v>
      </c>
    </row>
    <row r="107" spans="1:30" ht="15" customHeight="1" x14ac:dyDescent="0.3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3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3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35">
      <c r="A110" s="47" t="s">
        <v>30</v>
      </c>
      <c r="B110" s="294" t="s">
        <v>352</v>
      </c>
      <c r="C110" s="294"/>
      <c r="D110" s="294"/>
      <c r="E110" s="294"/>
      <c r="F110" s="294"/>
      <c r="G110" s="294"/>
      <c r="H110" s="294"/>
      <c r="I110" s="294"/>
      <c r="J110" s="294"/>
      <c r="K110" s="70">
        <f>SUM(K99:K109)</f>
        <v>92792</v>
      </c>
      <c r="L110" s="70">
        <f>SUM(L99:L109)</f>
        <v>222636</v>
      </c>
      <c r="M110" s="70">
        <f>SUM(M99:M109)</f>
        <v>78246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393674</v>
      </c>
      <c r="AC110"/>
      <c r="AD110" s="37" t="s">
        <v>181</v>
      </c>
    </row>
    <row r="111" spans="1:30" ht="15.75" customHeight="1" x14ac:dyDescent="0.35">
      <c r="AA111" s="4" t="s">
        <v>88</v>
      </c>
      <c r="AC111"/>
    </row>
    <row r="112" spans="1:30" ht="16.5" customHeight="1" x14ac:dyDescent="0.3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 x14ac:dyDescent="0.35">
      <c r="A113" s="30"/>
      <c r="B113" s="320" t="s">
        <v>359</v>
      </c>
      <c r="C113" s="321"/>
      <c r="D113" s="322"/>
      <c r="E113" s="320" t="s">
        <v>360</v>
      </c>
      <c r="F113" s="321"/>
      <c r="G113" s="322"/>
      <c r="H113" s="320" t="s">
        <v>361</v>
      </c>
      <c r="I113" s="321"/>
      <c r="J113" s="322"/>
      <c r="K113" s="326" t="s">
        <v>362</v>
      </c>
      <c r="L113" s="328" t="s">
        <v>363</v>
      </c>
      <c r="M113" s="328" t="s">
        <v>364</v>
      </c>
      <c r="N113" s="330" t="s">
        <v>365</v>
      </c>
      <c r="O113" s="96" t="s">
        <v>359</v>
      </c>
      <c r="P113" s="97" t="s">
        <v>360</v>
      </c>
      <c r="Q113" s="98" t="s">
        <v>361</v>
      </c>
      <c r="R113" s="99" t="s">
        <v>362</v>
      </c>
      <c r="S113" s="62"/>
      <c r="T113" s="100" t="s">
        <v>363</v>
      </c>
      <c r="U113" s="62"/>
      <c r="V113" s="101" t="s">
        <v>364</v>
      </c>
      <c r="W113" s="62"/>
      <c r="X113" s="102" t="s">
        <v>365</v>
      </c>
      <c r="Y113" s="103" t="s">
        <v>366</v>
      </c>
      <c r="Z113" s="3"/>
      <c r="AC113"/>
    </row>
    <row r="114" spans="1:34" ht="22.5" customHeight="1" x14ac:dyDescent="0.3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367</v>
      </c>
      <c r="P114" s="105" t="s">
        <v>368</v>
      </c>
      <c r="Q114" s="106" t="s">
        <v>369</v>
      </c>
      <c r="R114" s="107" t="s">
        <v>370</v>
      </c>
      <c r="S114" s="63"/>
      <c r="T114" s="108" t="s">
        <v>371</v>
      </c>
      <c r="U114" s="63"/>
      <c r="V114" s="109" t="s">
        <v>372</v>
      </c>
      <c r="W114" s="63"/>
      <c r="X114" s="110" t="s">
        <v>373</v>
      </c>
      <c r="Y114" s="111" t="s">
        <v>374</v>
      </c>
      <c r="AC114"/>
    </row>
    <row r="115" spans="1:34" ht="15" customHeight="1" x14ac:dyDescent="0.3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334</v>
      </c>
      <c r="AH116" s="93" t="s">
        <v>356</v>
      </c>
    </row>
    <row r="117" spans="1:34" ht="22.5" customHeight="1" x14ac:dyDescent="0.35">
      <c r="I117" s="281" t="s">
        <v>96</v>
      </c>
      <c r="J117" s="281"/>
      <c r="K117" s="281"/>
      <c r="L117" s="281"/>
      <c r="M117" s="8" t="s">
        <v>326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355</v>
      </c>
    </row>
    <row r="118" spans="1:34" ht="22.5" customHeight="1" x14ac:dyDescent="0.35">
      <c r="I118" s="281" t="s">
        <v>2</v>
      </c>
      <c r="J118" s="281"/>
      <c r="K118" s="281"/>
      <c r="L118" s="281"/>
      <c r="M118" s="8" t="s">
        <v>327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 x14ac:dyDescent="0.35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334</v>
      </c>
      <c r="Z119" s="258"/>
      <c r="AC119"/>
    </row>
    <row r="120" spans="1:34" ht="21.75" customHeight="1" x14ac:dyDescent="0.3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 x14ac:dyDescent="0.3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 x14ac:dyDescent="0.3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335</v>
      </c>
      <c r="X122" s="308"/>
      <c r="Y122" s="308"/>
      <c r="Z122" s="308"/>
      <c r="AC122"/>
    </row>
    <row r="123" spans="1:34" ht="25" customHeight="1" x14ac:dyDescent="0.35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 x14ac:dyDescent="0.35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35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3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35">
      <c r="A127" s="47" t="s">
        <v>53</v>
      </c>
      <c r="B127" s="48" t="s">
        <v>193</v>
      </c>
      <c r="C127" s="315" t="s">
        <v>212</v>
      </c>
      <c r="D127" s="315"/>
      <c r="E127" s="315"/>
      <c r="F127" s="315"/>
      <c r="G127" s="315"/>
      <c r="H127" s="315"/>
      <c r="I127" s="315"/>
      <c r="J127" s="316"/>
      <c r="K127" s="95">
        <v>65046</v>
      </c>
      <c r="L127" s="95">
        <v>108430</v>
      </c>
      <c r="M127" s="95">
        <v>122160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295636</v>
      </c>
      <c r="AA127" s="49"/>
      <c r="AC127" s="27" t="s">
        <v>82</v>
      </c>
      <c r="AD127" s="37" t="s">
        <v>108</v>
      </c>
    </row>
    <row r="128" spans="1:34" ht="15" customHeight="1" x14ac:dyDescent="0.35">
      <c r="A128" s="47" t="s">
        <v>55</v>
      </c>
      <c r="B128" s="24" t="s">
        <v>54</v>
      </c>
      <c r="C128" s="317" t="s">
        <v>213</v>
      </c>
      <c r="D128" s="317"/>
      <c r="E128" s="317"/>
      <c r="F128" s="317"/>
      <c r="G128" s="317"/>
      <c r="H128" s="317"/>
      <c r="I128" s="317"/>
      <c r="J128" s="317"/>
      <c r="K128" s="95">
        <v>29463</v>
      </c>
      <c r="L128" s="95">
        <v>49359</v>
      </c>
      <c r="M128" s="95">
        <v>25646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104468</v>
      </c>
      <c r="AA128" s="49"/>
      <c r="AC128" s="27" t="s">
        <v>82</v>
      </c>
      <c r="AD128" s="37" t="s">
        <v>109</v>
      </c>
    </row>
    <row r="129" spans="1:30" ht="15" customHeight="1" x14ac:dyDescent="0.35">
      <c r="A129" s="47"/>
      <c r="B129" s="24" t="s">
        <v>56</v>
      </c>
      <c r="C129" s="317" t="s">
        <v>214</v>
      </c>
      <c r="D129" s="317"/>
      <c r="E129" s="317"/>
      <c r="F129" s="317"/>
      <c r="G129" s="317"/>
      <c r="H129" s="317"/>
      <c r="I129" s="317"/>
      <c r="J129" s="317"/>
      <c r="K129" s="95">
        <v>3908</v>
      </c>
      <c r="L129" s="95">
        <v>10221</v>
      </c>
      <c r="M129" s="95">
        <v>13437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27566</v>
      </c>
      <c r="AA129" s="49"/>
      <c r="AC129" s="27" t="s">
        <v>82</v>
      </c>
      <c r="AD129" s="37" t="s">
        <v>110</v>
      </c>
    </row>
    <row r="130" spans="1:30" ht="15" customHeight="1" x14ac:dyDescent="0.35">
      <c r="A130" s="47"/>
      <c r="B130" s="24" t="s">
        <v>193</v>
      </c>
      <c r="C130" s="317" t="s">
        <v>215</v>
      </c>
      <c r="D130" s="317"/>
      <c r="E130" s="317"/>
      <c r="F130" s="317"/>
      <c r="G130" s="317"/>
      <c r="H130" s="317"/>
      <c r="I130" s="317"/>
      <c r="J130" s="317"/>
      <c r="K130" s="95">
        <v>7873</v>
      </c>
      <c r="L130" s="95">
        <v>17093</v>
      </c>
      <c r="M130" s="95">
        <v>17654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42620</v>
      </c>
      <c r="AA130" s="49"/>
      <c r="AC130" s="27" t="s">
        <v>82</v>
      </c>
      <c r="AD130" s="37" t="s">
        <v>111</v>
      </c>
    </row>
    <row r="131" spans="1:30" ht="15" customHeight="1" x14ac:dyDescent="0.35">
      <c r="A131" s="47"/>
      <c r="B131" s="24" t="s">
        <v>195</v>
      </c>
      <c r="C131" s="317" t="s">
        <v>216</v>
      </c>
      <c r="D131" s="317"/>
      <c r="E131" s="317"/>
      <c r="F131" s="317"/>
      <c r="G131" s="317"/>
      <c r="H131" s="317"/>
      <c r="I131" s="317"/>
      <c r="J131" s="317"/>
      <c r="K131" s="95">
        <v>23040</v>
      </c>
      <c r="L131" s="95">
        <v>46275</v>
      </c>
      <c r="M131" s="95">
        <v>13576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82891</v>
      </c>
      <c r="AA131" s="49"/>
      <c r="AC131" s="27" t="s">
        <v>82</v>
      </c>
      <c r="AD131" s="37" t="s">
        <v>112</v>
      </c>
    </row>
    <row r="132" spans="1:30" ht="15" customHeight="1" x14ac:dyDescent="0.35">
      <c r="A132" s="47"/>
      <c r="B132" s="24" t="s">
        <v>197</v>
      </c>
      <c r="C132" s="317" t="s">
        <v>217</v>
      </c>
      <c r="D132" s="317"/>
      <c r="E132" s="317"/>
      <c r="F132" s="317"/>
      <c r="G132" s="317"/>
      <c r="H132" s="317"/>
      <c r="I132" s="317"/>
      <c r="J132" s="317"/>
      <c r="K132" s="95">
        <v>1571</v>
      </c>
      <c r="L132" s="95">
        <v>2606</v>
      </c>
      <c r="M132" s="95">
        <v>2812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6989</v>
      </c>
      <c r="AA132" s="49"/>
      <c r="AC132" s="27" t="s">
        <v>82</v>
      </c>
      <c r="AD132" s="37" t="s">
        <v>113</v>
      </c>
    </row>
    <row r="133" spans="1:30" ht="15" customHeight="1" x14ac:dyDescent="0.35">
      <c r="A133" s="47"/>
      <c r="B133" s="24" t="s">
        <v>199</v>
      </c>
      <c r="C133" s="317" t="s">
        <v>218</v>
      </c>
      <c r="D133" s="317"/>
      <c r="E133" s="317"/>
      <c r="F133" s="317"/>
      <c r="G133" s="317"/>
      <c r="H133" s="317"/>
      <c r="I133" s="317"/>
      <c r="J133" s="317"/>
      <c r="K133" s="95">
        <v>3533</v>
      </c>
      <c r="L133" s="95">
        <v>10158</v>
      </c>
      <c r="M133" s="95">
        <v>7115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20806</v>
      </c>
      <c r="AA133" s="49"/>
      <c r="AC133" s="27" t="s">
        <v>82</v>
      </c>
      <c r="AD133" s="37" t="s">
        <v>114</v>
      </c>
    </row>
    <row r="134" spans="1:30" ht="15" customHeight="1" x14ac:dyDescent="0.35">
      <c r="A134" s="47"/>
      <c r="B134" s="24" t="s">
        <v>201</v>
      </c>
      <c r="C134" s="317" t="s">
        <v>219</v>
      </c>
      <c r="D134" s="317"/>
      <c r="E134" s="317"/>
      <c r="F134" s="317"/>
      <c r="G134" s="317"/>
      <c r="H134" s="317"/>
      <c r="I134" s="317"/>
      <c r="J134" s="317"/>
      <c r="K134" s="95">
        <v>4653</v>
      </c>
      <c r="L134" s="95">
        <v>4730</v>
      </c>
      <c r="M134" s="95">
        <v>4890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14273</v>
      </c>
      <c r="AA134" s="49"/>
      <c r="AC134" s="27" t="s">
        <v>82</v>
      </c>
      <c r="AD134" s="37" t="s">
        <v>115</v>
      </c>
    </row>
    <row r="135" spans="1:30" ht="15" customHeight="1" x14ac:dyDescent="0.3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3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3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35">
      <c r="A138" s="47" t="s">
        <v>30</v>
      </c>
      <c r="B138" s="294" t="s">
        <v>352</v>
      </c>
      <c r="C138" s="294"/>
      <c r="D138" s="294"/>
      <c r="E138" s="294"/>
      <c r="F138" s="294"/>
      <c r="G138" s="294"/>
      <c r="H138" s="294"/>
      <c r="I138" s="294"/>
      <c r="J138" s="294"/>
      <c r="K138" s="70">
        <f>SUM(K127:K137)</f>
        <v>139087</v>
      </c>
      <c r="L138" s="70">
        <f>SUM(L127:L137)</f>
        <v>248872</v>
      </c>
      <c r="M138" s="70">
        <f>SUM(M127:M137)</f>
        <v>207290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595249</v>
      </c>
      <c r="AC138" s="27"/>
      <c r="AD138" s="37" t="s">
        <v>181</v>
      </c>
    </row>
    <row r="139" spans="1:30" ht="30" customHeight="1" x14ac:dyDescent="0.35">
      <c r="A139" s="47" t="s">
        <v>53</v>
      </c>
      <c r="B139" s="50" t="s">
        <v>195</v>
      </c>
      <c r="C139" s="315" t="s">
        <v>220</v>
      </c>
      <c r="D139" s="315"/>
      <c r="E139" s="315"/>
      <c r="F139" s="315"/>
      <c r="G139" s="315"/>
      <c r="H139" s="315"/>
      <c r="I139" s="315"/>
      <c r="J139" s="316"/>
      <c r="K139" s="95">
        <v>9469</v>
      </c>
      <c r="L139" s="95">
        <v>18023</v>
      </c>
      <c r="M139" s="95">
        <v>37182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64674</v>
      </c>
      <c r="AA139" s="49"/>
      <c r="AC139" s="27" t="s">
        <v>82</v>
      </c>
      <c r="AD139" s="37" t="s">
        <v>119</v>
      </c>
    </row>
    <row r="140" spans="1:30" ht="15" customHeight="1" x14ac:dyDescent="0.35">
      <c r="A140" s="47" t="s">
        <v>55</v>
      </c>
      <c r="B140" s="24" t="s">
        <v>54</v>
      </c>
      <c r="C140" s="317" t="s">
        <v>221</v>
      </c>
      <c r="D140" s="317"/>
      <c r="E140" s="317"/>
      <c r="F140" s="317"/>
      <c r="G140" s="317"/>
      <c r="H140" s="317"/>
      <c r="I140" s="317"/>
      <c r="J140" s="317"/>
      <c r="K140" s="95">
        <v>4525</v>
      </c>
      <c r="L140" s="95">
        <v>9724</v>
      </c>
      <c r="M140" s="95">
        <v>11910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26159</v>
      </c>
      <c r="AA140" s="49"/>
      <c r="AC140" s="27" t="s">
        <v>82</v>
      </c>
      <c r="AD140" s="37" t="s">
        <v>120</v>
      </c>
    </row>
    <row r="141" spans="1:30" ht="15" customHeight="1" x14ac:dyDescent="0.35">
      <c r="A141" s="47"/>
      <c r="B141" s="24" t="s">
        <v>56</v>
      </c>
      <c r="C141" s="317" t="s">
        <v>222</v>
      </c>
      <c r="D141" s="317"/>
      <c r="E141" s="317"/>
      <c r="F141" s="317"/>
      <c r="G141" s="317"/>
      <c r="H141" s="317"/>
      <c r="I141" s="317"/>
      <c r="J141" s="317"/>
      <c r="K141" s="95">
        <v>3409</v>
      </c>
      <c r="L141" s="95">
        <v>11255</v>
      </c>
      <c r="M141" s="95">
        <v>6595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21259</v>
      </c>
      <c r="AA141" s="49"/>
      <c r="AC141" s="27" t="s">
        <v>82</v>
      </c>
      <c r="AD141" s="37" t="s">
        <v>121</v>
      </c>
    </row>
    <row r="142" spans="1:30" ht="15" customHeight="1" x14ac:dyDescent="0.35">
      <c r="A142" s="47"/>
      <c r="B142" s="24" t="s">
        <v>193</v>
      </c>
      <c r="C142" s="317" t="s">
        <v>223</v>
      </c>
      <c r="D142" s="317"/>
      <c r="E142" s="317"/>
      <c r="F142" s="317"/>
      <c r="G142" s="317"/>
      <c r="H142" s="317"/>
      <c r="I142" s="317"/>
      <c r="J142" s="317"/>
      <c r="K142" s="95">
        <v>2514</v>
      </c>
      <c r="L142" s="95">
        <v>2099</v>
      </c>
      <c r="M142" s="95">
        <v>15595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20208</v>
      </c>
      <c r="AA142" s="49"/>
      <c r="AC142" s="27" t="s">
        <v>82</v>
      </c>
      <c r="AD142" s="37" t="s">
        <v>122</v>
      </c>
    </row>
    <row r="143" spans="1:30" ht="15" customHeight="1" x14ac:dyDescent="0.35">
      <c r="A143" s="47"/>
      <c r="B143" s="24" t="s">
        <v>195</v>
      </c>
      <c r="C143" s="317" t="s">
        <v>224</v>
      </c>
      <c r="D143" s="317"/>
      <c r="E143" s="317"/>
      <c r="F143" s="317"/>
      <c r="G143" s="317"/>
      <c r="H143" s="317"/>
      <c r="I143" s="317"/>
      <c r="J143" s="317"/>
      <c r="K143" s="95">
        <v>2043</v>
      </c>
      <c r="L143" s="95">
        <v>4262</v>
      </c>
      <c r="M143" s="95">
        <v>3587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9892</v>
      </c>
      <c r="AA143" s="49"/>
      <c r="AC143" s="27" t="s">
        <v>82</v>
      </c>
      <c r="AD143" s="37" t="s">
        <v>123</v>
      </c>
    </row>
    <row r="144" spans="1:30" ht="15" customHeight="1" x14ac:dyDescent="0.35">
      <c r="A144" s="47"/>
      <c r="B144" s="24" t="s">
        <v>197</v>
      </c>
      <c r="C144" s="317" t="s">
        <v>225</v>
      </c>
      <c r="D144" s="317"/>
      <c r="E144" s="317"/>
      <c r="F144" s="317"/>
      <c r="G144" s="317"/>
      <c r="H144" s="317"/>
      <c r="I144" s="317"/>
      <c r="J144" s="317"/>
      <c r="K144" s="95">
        <v>756</v>
      </c>
      <c r="L144" s="95">
        <v>1557</v>
      </c>
      <c r="M144" s="95">
        <v>1668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3981</v>
      </c>
      <c r="AA144" s="49"/>
      <c r="AC144" s="27" t="s">
        <v>82</v>
      </c>
      <c r="AD144" s="37" t="s">
        <v>124</v>
      </c>
    </row>
    <row r="145" spans="1:34" ht="15" customHeight="1" x14ac:dyDescent="0.35">
      <c r="A145" s="47"/>
      <c r="B145" s="24" t="s">
        <v>199</v>
      </c>
      <c r="C145" s="317" t="s">
        <v>226</v>
      </c>
      <c r="D145" s="317"/>
      <c r="E145" s="317"/>
      <c r="F145" s="317"/>
      <c r="G145" s="317"/>
      <c r="H145" s="317"/>
      <c r="I145" s="317"/>
      <c r="J145" s="317"/>
      <c r="K145" s="95">
        <v>9221</v>
      </c>
      <c r="L145" s="95">
        <v>1299</v>
      </c>
      <c r="M145" s="95">
        <v>596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11116</v>
      </c>
      <c r="AA145" s="49"/>
      <c r="AC145" s="27" t="s">
        <v>82</v>
      </c>
      <c r="AD145" s="37" t="s">
        <v>125</v>
      </c>
    </row>
    <row r="146" spans="1:34" ht="15" customHeight="1" x14ac:dyDescent="0.35">
      <c r="A146" s="47"/>
      <c r="B146" s="24" t="s">
        <v>201</v>
      </c>
      <c r="C146" s="317" t="s">
        <v>227</v>
      </c>
      <c r="D146" s="317"/>
      <c r="E146" s="317"/>
      <c r="F146" s="317"/>
      <c r="G146" s="317"/>
      <c r="H146" s="317"/>
      <c r="I146" s="317"/>
      <c r="J146" s="317"/>
      <c r="K146" s="95">
        <v>729</v>
      </c>
      <c r="L146" s="95">
        <v>3287</v>
      </c>
      <c r="M146" s="95">
        <v>1401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5417</v>
      </c>
      <c r="AA146" s="49"/>
      <c r="AC146" s="27" t="s">
        <v>82</v>
      </c>
      <c r="AD146" s="37" t="s">
        <v>126</v>
      </c>
    </row>
    <row r="147" spans="1:34" ht="15" customHeight="1" x14ac:dyDescent="0.3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3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3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35">
      <c r="A150" s="47" t="s">
        <v>30</v>
      </c>
      <c r="B150" s="294" t="s">
        <v>352</v>
      </c>
      <c r="C150" s="294"/>
      <c r="D150" s="294"/>
      <c r="E150" s="294"/>
      <c r="F150" s="294"/>
      <c r="G150" s="294"/>
      <c r="H150" s="294"/>
      <c r="I150" s="294"/>
      <c r="J150" s="294"/>
      <c r="K150" s="70">
        <f>SUM(K139:K149)</f>
        <v>32666</v>
      </c>
      <c r="L150" s="70">
        <f>SUM(L139:L149)</f>
        <v>51506</v>
      </c>
      <c r="M150" s="70">
        <f>SUM(M139:M149)</f>
        <v>78534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162706</v>
      </c>
      <c r="AC150"/>
      <c r="AD150" s="37" t="s">
        <v>181</v>
      </c>
    </row>
    <row r="151" spans="1:34" ht="15.75" customHeight="1" x14ac:dyDescent="0.35">
      <c r="AA151" s="4" t="s">
        <v>88</v>
      </c>
      <c r="AC151"/>
    </row>
    <row r="152" spans="1:34" ht="16.5" customHeight="1" x14ac:dyDescent="0.3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 x14ac:dyDescent="0.35">
      <c r="A153" s="30"/>
      <c r="B153" s="320" t="s">
        <v>359</v>
      </c>
      <c r="C153" s="321"/>
      <c r="D153" s="322"/>
      <c r="E153" s="320" t="s">
        <v>360</v>
      </c>
      <c r="F153" s="321"/>
      <c r="G153" s="322"/>
      <c r="H153" s="320" t="s">
        <v>361</v>
      </c>
      <c r="I153" s="321"/>
      <c r="J153" s="322"/>
      <c r="K153" s="326" t="s">
        <v>362</v>
      </c>
      <c r="L153" s="328" t="s">
        <v>363</v>
      </c>
      <c r="M153" s="328" t="s">
        <v>364</v>
      </c>
      <c r="N153" s="330" t="s">
        <v>365</v>
      </c>
      <c r="O153" s="112" t="s">
        <v>359</v>
      </c>
      <c r="P153" s="113" t="s">
        <v>360</v>
      </c>
      <c r="Q153" s="114" t="s">
        <v>361</v>
      </c>
      <c r="R153" s="115" t="s">
        <v>362</v>
      </c>
      <c r="S153" s="62"/>
      <c r="T153" s="116" t="s">
        <v>363</v>
      </c>
      <c r="U153" s="62"/>
      <c r="V153" s="117" t="s">
        <v>364</v>
      </c>
      <c r="W153" s="62"/>
      <c r="X153" s="118" t="s">
        <v>365</v>
      </c>
      <c r="Y153" s="119" t="s">
        <v>366</v>
      </c>
      <c r="Z153" s="3"/>
      <c r="AC153"/>
    </row>
    <row r="154" spans="1:34" ht="22.5" customHeight="1" x14ac:dyDescent="0.3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367</v>
      </c>
      <c r="P154" s="121" t="s">
        <v>368</v>
      </c>
      <c r="Q154" s="122" t="s">
        <v>369</v>
      </c>
      <c r="R154" s="123" t="s">
        <v>370</v>
      </c>
      <c r="S154" s="63"/>
      <c r="T154" s="124" t="s">
        <v>371</v>
      </c>
      <c r="U154" s="63"/>
      <c r="V154" s="125" t="s">
        <v>372</v>
      </c>
      <c r="W154" s="63"/>
      <c r="X154" s="126" t="s">
        <v>373</v>
      </c>
      <c r="Y154" s="127" t="s">
        <v>374</v>
      </c>
      <c r="AC154"/>
    </row>
    <row r="155" spans="1:34" ht="15" customHeight="1" x14ac:dyDescent="0.3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336</v>
      </c>
      <c r="AH156" s="93" t="s">
        <v>356</v>
      </c>
    </row>
    <row r="157" spans="1:34" ht="22.5" customHeight="1" x14ac:dyDescent="0.35">
      <c r="I157" s="281" t="s">
        <v>96</v>
      </c>
      <c r="J157" s="281"/>
      <c r="K157" s="281"/>
      <c r="L157" s="281"/>
      <c r="M157" s="8" t="s">
        <v>326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355</v>
      </c>
    </row>
    <row r="158" spans="1:34" ht="22.5" customHeight="1" x14ac:dyDescent="0.35">
      <c r="I158" s="281" t="s">
        <v>2</v>
      </c>
      <c r="J158" s="281"/>
      <c r="K158" s="281"/>
      <c r="L158" s="281"/>
      <c r="M158" s="8" t="s">
        <v>327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 x14ac:dyDescent="0.35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336</v>
      </c>
      <c r="Z159" s="258"/>
      <c r="AC159"/>
    </row>
    <row r="160" spans="1:34" ht="21.75" customHeight="1" x14ac:dyDescent="0.3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 x14ac:dyDescent="0.3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 x14ac:dyDescent="0.3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337</v>
      </c>
      <c r="X162" s="308"/>
      <c r="Y162" s="308"/>
      <c r="Z162" s="308"/>
      <c r="AC162"/>
    </row>
    <row r="163" spans="1:30" ht="25" customHeight="1" x14ac:dyDescent="0.35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 x14ac:dyDescent="0.35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35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3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35">
      <c r="A167" s="47" t="s">
        <v>53</v>
      </c>
      <c r="B167" s="48" t="s">
        <v>197</v>
      </c>
      <c r="C167" s="315" t="s">
        <v>228</v>
      </c>
      <c r="D167" s="315"/>
      <c r="E167" s="315"/>
      <c r="F167" s="315"/>
      <c r="G167" s="315"/>
      <c r="H167" s="315"/>
      <c r="I167" s="315"/>
      <c r="J167" s="316"/>
      <c r="K167" s="95">
        <v>9999</v>
      </c>
      <c r="L167" s="95">
        <v>18382</v>
      </c>
      <c r="M167" s="95">
        <v>12928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41309</v>
      </c>
      <c r="AA167" s="49"/>
      <c r="AC167" s="27" t="s">
        <v>82</v>
      </c>
      <c r="AD167" s="37" t="s">
        <v>108</v>
      </c>
    </row>
    <row r="168" spans="1:30" ht="15" customHeight="1" x14ac:dyDescent="0.35">
      <c r="A168" s="47" t="s">
        <v>55</v>
      </c>
      <c r="B168" s="24" t="s">
        <v>54</v>
      </c>
      <c r="C168" s="317" t="s">
        <v>229</v>
      </c>
      <c r="D168" s="317"/>
      <c r="E168" s="317"/>
      <c r="F168" s="317"/>
      <c r="G168" s="317"/>
      <c r="H168" s="317"/>
      <c r="I168" s="317"/>
      <c r="J168" s="317"/>
      <c r="K168" s="95">
        <v>5983</v>
      </c>
      <c r="L168" s="95">
        <v>17687</v>
      </c>
      <c r="M168" s="95">
        <v>4848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28518</v>
      </c>
      <c r="AA168" s="49"/>
      <c r="AC168" s="27" t="s">
        <v>82</v>
      </c>
      <c r="AD168" s="37" t="s">
        <v>109</v>
      </c>
    </row>
    <row r="169" spans="1:30" ht="15" customHeight="1" x14ac:dyDescent="0.35">
      <c r="A169" s="47"/>
      <c r="B169" s="24" t="s">
        <v>56</v>
      </c>
      <c r="C169" s="317" t="s">
        <v>230</v>
      </c>
      <c r="D169" s="317"/>
      <c r="E169" s="317"/>
      <c r="F169" s="317"/>
      <c r="G169" s="317"/>
      <c r="H169" s="317"/>
      <c r="I169" s="317"/>
      <c r="J169" s="317"/>
      <c r="K169" s="95">
        <v>3272</v>
      </c>
      <c r="L169" s="95">
        <v>3946</v>
      </c>
      <c r="M169" s="95">
        <v>27945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35163</v>
      </c>
      <c r="AA169" s="49"/>
      <c r="AC169" s="27" t="s">
        <v>82</v>
      </c>
      <c r="AD169" s="37" t="s">
        <v>110</v>
      </c>
    </row>
    <row r="170" spans="1:30" ht="15" customHeight="1" x14ac:dyDescent="0.35">
      <c r="A170" s="47"/>
      <c r="B170" s="24" t="s">
        <v>193</v>
      </c>
      <c r="C170" s="317" t="s">
        <v>231</v>
      </c>
      <c r="D170" s="317"/>
      <c r="E170" s="317"/>
      <c r="F170" s="317"/>
      <c r="G170" s="317"/>
      <c r="H170" s="317"/>
      <c r="I170" s="317"/>
      <c r="J170" s="317"/>
      <c r="K170" s="95">
        <v>1113</v>
      </c>
      <c r="L170" s="95">
        <v>1373</v>
      </c>
      <c r="M170" s="95">
        <v>5870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8356</v>
      </c>
      <c r="AA170" s="49"/>
      <c r="AC170" s="27" t="s">
        <v>82</v>
      </c>
      <c r="AD170" s="37" t="s">
        <v>111</v>
      </c>
    </row>
    <row r="171" spans="1:30" ht="15" customHeight="1" x14ac:dyDescent="0.35">
      <c r="A171" s="47"/>
      <c r="B171" s="24" t="s">
        <v>195</v>
      </c>
      <c r="C171" s="317" t="s">
        <v>232</v>
      </c>
      <c r="D171" s="317"/>
      <c r="E171" s="317"/>
      <c r="F171" s="317"/>
      <c r="G171" s="317"/>
      <c r="H171" s="317"/>
      <c r="I171" s="317"/>
      <c r="J171" s="317"/>
      <c r="K171" s="95">
        <v>954</v>
      </c>
      <c r="L171" s="95">
        <v>1109</v>
      </c>
      <c r="M171" s="95">
        <v>872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2935</v>
      </c>
      <c r="AA171" s="49"/>
      <c r="AC171" s="27" t="s">
        <v>82</v>
      </c>
      <c r="AD171" s="37" t="s">
        <v>112</v>
      </c>
    </row>
    <row r="172" spans="1:30" ht="15" customHeight="1" x14ac:dyDescent="0.35">
      <c r="A172" s="47"/>
      <c r="B172" s="24" t="s">
        <v>197</v>
      </c>
      <c r="C172" s="317" t="s">
        <v>233</v>
      </c>
      <c r="D172" s="317"/>
      <c r="E172" s="317"/>
      <c r="F172" s="317"/>
      <c r="G172" s="317"/>
      <c r="H172" s="317"/>
      <c r="I172" s="317"/>
      <c r="J172" s="317"/>
      <c r="K172" s="95">
        <v>1878</v>
      </c>
      <c r="L172" s="95">
        <v>1177</v>
      </c>
      <c r="M172" s="95">
        <v>2537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5592</v>
      </c>
      <c r="AA172" s="49"/>
      <c r="AC172" s="27" t="s">
        <v>82</v>
      </c>
      <c r="AD172" s="37" t="s">
        <v>113</v>
      </c>
    </row>
    <row r="173" spans="1:30" ht="15" customHeight="1" x14ac:dyDescent="0.35">
      <c r="A173" s="47"/>
      <c r="B173" s="24" t="s">
        <v>199</v>
      </c>
      <c r="C173" s="317" t="s">
        <v>234</v>
      </c>
      <c r="D173" s="317"/>
      <c r="E173" s="317"/>
      <c r="F173" s="317"/>
      <c r="G173" s="317"/>
      <c r="H173" s="317"/>
      <c r="I173" s="317"/>
      <c r="J173" s="317"/>
      <c r="K173" s="95">
        <v>458</v>
      </c>
      <c r="L173" s="95">
        <v>817</v>
      </c>
      <c r="M173" s="95">
        <v>2042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3317</v>
      </c>
      <c r="AA173" s="49"/>
      <c r="AC173" s="27" t="s">
        <v>82</v>
      </c>
      <c r="AD173" s="37" t="s">
        <v>114</v>
      </c>
    </row>
    <row r="174" spans="1:30" ht="15" customHeight="1" x14ac:dyDescent="0.35">
      <c r="A174" s="47"/>
      <c r="B174" s="24" t="s">
        <v>201</v>
      </c>
      <c r="C174" s="317" t="s">
        <v>235</v>
      </c>
      <c r="D174" s="317"/>
      <c r="E174" s="317"/>
      <c r="F174" s="317"/>
      <c r="G174" s="317"/>
      <c r="H174" s="317"/>
      <c r="I174" s="317"/>
      <c r="J174" s="317"/>
      <c r="K174" s="95">
        <v>336</v>
      </c>
      <c r="L174" s="95">
        <v>527</v>
      </c>
      <c r="M174" s="95">
        <v>386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1249</v>
      </c>
      <c r="AA174" s="49"/>
      <c r="AC174" s="27" t="s">
        <v>82</v>
      </c>
      <c r="AD174" s="37" t="s">
        <v>115</v>
      </c>
    </row>
    <row r="175" spans="1:30" ht="15" customHeight="1" x14ac:dyDescent="0.3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3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3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35">
      <c r="A178" s="47" t="s">
        <v>30</v>
      </c>
      <c r="B178" s="294" t="s">
        <v>352</v>
      </c>
      <c r="C178" s="294"/>
      <c r="D178" s="294"/>
      <c r="E178" s="294"/>
      <c r="F178" s="294"/>
      <c r="G178" s="294"/>
      <c r="H178" s="294"/>
      <c r="I178" s="294"/>
      <c r="J178" s="294"/>
      <c r="K178" s="70">
        <f>SUM(K167:K177)</f>
        <v>23993</v>
      </c>
      <c r="L178" s="70">
        <f>SUM(L167:L177)</f>
        <v>45018</v>
      </c>
      <c r="M178" s="70">
        <f>SUM(M167:M177)</f>
        <v>57428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3" si="17">SUM(K178:Y178)</f>
        <v>126439</v>
      </c>
      <c r="AC178" s="27"/>
      <c r="AD178" s="37" t="s">
        <v>181</v>
      </c>
    </row>
    <row r="179" spans="1:30" ht="30" customHeight="1" x14ac:dyDescent="0.35">
      <c r="A179" s="47" t="s">
        <v>53</v>
      </c>
      <c r="B179" s="50" t="s">
        <v>199</v>
      </c>
      <c r="C179" s="315" t="s">
        <v>236</v>
      </c>
      <c r="D179" s="315"/>
      <c r="E179" s="315"/>
      <c r="F179" s="315"/>
      <c r="G179" s="315"/>
      <c r="H179" s="315"/>
      <c r="I179" s="315"/>
      <c r="J179" s="316"/>
      <c r="K179" s="95">
        <v>1119</v>
      </c>
      <c r="L179" s="95">
        <v>1938</v>
      </c>
      <c r="M179" s="95">
        <v>1564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17"/>
        <v>4621</v>
      </c>
      <c r="AA179" s="49"/>
      <c r="AC179" s="27" t="s">
        <v>82</v>
      </c>
      <c r="AD179" s="37" t="s">
        <v>119</v>
      </c>
    </row>
    <row r="180" spans="1:30" ht="15" customHeight="1" x14ac:dyDescent="0.35">
      <c r="A180" s="47" t="s">
        <v>55</v>
      </c>
      <c r="B180" s="24" t="s">
        <v>54</v>
      </c>
      <c r="C180" s="317" t="s">
        <v>237</v>
      </c>
      <c r="D180" s="317"/>
      <c r="E180" s="317"/>
      <c r="F180" s="317"/>
      <c r="G180" s="317"/>
      <c r="H180" s="317"/>
      <c r="I180" s="317"/>
      <c r="J180" s="317"/>
      <c r="K180" s="95">
        <v>262</v>
      </c>
      <c r="L180" s="95">
        <v>536</v>
      </c>
      <c r="M180" s="95">
        <v>349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17"/>
        <v>1147</v>
      </c>
      <c r="AA180" s="49"/>
      <c r="AC180" s="27" t="s">
        <v>82</v>
      </c>
      <c r="AD180" s="37" t="s">
        <v>120</v>
      </c>
    </row>
    <row r="181" spans="1:30" ht="15" customHeight="1" x14ac:dyDescent="0.35">
      <c r="A181" s="47"/>
      <c r="B181" s="24" t="s">
        <v>56</v>
      </c>
      <c r="C181" s="317" t="s">
        <v>238</v>
      </c>
      <c r="D181" s="317"/>
      <c r="E181" s="317"/>
      <c r="F181" s="317"/>
      <c r="G181" s="317"/>
      <c r="H181" s="317"/>
      <c r="I181" s="317"/>
      <c r="J181" s="317"/>
      <c r="K181" s="95">
        <v>234</v>
      </c>
      <c r="L181" s="95">
        <v>219</v>
      </c>
      <c r="M181" s="95">
        <v>281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17"/>
        <v>734</v>
      </c>
      <c r="AA181" s="49"/>
      <c r="AC181" s="27" t="s">
        <v>82</v>
      </c>
      <c r="AD181" s="37" t="s">
        <v>121</v>
      </c>
    </row>
    <row r="182" spans="1:30" ht="15" customHeight="1" x14ac:dyDescent="0.35">
      <c r="A182" s="47"/>
      <c r="B182" s="24" t="s">
        <v>193</v>
      </c>
      <c r="C182" s="317" t="s">
        <v>239</v>
      </c>
      <c r="D182" s="317"/>
      <c r="E182" s="317"/>
      <c r="F182" s="317"/>
      <c r="G182" s="317"/>
      <c r="H182" s="317"/>
      <c r="I182" s="317"/>
      <c r="J182" s="317"/>
      <c r="K182" s="95">
        <v>139</v>
      </c>
      <c r="L182" s="95">
        <v>252</v>
      </c>
      <c r="M182" s="95">
        <v>269</v>
      </c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17"/>
        <v>660</v>
      </c>
      <c r="AA182" s="49"/>
      <c r="AC182" s="27" t="s">
        <v>82</v>
      </c>
      <c r="AD182" s="37" t="s">
        <v>122</v>
      </c>
    </row>
    <row r="183" spans="1:30" ht="15" customHeight="1" x14ac:dyDescent="0.35">
      <c r="A183" s="47"/>
      <c r="B183" s="24" t="s">
        <v>195</v>
      </c>
      <c r="C183" s="317" t="s">
        <v>240</v>
      </c>
      <c r="D183" s="317"/>
      <c r="E183" s="317"/>
      <c r="F183" s="317"/>
      <c r="G183" s="317"/>
      <c r="H183" s="317"/>
      <c r="I183" s="317"/>
      <c r="J183" s="317"/>
      <c r="K183" s="95">
        <v>177</v>
      </c>
      <c r="L183" s="95">
        <v>323</v>
      </c>
      <c r="M183" s="95">
        <v>140</v>
      </c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17"/>
        <v>640</v>
      </c>
      <c r="AA183" s="49"/>
      <c r="AC183" s="27" t="s">
        <v>82</v>
      </c>
      <c r="AD183" s="37" t="s">
        <v>123</v>
      </c>
    </row>
    <row r="184" spans="1:30" ht="15" customHeight="1" x14ac:dyDescent="0.3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3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3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3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3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3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35">
      <c r="A190" s="47" t="s">
        <v>30</v>
      </c>
      <c r="B190" s="294" t="s">
        <v>352</v>
      </c>
      <c r="C190" s="294"/>
      <c r="D190" s="294"/>
      <c r="E190" s="294"/>
      <c r="F190" s="294"/>
      <c r="G190" s="294"/>
      <c r="H190" s="294"/>
      <c r="I190" s="294"/>
      <c r="J190" s="294"/>
      <c r="K190" s="70">
        <f>SUM(K179:K189)</f>
        <v>1931</v>
      </c>
      <c r="L190" s="70">
        <f>SUM(L179:L189)</f>
        <v>3268</v>
      </c>
      <c r="M190" s="70">
        <f>SUM(M179:M189)</f>
        <v>2603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7802</v>
      </c>
      <c r="AC190"/>
      <c r="AD190" s="37" t="s">
        <v>181</v>
      </c>
    </row>
    <row r="191" spans="1:30" ht="15.75" customHeight="1" x14ac:dyDescent="0.35">
      <c r="AA191" s="4" t="s">
        <v>88</v>
      </c>
      <c r="AC191"/>
    </row>
    <row r="192" spans="1:30" ht="16.5" customHeight="1" x14ac:dyDescent="0.3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 x14ac:dyDescent="0.35">
      <c r="A193" s="30"/>
      <c r="B193" s="320" t="s">
        <v>359</v>
      </c>
      <c r="C193" s="321"/>
      <c r="D193" s="322"/>
      <c r="E193" s="320" t="s">
        <v>360</v>
      </c>
      <c r="F193" s="321"/>
      <c r="G193" s="322"/>
      <c r="H193" s="320" t="s">
        <v>361</v>
      </c>
      <c r="I193" s="321"/>
      <c r="J193" s="322"/>
      <c r="K193" s="326" t="s">
        <v>362</v>
      </c>
      <c r="L193" s="328" t="s">
        <v>363</v>
      </c>
      <c r="M193" s="328" t="s">
        <v>364</v>
      </c>
      <c r="N193" s="330" t="s">
        <v>365</v>
      </c>
      <c r="O193" s="128" t="s">
        <v>359</v>
      </c>
      <c r="P193" s="129" t="s">
        <v>360</v>
      </c>
      <c r="Q193" s="130" t="s">
        <v>361</v>
      </c>
      <c r="R193" s="131" t="s">
        <v>362</v>
      </c>
      <c r="S193" s="62"/>
      <c r="T193" s="132" t="s">
        <v>363</v>
      </c>
      <c r="U193" s="62"/>
      <c r="V193" s="133" t="s">
        <v>364</v>
      </c>
      <c r="W193" s="62"/>
      <c r="X193" s="134" t="s">
        <v>365</v>
      </c>
      <c r="Y193" s="135" t="s">
        <v>366</v>
      </c>
      <c r="Z193" s="3"/>
      <c r="AC193"/>
    </row>
    <row r="194" spans="1:34" ht="22.5" customHeight="1" x14ac:dyDescent="0.3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367</v>
      </c>
      <c r="P194" s="137" t="s">
        <v>368</v>
      </c>
      <c r="Q194" s="138" t="s">
        <v>369</v>
      </c>
      <c r="R194" s="139" t="s">
        <v>370</v>
      </c>
      <c r="S194" s="63"/>
      <c r="T194" s="140" t="s">
        <v>371</v>
      </c>
      <c r="U194" s="63"/>
      <c r="V194" s="141" t="s">
        <v>372</v>
      </c>
      <c r="W194" s="63"/>
      <c r="X194" s="142" t="s">
        <v>373</v>
      </c>
      <c r="Y194" s="143" t="s">
        <v>374</v>
      </c>
      <c r="AC194"/>
    </row>
    <row r="195" spans="1:34" ht="15" customHeight="1" x14ac:dyDescent="0.3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338</v>
      </c>
      <c r="AH196" s="93" t="s">
        <v>356</v>
      </c>
    </row>
    <row r="197" spans="1:34" ht="22.5" customHeight="1" x14ac:dyDescent="0.35">
      <c r="I197" s="281" t="s">
        <v>96</v>
      </c>
      <c r="J197" s="281"/>
      <c r="K197" s="281"/>
      <c r="L197" s="281"/>
      <c r="M197" s="8" t="s">
        <v>326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355</v>
      </c>
    </row>
    <row r="198" spans="1:34" ht="22.5" customHeight="1" x14ac:dyDescent="0.35">
      <c r="I198" s="281" t="s">
        <v>2</v>
      </c>
      <c r="J198" s="281"/>
      <c r="K198" s="281"/>
      <c r="L198" s="281"/>
      <c r="M198" s="8" t="s">
        <v>327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 x14ac:dyDescent="0.35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338</v>
      </c>
      <c r="Z199" s="258"/>
      <c r="AC199"/>
    </row>
    <row r="200" spans="1:34" ht="21.75" customHeight="1" x14ac:dyDescent="0.3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 x14ac:dyDescent="0.3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 x14ac:dyDescent="0.3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339</v>
      </c>
      <c r="X202" s="308"/>
      <c r="Y202" s="308"/>
      <c r="Z202" s="308"/>
      <c r="AC202"/>
    </row>
    <row r="203" spans="1:34" ht="25" customHeight="1" x14ac:dyDescent="0.35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 x14ac:dyDescent="0.35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35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3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35">
      <c r="A207" s="47" t="s">
        <v>53</v>
      </c>
      <c r="B207" s="48" t="s">
        <v>201</v>
      </c>
      <c r="C207" s="315" t="s">
        <v>241</v>
      </c>
      <c r="D207" s="315"/>
      <c r="E207" s="315"/>
      <c r="F207" s="315"/>
      <c r="G207" s="315"/>
      <c r="H207" s="315"/>
      <c r="I207" s="315"/>
      <c r="J207" s="316"/>
      <c r="K207" s="95">
        <v>3249</v>
      </c>
      <c r="L207" s="95">
        <v>7636</v>
      </c>
      <c r="M207" s="95">
        <v>7098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8">SUM(K207:Y207)</f>
        <v>17983</v>
      </c>
      <c r="AA207" s="49"/>
      <c r="AC207" s="27" t="s">
        <v>82</v>
      </c>
      <c r="AD207" s="37" t="s">
        <v>108</v>
      </c>
    </row>
    <row r="208" spans="1:34" ht="15" customHeight="1" x14ac:dyDescent="0.35">
      <c r="A208" s="47" t="s">
        <v>55</v>
      </c>
      <c r="B208" s="24" t="s">
        <v>54</v>
      </c>
      <c r="C208" s="317" t="s">
        <v>242</v>
      </c>
      <c r="D208" s="317"/>
      <c r="E208" s="317"/>
      <c r="F208" s="317"/>
      <c r="G208" s="317"/>
      <c r="H208" s="317"/>
      <c r="I208" s="317"/>
      <c r="J208" s="317"/>
      <c r="K208" s="95">
        <v>829</v>
      </c>
      <c r="L208" s="95">
        <v>1335</v>
      </c>
      <c r="M208" s="95">
        <v>1262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8"/>
        <v>3426</v>
      </c>
      <c r="AA208" s="49"/>
      <c r="AC208" s="27" t="s">
        <v>82</v>
      </c>
      <c r="AD208" s="37" t="s">
        <v>109</v>
      </c>
    </row>
    <row r="209" spans="1:30" ht="15" customHeight="1" x14ac:dyDescent="0.35">
      <c r="A209" s="47"/>
      <c r="B209" s="24" t="s">
        <v>56</v>
      </c>
      <c r="C209" s="317" t="s">
        <v>243</v>
      </c>
      <c r="D209" s="317"/>
      <c r="E209" s="317"/>
      <c r="F209" s="317"/>
      <c r="G209" s="317"/>
      <c r="H209" s="317"/>
      <c r="I209" s="317"/>
      <c r="J209" s="317"/>
      <c r="K209" s="95">
        <v>629</v>
      </c>
      <c r="L209" s="95">
        <v>1409</v>
      </c>
      <c r="M209" s="95">
        <v>996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8"/>
        <v>3034</v>
      </c>
      <c r="AA209" s="49"/>
      <c r="AC209" s="27" t="s">
        <v>82</v>
      </c>
      <c r="AD209" s="37" t="s">
        <v>110</v>
      </c>
    </row>
    <row r="210" spans="1:30" ht="15" customHeight="1" x14ac:dyDescent="0.35">
      <c r="A210" s="47"/>
      <c r="B210" s="24" t="s">
        <v>193</v>
      </c>
      <c r="C210" s="317" t="s">
        <v>244</v>
      </c>
      <c r="D210" s="317"/>
      <c r="E210" s="317"/>
      <c r="F210" s="317"/>
      <c r="G210" s="317"/>
      <c r="H210" s="317"/>
      <c r="I210" s="317"/>
      <c r="J210" s="317"/>
      <c r="K210" s="95">
        <v>667</v>
      </c>
      <c r="L210" s="95">
        <v>1408</v>
      </c>
      <c r="M210" s="95">
        <v>1085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8"/>
        <v>3160</v>
      </c>
      <c r="AA210" s="49"/>
      <c r="AC210" s="27" t="s">
        <v>82</v>
      </c>
      <c r="AD210" s="37" t="s">
        <v>111</v>
      </c>
    </row>
    <row r="211" spans="1:30" ht="15" customHeight="1" x14ac:dyDescent="0.35">
      <c r="A211" s="47"/>
      <c r="B211" s="24" t="s">
        <v>195</v>
      </c>
      <c r="C211" s="317" t="s">
        <v>245</v>
      </c>
      <c r="D211" s="317"/>
      <c r="E211" s="317"/>
      <c r="F211" s="317"/>
      <c r="G211" s="317"/>
      <c r="H211" s="317"/>
      <c r="I211" s="317"/>
      <c r="J211" s="317"/>
      <c r="K211" s="95">
        <v>296</v>
      </c>
      <c r="L211" s="95">
        <v>1391</v>
      </c>
      <c r="M211" s="95">
        <v>427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8"/>
        <v>2114</v>
      </c>
      <c r="AA211" s="49"/>
      <c r="AC211" s="27" t="s">
        <v>82</v>
      </c>
      <c r="AD211" s="37" t="s">
        <v>112</v>
      </c>
    </row>
    <row r="212" spans="1:30" ht="15" customHeight="1" x14ac:dyDescent="0.35">
      <c r="A212" s="47"/>
      <c r="B212" s="24" t="s">
        <v>197</v>
      </c>
      <c r="C212" s="317" t="s">
        <v>246</v>
      </c>
      <c r="D212" s="317"/>
      <c r="E212" s="317"/>
      <c r="F212" s="317"/>
      <c r="G212" s="317"/>
      <c r="H212" s="317"/>
      <c r="I212" s="317"/>
      <c r="J212" s="317"/>
      <c r="K212" s="95">
        <v>430</v>
      </c>
      <c r="L212" s="95">
        <v>1328</v>
      </c>
      <c r="M212" s="95">
        <v>510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8"/>
        <v>2268</v>
      </c>
      <c r="AA212" s="49"/>
      <c r="AC212" s="27" t="s">
        <v>82</v>
      </c>
      <c r="AD212" s="37" t="s">
        <v>113</v>
      </c>
    </row>
    <row r="213" spans="1:30" ht="15" customHeight="1" x14ac:dyDescent="0.35">
      <c r="A213" s="47"/>
      <c r="B213" s="24" t="s">
        <v>199</v>
      </c>
      <c r="C213" s="317" t="s">
        <v>247</v>
      </c>
      <c r="D213" s="317"/>
      <c r="E213" s="317"/>
      <c r="F213" s="317"/>
      <c r="G213" s="317"/>
      <c r="H213" s="317"/>
      <c r="I213" s="317"/>
      <c r="J213" s="317"/>
      <c r="K213" s="95">
        <v>359</v>
      </c>
      <c r="L213" s="95">
        <v>517</v>
      </c>
      <c r="M213" s="95">
        <v>501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8"/>
        <v>1377</v>
      </c>
      <c r="AA213" s="49"/>
      <c r="AC213" s="27" t="s">
        <v>82</v>
      </c>
      <c r="AD213" s="37" t="s">
        <v>114</v>
      </c>
    </row>
    <row r="214" spans="1:30" ht="15" customHeight="1" x14ac:dyDescent="0.35">
      <c r="A214" s="47"/>
      <c r="B214" s="24" t="s">
        <v>201</v>
      </c>
      <c r="C214" s="317" t="s">
        <v>248</v>
      </c>
      <c r="D214" s="317"/>
      <c r="E214" s="317"/>
      <c r="F214" s="317"/>
      <c r="G214" s="317"/>
      <c r="H214" s="317"/>
      <c r="I214" s="317"/>
      <c r="J214" s="317"/>
      <c r="K214" s="95">
        <v>805</v>
      </c>
      <c r="L214" s="95">
        <v>2163</v>
      </c>
      <c r="M214" s="95">
        <v>392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8"/>
        <v>3360</v>
      </c>
      <c r="AA214" s="49"/>
      <c r="AC214" s="27" t="s">
        <v>82</v>
      </c>
      <c r="AD214" s="37" t="s">
        <v>115</v>
      </c>
    </row>
    <row r="215" spans="1:30" ht="15" customHeight="1" x14ac:dyDescent="0.3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3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3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35">
      <c r="A218" s="47" t="s">
        <v>30</v>
      </c>
      <c r="B218" s="294" t="s">
        <v>352</v>
      </c>
      <c r="C218" s="294"/>
      <c r="D218" s="294"/>
      <c r="E218" s="294"/>
      <c r="F218" s="294"/>
      <c r="G218" s="294"/>
      <c r="H218" s="294"/>
      <c r="I218" s="294"/>
      <c r="J218" s="294"/>
      <c r="K218" s="70">
        <f>SUM(K207:K217)</f>
        <v>7264</v>
      </c>
      <c r="L218" s="70">
        <f>SUM(L207:L217)</f>
        <v>17187</v>
      </c>
      <c r="M218" s="70">
        <f>SUM(M207:M217)</f>
        <v>12271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9">SUM(K218:Y218)</f>
        <v>36722</v>
      </c>
      <c r="AC218" s="27"/>
      <c r="AD218" s="37" t="s">
        <v>181</v>
      </c>
    </row>
    <row r="219" spans="1:30" ht="30" customHeight="1" x14ac:dyDescent="0.35">
      <c r="A219" s="47" t="s">
        <v>53</v>
      </c>
      <c r="B219" s="50" t="s">
        <v>249</v>
      </c>
      <c r="C219" s="315" t="s">
        <v>250</v>
      </c>
      <c r="D219" s="315"/>
      <c r="E219" s="315"/>
      <c r="F219" s="315"/>
      <c r="G219" s="315"/>
      <c r="H219" s="315"/>
      <c r="I219" s="315"/>
      <c r="J219" s="316"/>
      <c r="K219" s="95">
        <v>29498</v>
      </c>
      <c r="L219" s="95">
        <v>70500</v>
      </c>
      <c r="M219" s="95">
        <v>21560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9"/>
        <v>121558</v>
      </c>
      <c r="AA219" s="49"/>
      <c r="AC219" s="27" t="s">
        <v>82</v>
      </c>
      <c r="AD219" s="37" t="s">
        <v>119</v>
      </c>
    </row>
    <row r="220" spans="1:30" ht="15" customHeight="1" x14ac:dyDescent="0.35">
      <c r="A220" s="47" t="s">
        <v>55</v>
      </c>
      <c r="B220" s="24" t="s">
        <v>54</v>
      </c>
      <c r="C220" s="317" t="s">
        <v>251</v>
      </c>
      <c r="D220" s="317"/>
      <c r="E220" s="317"/>
      <c r="F220" s="317"/>
      <c r="G220" s="317"/>
      <c r="H220" s="317"/>
      <c r="I220" s="317"/>
      <c r="J220" s="317"/>
      <c r="K220" s="95">
        <v>65175</v>
      </c>
      <c r="L220" s="95">
        <v>183030</v>
      </c>
      <c r="M220" s="95">
        <v>33167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9"/>
        <v>281372</v>
      </c>
      <c r="AA220" s="49"/>
      <c r="AC220" s="27" t="s">
        <v>82</v>
      </c>
      <c r="AD220" s="37" t="s">
        <v>120</v>
      </c>
    </row>
    <row r="221" spans="1:30" ht="15" customHeight="1" x14ac:dyDescent="0.35">
      <c r="A221" s="47"/>
      <c r="B221" s="24" t="s">
        <v>56</v>
      </c>
      <c r="C221" s="317" t="s">
        <v>252</v>
      </c>
      <c r="D221" s="317"/>
      <c r="E221" s="317"/>
      <c r="F221" s="317"/>
      <c r="G221" s="317"/>
      <c r="H221" s="317"/>
      <c r="I221" s="317"/>
      <c r="J221" s="317"/>
      <c r="K221" s="95">
        <v>3703</v>
      </c>
      <c r="L221" s="95">
        <v>15645</v>
      </c>
      <c r="M221" s="95">
        <v>4946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9"/>
        <v>24294</v>
      </c>
      <c r="AA221" s="49"/>
      <c r="AC221" s="27" t="s">
        <v>82</v>
      </c>
      <c r="AD221" s="37" t="s">
        <v>121</v>
      </c>
    </row>
    <row r="222" spans="1:30" ht="15" customHeight="1" x14ac:dyDescent="0.35">
      <c r="A222" s="47"/>
      <c r="B222" s="24" t="s">
        <v>193</v>
      </c>
      <c r="C222" s="317" t="s">
        <v>253</v>
      </c>
      <c r="D222" s="317"/>
      <c r="E222" s="317"/>
      <c r="F222" s="317"/>
      <c r="G222" s="317"/>
      <c r="H222" s="317"/>
      <c r="I222" s="317"/>
      <c r="J222" s="317"/>
      <c r="K222" s="95">
        <v>2300</v>
      </c>
      <c r="L222" s="95">
        <v>6235</v>
      </c>
      <c r="M222" s="95">
        <v>1566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9"/>
        <v>10101</v>
      </c>
      <c r="AA222" s="49"/>
      <c r="AC222" s="27" t="s">
        <v>82</v>
      </c>
      <c r="AD222" s="37" t="s">
        <v>122</v>
      </c>
    </row>
    <row r="223" spans="1:30" ht="15" customHeight="1" x14ac:dyDescent="0.35">
      <c r="A223" s="47"/>
      <c r="B223" s="24" t="s">
        <v>195</v>
      </c>
      <c r="C223" s="317" t="s">
        <v>254</v>
      </c>
      <c r="D223" s="317"/>
      <c r="E223" s="317"/>
      <c r="F223" s="317"/>
      <c r="G223" s="317"/>
      <c r="H223" s="317"/>
      <c r="I223" s="317"/>
      <c r="J223" s="317"/>
      <c r="K223" s="95">
        <v>2583</v>
      </c>
      <c r="L223" s="95">
        <v>3771</v>
      </c>
      <c r="M223" s="95">
        <v>884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9"/>
        <v>7238</v>
      </c>
      <c r="AA223" s="49"/>
      <c r="AC223" s="27" t="s">
        <v>82</v>
      </c>
      <c r="AD223" s="37" t="s">
        <v>123</v>
      </c>
    </row>
    <row r="224" spans="1:30" ht="15" customHeight="1" x14ac:dyDescent="0.35">
      <c r="A224" s="47"/>
      <c r="B224" s="24" t="s">
        <v>197</v>
      </c>
      <c r="C224" s="317" t="s">
        <v>255</v>
      </c>
      <c r="D224" s="317"/>
      <c r="E224" s="317"/>
      <c r="F224" s="317"/>
      <c r="G224" s="317"/>
      <c r="H224" s="317"/>
      <c r="I224" s="317"/>
      <c r="J224" s="317"/>
      <c r="K224" s="95">
        <v>2493</v>
      </c>
      <c r="L224" s="95">
        <v>10225</v>
      </c>
      <c r="M224" s="95">
        <v>892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9"/>
        <v>13610</v>
      </c>
      <c r="AA224" s="49"/>
      <c r="AC224" s="27" t="s">
        <v>82</v>
      </c>
      <c r="AD224" s="37" t="s">
        <v>124</v>
      </c>
    </row>
    <row r="225" spans="1:34" ht="15" customHeight="1" x14ac:dyDescent="0.35">
      <c r="A225" s="47"/>
      <c r="B225" s="24" t="s">
        <v>199</v>
      </c>
      <c r="C225" s="317" t="s">
        <v>256</v>
      </c>
      <c r="D225" s="317"/>
      <c r="E225" s="317"/>
      <c r="F225" s="317"/>
      <c r="G225" s="317"/>
      <c r="H225" s="317"/>
      <c r="I225" s="317"/>
      <c r="J225" s="317"/>
      <c r="K225" s="95">
        <v>6026</v>
      </c>
      <c r="L225" s="95">
        <v>4857</v>
      </c>
      <c r="M225" s="95">
        <v>3187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9"/>
        <v>14070</v>
      </c>
      <c r="AA225" s="49"/>
      <c r="AC225" s="27" t="s">
        <v>82</v>
      </c>
      <c r="AD225" s="37" t="s">
        <v>125</v>
      </c>
    </row>
    <row r="226" spans="1:34" ht="15" customHeight="1" x14ac:dyDescent="0.35">
      <c r="A226" s="47"/>
      <c r="B226" s="24" t="s">
        <v>201</v>
      </c>
      <c r="C226" s="317" t="s">
        <v>257</v>
      </c>
      <c r="D226" s="317"/>
      <c r="E226" s="317"/>
      <c r="F226" s="317"/>
      <c r="G226" s="317"/>
      <c r="H226" s="317"/>
      <c r="I226" s="317"/>
      <c r="J226" s="317"/>
      <c r="K226" s="95">
        <v>2934</v>
      </c>
      <c r="L226" s="95">
        <v>2168</v>
      </c>
      <c r="M226" s="95">
        <v>428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9"/>
        <v>5530</v>
      </c>
      <c r="AA226" s="49"/>
      <c r="AC226" s="27" t="s">
        <v>82</v>
      </c>
      <c r="AD226" s="37" t="s">
        <v>126</v>
      </c>
    </row>
    <row r="227" spans="1:34" ht="15" customHeight="1" x14ac:dyDescent="0.3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3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3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35">
      <c r="A230" s="47" t="s">
        <v>30</v>
      </c>
      <c r="B230" s="294" t="s">
        <v>352</v>
      </c>
      <c r="C230" s="294"/>
      <c r="D230" s="294"/>
      <c r="E230" s="294"/>
      <c r="F230" s="294"/>
      <c r="G230" s="294"/>
      <c r="H230" s="294"/>
      <c r="I230" s="294"/>
      <c r="J230" s="294"/>
      <c r="K230" s="70">
        <f>SUM(K219:K229)</f>
        <v>114712</v>
      </c>
      <c r="L230" s="70">
        <f>SUM(L219:L229)</f>
        <v>296431</v>
      </c>
      <c r="M230" s="70">
        <f>SUM(M219:M229)</f>
        <v>66630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477773</v>
      </c>
      <c r="AC230"/>
      <c r="AD230" s="37" t="s">
        <v>181</v>
      </c>
    </row>
    <row r="231" spans="1:34" ht="15.75" customHeight="1" x14ac:dyDescent="0.35">
      <c r="AA231" s="4" t="s">
        <v>88</v>
      </c>
      <c r="AC231"/>
    </row>
    <row r="232" spans="1:34" ht="16.5" customHeight="1" x14ac:dyDescent="0.3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 x14ac:dyDescent="0.35">
      <c r="A233" s="30"/>
      <c r="B233" s="320" t="s">
        <v>359</v>
      </c>
      <c r="C233" s="321"/>
      <c r="D233" s="322"/>
      <c r="E233" s="320" t="s">
        <v>360</v>
      </c>
      <c r="F233" s="321"/>
      <c r="G233" s="322"/>
      <c r="H233" s="320" t="s">
        <v>361</v>
      </c>
      <c r="I233" s="321"/>
      <c r="J233" s="322"/>
      <c r="K233" s="326" t="s">
        <v>362</v>
      </c>
      <c r="L233" s="328" t="s">
        <v>363</v>
      </c>
      <c r="M233" s="328" t="s">
        <v>364</v>
      </c>
      <c r="N233" s="330" t="s">
        <v>365</v>
      </c>
      <c r="O233" s="144" t="s">
        <v>359</v>
      </c>
      <c r="P233" s="145" t="s">
        <v>360</v>
      </c>
      <c r="Q233" s="146" t="s">
        <v>361</v>
      </c>
      <c r="R233" s="147" t="s">
        <v>362</v>
      </c>
      <c r="S233" s="62"/>
      <c r="T233" s="148" t="s">
        <v>363</v>
      </c>
      <c r="U233" s="62"/>
      <c r="V233" s="149" t="s">
        <v>364</v>
      </c>
      <c r="W233" s="62"/>
      <c r="X233" s="150" t="s">
        <v>365</v>
      </c>
      <c r="Y233" s="151" t="s">
        <v>366</v>
      </c>
      <c r="Z233" s="3"/>
      <c r="AC233"/>
    </row>
    <row r="234" spans="1:34" ht="22.5" customHeight="1" x14ac:dyDescent="0.3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367</v>
      </c>
      <c r="P234" s="153" t="s">
        <v>368</v>
      </c>
      <c r="Q234" s="154" t="s">
        <v>369</v>
      </c>
      <c r="R234" s="155" t="s">
        <v>370</v>
      </c>
      <c r="S234" s="63"/>
      <c r="T234" s="156" t="s">
        <v>371</v>
      </c>
      <c r="U234" s="63"/>
      <c r="V234" s="157" t="s">
        <v>372</v>
      </c>
      <c r="W234" s="63"/>
      <c r="X234" s="158" t="s">
        <v>373</v>
      </c>
      <c r="Y234" s="159" t="s">
        <v>374</v>
      </c>
      <c r="AC234"/>
    </row>
    <row r="235" spans="1:34" ht="15" customHeight="1" x14ac:dyDescent="0.3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340</v>
      </c>
      <c r="AH236" s="93" t="s">
        <v>356</v>
      </c>
    </row>
    <row r="237" spans="1:34" ht="22.5" customHeight="1" x14ac:dyDescent="0.35">
      <c r="I237" s="281" t="s">
        <v>96</v>
      </c>
      <c r="J237" s="281"/>
      <c r="K237" s="281"/>
      <c r="L237" s="281"/>
      <c r="M237" s="8" t="s">
        <v>326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355</v>
      </c>
    </row>
    <row r="238" spans="1:34" ht="22.5" customHeight="1" x14ac:dyDescent="0.35">
      <c r="I238" s="281" t="s">
        <v>2</v>
      </c>
      <c r="J238" s="281"/>
      <c r="K238" s="281"/>
      <c r="L238" s="281"/>
      <c r="M238" s="8" t="s">
        <v>327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 x14ac:dyDescent="0.35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340</v>
      </c>
      <c r="Z239" s="258"/>
      <c r="AC239"/>
    </row>
    <row r="240" spans="1:34" ht="21.75" customHeight="1" x14ac:dyDescent="0.3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 x14ac:dyDescent="0.3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 x14ac:dyDescent="0.3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341</v>
      </c>
      <c r="X242" s="308"/>
      <c r="Y242" s="308"/>
      <c r="Z242" s="308"/>
      <c r="AC242"/>
    </row>
    <row r="243" spans="1:30" ht="25" customHeight="1" x14ac:dyDescent="0.35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 x14ac:dyDescent="0.35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35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3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35">
      <c r="A247" s="47" t="s">
        <v>53</v>
      </c>
      <c r="B247" s="48" t="s">
        <v>258</v>
      </c>
      <c r="C247" s="315" t="s">
        <v>259</v>
      </c>
      <c r="D247" s="315"/>
      <c r="E247" s="315"/>
      <c r="F247" s="315"/>
      <c r="G247" s="315"/>
      <c r="H247" s="315"/>
      <c r="I247" s="315"/>
      <c r="J247" s="316"/>
      <c r="K247" s="95">
        <v>7500</v>
      </c>
      <c r="L247" s="95">
        <v>16275</v>
      </c>
      <c r="M247" s="95">
        <v>10007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20">SUM(K247:Y247)</f>
        <v>33782</v>
      </c>
      <c r="AA247" s="49"/>
      <c r="AC247" s="27" t="s">
        <v>82</v>
      </c>
      <c r="AD247" s="37" t="s">
        <v>108</v>
      </c>
    </row>
    <row r="248" spans="1:30" ht="15" customHeight="1" x14ac:dyDescent="0.35">
      <c r="A248" s="47" t="s">
        <v>55</v>
      </c>
      <c r="B248" s="24" t="s">
        <v>54</v>
      </c>
      <c r="C248" s="317" t="s">
        <v>260</v>
      </c>
      <c r="D248" s="317"/>
      <c r="E248" s="317"/>
      <c r="F248" s="317"/>
      <c r="G248" s="317"/>
      <c r="H248" s="317"/>
      <c r="I248" s="317"/>
      <c r="J248" s="317"/>
      <c r="K248" s="95">
        <v>12858</v>
      </c>
      <c r="L248" s="95">
        <v>27457</v>
      </c>
      <c r="M248" s="95">
        <v>7160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20"/>
        <v>47475</v>
      </c>
      <c r="AA248" s="49"/>
      <c r="AC248" s="27" t="s">
        <v>82</v>
      </c>
      <c r="AD248" s="37" t="s">
        <v>109</v>
      </c>
    </row>
    <row r="249" spans="1:30" ht="15" customHeight="1" x14ac:dyDescent="0.35">
      <c r="A249" s="47"/>
      <c r="B249" s="24" t="s">
        <v>56</v>
      </c>
      <c r="C249" s="317" t="s">
        <v>261</v>
      </c>
      <c r="D249" s="317"/>
      <c r="E249" s="317"/>
      <c r="F249" s="317"/>
      <c r="G249" s="317"/>
      <c r="H249" s="317"/>
      <c r="I249" s="317"/>
      <c r="J249" s="317"/>
      <c r="K249" s="95">
        <v>685</v>
      </c>
      <c r="L249" s="95">
        <v>1429</v>
      </c>
      <c r="M249" s="95">
        <v>2021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20"/>
        <v>4135</v>
      </c>
      <c r="AA249" s="49"/>
      <c r="AC249" s="27" t="s">
        <v>82</v>
      </c>
      <c r="AD249" s="37" t="s">
        <v>110</v>
      </c>
    </row>
    <row r="250" spans="1:30" ht="15" customHeight="1" x14ac:dyDescent="0.35">
      <c r="A250" s="47"/>
      <c r="B250" s="24" t="s">
        <v>193</v>
      </c>
      <c r="C250" s="317" t="s">
        <v>262</v>
      </c>
      <c r="D250" s="317"/>
      <c r="E250" s="317"/>
      <c r="F250" s="317"/>
      <c r="G250" s="317"/>
      <c r="H250" s="317"/>
      <c r="I250" s="317"/>
      <c r="J250" s="317"/>
      <c r="K250" s="95">
        <v>583</v>
      </c>
      <c r="L250" s="95">
        <v>1189</v>
      </c>
      <c r="M250" s="95">
        <v>1037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20"/>
        <v>2809</v>
      </c>
      <c r="AA250" s="49"/>
      <c r="AC250" s="27" t="s">
        <v>82</v>
      </c>
      <c r="AD250" s="37" t="s">
        <v>111</v>
      </c>
    </row>
    <row r="251" spans="1:30" ht="15" customHeight="1" x14ac:dyDescent="0.35">
      <c r="A251" s="47"/>
      <c r="B251" s="24" t="s">
        <v>195</v>
      </c>
      <c r="C251" s="317" t="s">
        <v>263</v>
      </c>
      <c r="D251" s="317"/>
      <c r="E251" s="317"/>
      <c r="F251" s="317"/>
      <c r="G251" s="317"/>
      <c r="H251" s="317"/>
      <c r="I251" s="317"/>
      <c r="J251" s="317"/>
      <c r="K251" s="95">
        <v>463</v>
      </c>
      <c r="L251" s="95">
        <v>700</v>
      </c>
      <c r="M251" s="95">
        <v>486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20"/>
        <v>1649</v>
      </c>
      <c r="AA251" s="49"/>
      <c r="AC251" s="27" t="s">
        <v>82</v>
      </c>
      <c r="AD251" s="37" t="s">
        <v>112</v>
      </c>
    </row>
    <row r="252" spans="1:30" ht="15" customHeight="1" x14ac:dyDescent="0.35">
      <c r="A252" s="47"/>
      <c r="B252" s="24" t="s">
        <v>197</v>
      </c>
      <c r="C252" s="317" t="s">
        <v>264</v>
      </c>
      <c r="D252" s="317"/>
      <c r="E252" s="317"/>
      <c r="F252" s="317"/>
      <c r="G252" s="317"/>
      <c r="H252" s="317"/>
      <c r="I252" s="317"/>
      <c r="J252" s="317"/>
      <c r="K252" s="95">
        <v>503</v>
      </c>
      <c r="L252" s="95">
        <v>422</v>
      </c>
      <c r="M252" s="95">
        <v>498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20"/>
        <v>1423</v>
      </c>
      <c r="AA252" s="49"/>
      <c r="AC252" s="27" t="s">
        <v>82</v>
      </c>
      <c r="AD252" s="37" t="s">
        <v>113</v>
      </c>
    </row>
    <row r="253" spans="1:30" ht="15" customHeight="1" x14ac:dyDescent="0.35">
      <c r="A253" s="47"/>
      <c r="B253" s="24" t="s">
        <v>199</v>
      </c>
      <c r="C253" s="317" t="s">
        <v>265</v>
      </c>
      <c r="D253" s="317"/>
      <c r="E253" s="317"/>
      <c r="F253" s="317"/>
      <c r="G253" s="317"/>
      <c r="H253" s="317"/>
      <c r="I253" s="317"/>
      <c r="J253" s="317"/>
      <c r="K253" s="95">
        <v>118</v>
      </c>
      <c r="L253" s="95">
        <v>272</v>
      </c>
      <c r="M253" s="95">
        <v>241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20"/>
        <v>631</v>
      </c>
      <c r="AA253" s="49"/>
      <c r="AC253" s="27" t="s">
        <v>82</v>
      </c>
      <c r="AD253" s="37" t="s">
        <v>114</v>
      </c>
    </row>
    <row r="254" spans="1:30" ht="15" customHeight="1" x14ac:dyDescent="0.35">
      <c r="A254" s="47"/>
      <c r="B254" s="24" t="s">
        <v>201</v>
      </c>
      <c r="C254" s="317" t="s">
        <v>266</v>
      </c>
      <c r="D254" s="317"/>
      <c r="E254" s="317"/>
      <c r="F254" s="317"/>
      <c r="G254" s="317"/>
      <c r="H254" s="317"/>
      <c r="I254" s="317"/>
      <c r="J254" s="317"/>
      <c r="K254" s="95">
        <v>60</v>
      </c>
      <c r="L254" s="95">
        <v>188</v>
      </c>
      <c r="M254" s="95">
        <v>76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20"/>
        <v>324</v>
      </c>
      <c r="AA254" s="49"/>
      <c r="AC254" s="27" t="s">
        <v>82</v>
      </c>
      <c r="AD254" s="37" t="s">
        <v>115</v>
      </c>
    </row>
    <row r="255" spans="1:30" ht="15" customHeight="1" x14ac:dyDescent="0.3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3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3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35">
      <c r="A258" s="47" t="s">
        <v>30</v>
      </c>
      <c r="B258" s="294" t="s">
        <v>352</v>
      </c>
      <c r="C258" s="294"/>
      <c r="D258" s="294"/>
      <c r="E258" s="294"/>
      <c r="F258" s="294"/>
      <c r="G258" s="294"/>
      <c r="H258" s="294"/>
      <c r="I258" s="294"/>
      <c r="J258" s="294"/>
      <c r="K258" s="70">
        <f>SUM(K247:K257)</f>
        <v>22770</v>
      </c>
      <c r="L258" s="70">
        <f>SUM(L247:L257)</f>
        <v>47932</v>
      </c>
      <c r="M258" s="70">
        <f>SUM(M247:M257)</f>
        <v>21526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1">SUM(K258:Y258)</f>
        <v>92228</v>
      </c>
      <c r="AC258" s="27"/>
      <c r="AD258" s="37" t="s">
        <v>181</v>
      </c>
    </row>
    <row r="259" spans="1:30" ht="30" customHeight="1" x14ac:dyDescent="0.35">
      <c r="A259" s="47" t="s">
        <v>53</v>
      </c>
      <c r="B259" s="50" t="s">
        <v>267</v>
      </c>
      <c r="C259" s="315" t="s">
        <v>268</v>
      </c>
      <c r="D259" s="315"/>
      <c r="E259" s="315"/>
      <c r="F259" s="315"/>
      <c r="G259" s="315"/>
      <c r="H259" s="315"/>
      <c r="I259" s="315"/>
      <c r="J259" s="316"/>
      <c r="K259" s="95">
        <v>4307</v>
      </c>
      <c r="L259" s="95">
        <v>13308</v>
      </c>
      <c r="M259" s="95">
        <v>9763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1"/>
        <v>27378</v>
      </c>
      <c r="AA259" s="49"/>
      <c r="AC259" s="27" t="s">
        <v>82</v>
      </c>
      <c r="AD259" s="37" t="s">
        <v>119</v>
      </c>
    </row>
    <row r="260" spans="1:30" ht="15" customHeight="1" x14ac:dyDescent="0.35">
      <c r="A260" s="47" t="s">
        <v>55</v>
      </c>
      <c r="B260" s="24" t="s">
        <v>54</v>
      </c>
      <c r="C260" s="317" t="s">
        <v>269</v>
      </c>
      <c r="D260" s="317"/>
      <c r="E260" s="317"/>
      <c r="F260" s="317"/>
      <c r="G260" s="317"/>
      <c r="H260" s="317"/>
      <c r="I260" s="317"/>
      <c r="J260" s="317"/>
      <c r="K260" s="95">
        <v>1693</v>
      </c>
      <c r="L260" s="95">
        <v>5037</v>
      </c>
      <c r="M260" s="95">
        <v>2563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1"/>
        <v>9293</v>
      </c>
      <c r="AA260" s="49"/>
      <c r="AC260" s="27" t="s">
        <v>82</v>
      </c>
      <c r="AD260" s="37" t="s">
        <v>120</v>
      </c>
    </row>
    <row r="261" spans="1:30" ht="15" customHeight="1" x14ac:dyDescent="0.35">
      <c r="A261" s="47"/>
      <c r="B261" s="24" t="s">
        <v>56</v>
      </c>
      <c r="C261" s="317" t="s">
        <v>270</v>
      </c>
      <c r="D261" s="317"/>
      <c r="E261" s="317"/>
      <c r="F261" s="317"/>
      <c r="G261" s="317"/>
      <c r="H261" s="317"/>
      <c r="I261" s="317"/>
      <c r="J261" s="317"/>
      <c r="K261" s="95">
        <v>4616</v>
      </c>
      <c r="L261" s="95">
        <v>11385</v>
      </c>
      <c r="M261" s="95">
        <v>2849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1"/>
        <v>18850</v>
      </c>
      <c r="AA261" s="49"/>
      <c r="AC261" s="27" t="s">
        <v>82</v>
      </c>
      <c r="AD261" s="37" t="s">
        <v>121</v>
      </c>
    </row>
    <row r="262" spans="1:30" ht="15" customHeight="1" x14ac:dyDescent="0.35">
      <c r="A262" s="47"/>
      <c r="B262" s="24" t="s">
        <v>193</v>
      </c>
      <c r="C262" s="317" t="s">
        <v>271</v>
      </c>
      <c r="D262" s="317"/>
      <c r="E262" s="317"/>
      <c r="F262" s="317"/>
      <c r="G262" s="317"/>
      <c r="H262" s="317"/>
      <c r="I262" s="317"/>
      <c r="J262" s="317"/>
      <c r="K262" s="95">
        <v>779</v>
      </c>
      <c r="L262" s="95">
        <v>1785</v>
      </c>
      <c r="M262" s="95">
        <v>1338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1"/>
        <v>3902</v>
      </c>
      <c r="AA262" s="49"/>
      <c r="AC262" s="27" t="s">
        <v>82</v>
      </c>
      <c r="AD262" s="37" t="s">
        <v>122</v>
      </c>
    </row>
    <row r="263" spans="1:30" ht="15" customHeight="1" x14ac:dyDescent="0.35">
      <c r="A263" s="47"/>
      <c r="B263" s="24" t="s">
        <v>195</v>
      </c>
      <c r="C263" s="317" t="s">
        <v>272</v>
      </c>
      <c r="D263" s="317"/>
      <c r="E263" s="317"/>
      <c r="F263" s="317"/>
      <c r="G263" s="317"/>
      <c r="H263" s="317"/>
      <c r="I263" s="317"/>
      <c r="J263" s="317"/>
      <c r="K263" s="95">
        <v>674</v>
      </c>
      <c r="L263" s="95">
        <v>1796</v>
      </c>
      <c r="M263" s="95">
        <v>2402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1"/>
        <v>4872</v>
      </c>
      <c r="AA263" s="49"/>
      <c r="AC263" s="27" t="s">
        <v>82</v>
      </c>
      <c r="AD263" s="37" t="s">
        <v>123</v>
      </c>
    </row>
    <row r="264" spans="1:30" ht="15" customHeight="1" x14ac:dyDescent="0.35">
      <c r="A264" s="47"/>
      <c r="B264" s="24" t="s">
        <v>197</v>
      </c>
      <c r="C264" s="317" t="s">
        <v>273</v>
      </c>
      <c r="D264" s="317"/>
      <c r="E264" s="317"/>
      <c r="F264" s="317"/>
      <c r="G264" s="317"/>
      <c r="H264" s="317"/>
      <c r="I264" s="317"/>
      <c r="J264" s="317"/>
      <c r="K264" s="95">
        <v>267</v>
      </c>
      <c r="L264" s="95">
        <v>642</v>
      </c>
      <c r="M264" s="95">
        <v>405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1"/>
        <v>1314</v>
      </c>
      <c r="AA264" s="49"/>
      <c r="AC264" s="27" t="s">
        <v>82</v>
      </c>
      <c r="AD264" s="37" t="s">
        <v>124</v>
      </c>
    </row>
    <row r="265" spans="1:30" ht="15" customHeight="1" x14ac:dyDescent="0.35">
      <c r="A265" s="47"/>
      <c r="B265" s="24" t="s">
        <v>199</v>
      </c>
      <c r="C265" s="317" t="s">
        <v>274</v>
      </c>
      <c r="D265" s="317"/>
      <c r="E265" s="317"/>
      <c r="F265" s="317"/>
      <c r="G265" s="317"/>
      <c r="H265" s="317"/>
      <c r="I265" s="317"/>
      <c r="J265" s="317"/>
      <c r="K265" s="95">
        <v>382</v>
      </c>
      <c r="L265" s="95">
        <v>698</v>
      </c>
      <c r="M265" s="95">
        <v>153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1"/>
        <v>1233</v>
      </c>
      <c r="AA265" s="49"/>
      <c r="AC265" s="27" t="s">
        <v>82</v>
      </c>
      <c r="AD265" s="37" t="s">
        <v>125</v>
      </c>
    </row>
    <row r="266" spans="1:30" ht="15" customHeight="1" x14ac:dyDescent="0.35">
      <c r="A266" s="47"/>
      <c r="B266" s="24" t="s">
        <v>201</v>
      </c>
      <c r="C266" s="317" t="s">
        <v>275</v>
      </c>
      <c r="D266" s="317"/>
      <c r="E266" s="317"/>
      <c r="F266" s="317"/>
      <c r="G266" s="317"/>
      <c r="H266" s="317"/>
      <c r="I266" s="317"/>
      <c r="J266" s="317"/>
      <c r="K266" s="95">
        <v>189</v>
      </c>
      <c r="L266" s="95">
        <v>1266</v>
      </c>
      <c r="M266" s="95">
        <v>599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1"/>
        <v>2054</v>
      </c>
      <c r="AA266" s="49"/>
      <c r="AC266" s="27" t="s">
        <v>82</v>
      </c>
      <c r="AD266" s="37" t="s">
        <v>126</v>
      </c>
    </row>
    <row r="267" spans="1:30" ht="15" customHeight="1" x14ac:dyDescent="0.3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3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3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35">
      <c r="A270" s="47" t="s">
        <v>30</v>
      </c>
      <c r="B270" s="294" t="s">
        <v>352</v>
      </c>
      <c r="C270" s="294"/>
      <c r="D270" s="294"/>
      <c r="E270" s="294"/>
      <c r="F270" s="294"/>
      <c r="G270" s="294"/>
      <c r="H270" s="294"/>
      <c r="I270" s="294"/>
      <c r="J270" s="294"/>
      <c r="K270" s="70">
        <f>SUM(K259:K269)</f>
        <v>12907</v>
      </c>
      <c r="L270" s="70">
        <f>SUM(L259:L269)</f>
        <v>35917</v>
      </c>
      <c r="M270" s="70">
        <f>SUM(M259:M269)</f>
        <v>20072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68896</v>
      </c>
      <c r="AC270"/>
      <c r="AD270" s="37" t="s">
        <v>181</v>
      </c>
    </row>
    <row r="271" spans="1:30" ht="15.75" customHeight="1" x14ac:dyDescent="0.35">
      <c r="AA271" s="4" t="s">
        <v>88</v>
      </c>
      <c r="AC271"/>
    </row>
    <row r="272" spans="1:30" ht="16.5" customHeight="1" x14ac:dyDescent="0.3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 x14ac:dyDescent="0.35">
      <c r="A273" s="30"/>
      <c r="B273" s="320" t="s">
        <v>359</v>
      </c>
      <c r="C273" s="321"/>
      <c r="D273" s="322"/>
      <c r="E273" s="320" t="s">
        <v>360</v>
      </c>
      <c r="F273" s="321"/>
      <c r="G273" s="322"/>
      <c r="H273" s="320" t="s">
        <v>361</v>
      </c>
      <c r="I273" s="321"/>
      <c r="J273" s="322"/>
      <c r="K273" s="326" t="s">
        <v>362</v>
      </c>
      <c r="L273" s="328" t="s">
        <v>363</v>
      </c>
      <c r="M273" s="328" t="s">
        <v>364</v>
      </c>
      <c r="N273" s="330" t="s">
        <v>365</v>
      </c>
      <c r="O273" s="160" t="s">
        <v>359</v>
      </c>
      <c r="P273" s="161" t="s">
        <v>360</v>
      </c>
      <c r="Q273" s="162" t="s">
        <v>361</v>
      </c>
      <c r="R273" s="163" t="s">
        <v>362</v>
      </c>
      <c r="S273" s="62"/>
      <c r="T273" s="164" t="s">
        <v>363</v>
      </c>
      <c r="U273" s="62"/>
      <c r="V273" s="165" t="s">
        <v>364</v>
      </c>
      <c r="W273" s="62"/>
      <c r="X273" s="166" t="s">
        <v>365</v>
      </c>
      <c r="Y273" s="167" t="s">
        <v>366</v>
      </c>
      <c r="Z273" s="3"/>
      <c r="AC273"/>
    </row>
    <row r="274" spans="1:34" ht="22.5" customHeight="1" x14ac:dyDescent="0.3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367</v>
      </c>
      <c r="P274" s="169" t="s">
        <v>368</v>
      </c>
      <c r="Q274" s="170" t="s">
        <v>369</v>
      </c>
      <c r="R274" s="171" t="s">
        <v>370</v>
      </c>
      <c r="S274" s="63"/>
      <c r="T274" s="172" t="s">
        <v>371</v>
      </c>
      <c r="U274" s="63"/>
      <c r="V274" s="173" t="s">
        <v>372</v>
      </c>
      <c r="W274" s="63"/>
      <c r="X274" s="174" t="s">
        <v>373</v>
      </c>
      <c r="Y274" s="175" t="s">
        <v>374</v>
      </c>
      <c r="AC274"/>
    </row>
    <row r="275" spans="1:34" ht="15" customHeight="1" x14ac:dyDescent="0.3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342</v>
      </c>
      <c r="AH276" s="93" t="s">
        <v>356</v>
      </c>
    </row>
    <row r="277" spans="1:34" ht="22.5" customHeight="1" x14ac:dyDescent="0.35">
      <c r="I277" s="281" t="s">
        <v>96</v>
      </c>
      <c r="J277" s="281"/>
      <c r="K277" s="281"/>
      <c r="L277" s="281"/>
      <c r="M277" s="8" t="s">
        <v>326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355</v>
      </c>
    </row>
    <row r="278" spans="1:34" ht="22.5" customHeight="1" x14ac:dyDescent="0.35">
      <c r="I278" s="281" t="s">
        <v>2</v>
      </c>
      <c r="J278" s="281"/>
      <c r="K278" s="281"/>
      <c r="L278" s="281"/>
      <c r="M278" s="8" t="s">
        <v>327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 x14ac:dyDescent="0.35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342</v>
      </c>
      <c r="Z279" s="258"/>
      <c r="AC279"/>
    </row>
    <row r="280" spans="1:34" ht="21.75" customHeight="1" x14ac:dyDescent="0.3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 x14ac:dyDescent="0.3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 x14ac:dyDescent="0.3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343</v>
      </c>
      <c r="X282" s="308"/>
      <c r="Y282" s="308"/>
      <c r="Z282" s="308"/>
      <c r="AC282"/>
    </row>
    <row r="283" spans="1:34" ht="25" customHeight="1" x14ac:dyDescent="0.35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 x14ac:dyDescent="0.35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35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3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35">
      <c r="A287" s="47" t="s">
        <v>53</v>
      </c>
      <c r="B287" s="48" t="s">
        <v>276</v>
      </c>
      <c r="C287" s="315" t="s">
        <v>277</v>
      </c>
      <c r="D287" s="315"/>
      <c r="E287" s="315"/>
      <c r="F287" s="315"/>
      <c r="G287" s="315"/>
      <c r="H287" s="315"/>
      <c r="I287" s="315"/>
      <c r="J287" s="316"/>
      <c r="K287" s="95">
        <v>15863</v>
      </c>
      <c r="L287" s="95">
        <v>24574</v>
      </c>
      <c r="M287" s="95">
        <v>24363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2">SUM(K287:Y287)</f>
        <v>64800</v>
      </c>
      <c r="AA287" s="49"/>
      <c r="AC287" s="27" t="s">
        <v>82</v>
      </c>
      <c r="AD287" s="37" t="s">
        <v>108</v>
      </c>
    </row>
    <row r="288" spans="1:34" ht="15" customHeight="1" x14ac:dyDescent="0.35">
      <c r="A288" s="47" t="s">
        <v>55</v>
      </c>
      <c r="B288" s="24" t="s">
        <v>54</v>
      </c>
      <c r="C288" s="317" t="s">
        <v>278</v>
      </c>
      <c r="D288" s="317"/>
      <c r="E288" s="317"/>
      <c r="F288" s="317"/>
      <c r="G288" s="317"/>
      <c r="H288" s="317"/>
      <c r="I288" s="317"/>
      <c r="J288" s="317"/>
      <c r="K288" s="95">
        <v>33212</v>
      </c>
      <c r="L288" s="95">
        <v>70387</v>
      </c>
      <c r="M288" s="95">
        <v>36958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2"/>
        <v>140557</v>
      </c>
      <c r="AA288" s="49"/>
      <c r="AC288" s="27" t="s">
        <v>82</v>
      </c>
      <c r="AD288" s="37" t="s">
        <v>109</v>
      </c>
    </row>
    <row r="289" spans="1:30" ht="15" customHeight="1" x14ac:dyDescent="0.35">
      <c r="A289" s="47"/>
      <c r="B289" s="24" t="s">
        <v>56</v>
      </c>
      <c r="C289" s="317" t="s">
        <v>279</v>
      </c>
      <c r="D289" s="317"/>
      <c r="E289" s="317"/>
      <c r="F289" s="317"/>
      <c r="G289" s="317"/>
      <c r="H289" s="317"/>
      <c r="I289" s="317"/>
      <c r="J289" s="317"/>
      <c r="K289" s="95">
        <v>1881</v>
      </c>
      <c r="L289" s="95">
        <v>1316</v>
      </c>
      <c r="M289" s="95">
        <v>1075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2"/>
        <v>4272</v>
      </c>
      <c r="AA289" s="49"/>
      <c r="AC289" s="27" t="s">
        <v>82</v>
      </c>
      <c r="AD289" s="37" t="s">
        <v>110</v>
      </c>
    </row>
    <row r="290" spans="1:30" ht="15" customHeight="1" x14ac:dyDescent="0.35">
      <c r="A290" s="47"/>
      <c r="B290" s="24" t="s">
        <v>193</v>
      </c>
      <c r="C290" s="317" t="s">
        <v>280</v>
      </c>
      <c r="D290" s="317"/>
      <c r="E290" s="317"/>
      <c r="F290" s="317"/>
      <c r="G290" s="317"/>
      <c r="H290" s="317"/>
      <c r="I290" s="317"/>
      <c r="J290" s="317"/>
      <c r="K290" s="95">
        <v>926</v>
      </c>
      <c r="L290" s="95">
        <v>1981</v>
      </c>
      <c r="M290" s="95">
        <v>1792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2"/>
        <v>4699</v>
      </c>
      <c r="AA290" s="49"/>
      <c r="AC290" s="27" t="s">
        <v>82</v>
      </c>
      <c r="AD290" s="37" t="s">
        <v>111</v>
      </c>
    </row>
    <row r="291" spans="1:30" ht="15" customHeight="1" x14ac:dyDescent="0.35">
      <c r="A291" s="47"/>
      <c r="B291" s="24" t="s">
        <v>195</v>
      </c>
      <c r="C291" s="317" t="s">
        <v>281</v>
      </c>
      <c r="D291" s="317"/>
      <c r="E291" s="317"/>
      <c r="F291" s="317"/>
      <c r="G291" s="317"/>
      <c r="H291" s="317"/>
      <c r="I291" s="317"/>
      <c r="J291" s="317"/>
      <c r="K291" s="95">
        <v>2557</v>
      </c>
      <c r="L291" s="95">
        <v>2967</v>
      </c>
      <c r="M291" s="95">
        <v>2861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2"/>
        <v>8385</v>
      </c>
      <c r="AA291" s="49"/>
      <c r="AC291" s="27" t="s">
        <v>82</v>
      </c>
      <c r="AD291" s="37" t="s">
        <v>112</v>
      </c>
    </row>
    <row r="292" spans="1:30" ht="15" customHeight="1" x14ac:dyDescent="0.35">
      <c r="A292" s="47"/>
      <c r="B292" s="24" t="s">
        <v>197</v>
      </c>
      <c r="C292" s="317" t="s">
        <v>282</v>
      </c>
      <c r="D292" s="317"/>
      <c r="E292" s="317"/>
      <c r="F292" s="317"/>
      <c r="G292" s="317"/>
      <c r="H292" s="317"/>
      <c r="I292" s="317"/>
      <c r="J292" s="317"/>
      <c r="K292" s="95">
        <v>744</v>
      </c>
      <c r="L292" s="95">
        <v>1226</v>
      </c>
      <c r="M292" s="95">
        <v>642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2"/>
        <v>2612</v>
      </c>
      <c r="AA292" s="49"/>
      <c r="AC292" s="27" t="s">
        <v>82</v>
      </c>
      <c r="AD292" s="37" t="s">
        <v>113</v>
      </c>
    </row>
    <row r="293" spans="1:30" ht="15" customHeight="1" x14ac:dyDescent="0.35">
      <c r="A293" s="47"/>
      <c r="B293" s="24" t="s">
        <v>199</v>
      </c>
      <c r="C293" s="317" t="s">
        <v>283</v>
      </c>
      <c r="D293" s="317"/>
      <c r="E293" s="317"/>
      <c r="F293" s="317"/>
      <c r="G293" s="317"/>
      <c r="H293" s="317"/>
      <c r="I293" s="317"/>
      <c r="J293" s="317"/>
      <c r="K293" s="95">
        <v>939</v>
      </c>
      <c r="L293" s="95">
        <v>1498</v>
      </c>
      <c r="M293" s="95">
        <v>768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2"/>
        <v>3205</v>
      </c>
      <c r="AA293" s="49"/>
      <c r="AC293" s="27" t="s">
        <v>82</v>
      </c>
      <c r="AD293" s="37" t="s">
        <v>114</v>
      </c>
    </row>
    <row r="294" spans="1:30" ht="15" customHeight="1" x14ac:dyDescent="0.35">
      <c r="A294" s="47"/>
      <c r="B294" s="24" t="s">
        <v>201</v>
      </c>
      <c r="C294" s="317" t="s">
        <v>284</v>
      </c>
      <c r="D294" s="317"/>
      <c r="E294" s="317"/>
      <c r="F294" s="317"/>
      <c r="G294" s="317"/>
      <c r="H294" s="317"/>
      <c r="I294" s="317"/>
      <c r="J294" s="317"/>
      <c r="K294" s="95">
        <v>782</v>
      </c>
      <c r="L294" s="95">
        <v>2021</v>
      </c>
      <c r="M294" s="95">
        <v>935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2"/>
        <v>3738</v>
      </c>
      <c r="AA294" s="49"/>
      <c r="AC294" s="27" t="s">
        <v>82</v>
      </c>
      <c r="AD294" s="37" t="s">
        <v>115</v>
      </c>
    </row>
    <row r="295" spans="1:30" ht="15" customHeight="1" x14ac:dyDescent="0.3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3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3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35">
      <c r="A298" s="47" t="s">
        <v>30</v>
      </c>
      <c r="B298" s="294" t="s">
        <v>352</v>
      </c>
      <c r="C298" s="294"/>
      <c r="D298" s="294"/>
      <c r="E298" s="294"/>
      <c r="F298" s="294"/>
      <c r="G298" s="294"/>
      <c r="H298" s="294"/>
      <c r="I298" s="294"/>
      <c r="J298" s="294"/>
      <c r="K298" s="70">
        <f>SUM(K287:K297)</f>
        <v>56904</v>
      </c>
      <c r="L298" s="70">
        <f>SUM(L287:L297)</f>
        <v>105970</v>
      </c>
      <c r="M298" s="70">
        <f>SUM(M287:M297)</f>
        <v>69394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3">SUM(K298:Y298)</f>
        <v>232268</v>
      </c>
      <c r="AC298" s="27"/>
      <c r="AD298" s="37" t="s">
        <v>181</v>
      </c>
    </row>
    <row r="299" spans="1:30" ht="30" customHeight="1" x14ac:dyDescent="0.35">
      <c r="A299" s="47" t="s">
        <v>53</v>
      </c>
      <c r="B299" s="50" t="s">
        <v>285</v>
      </c>
      <c r="C299" s="315" t="s">
        <v>286</v>
      </c>
      <c r="D299" s="315"/>
      <c r="E299" s="315"/>
      <c r="F299" s="315"/>
      <c r="G299" s="315"/>
      <c r="H299" s="315"/>
      <c r="I299" s="315"/>
      <c r="J299" s="316"/>
      <c r="K299" s="95">
        <v>10001</v>
      </c>
      <c r="L299" s="95">
        <v>26005</v>
      </c>
      <c r="M299" s="95">
        <v>7990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3"/>
        <v>43996</v>
      </c>
      <c r="AA299" s="49"/>
      <c r="AC299" s="27" t="s">
        <v>82</v>
      </c>
      <c r="AD299" s="37" t="s">
        <v>119</v>
      </c>
    </row>
    <row r="300" spans="1:30" ht="15" customHeight="1" x14ac:dyDescent="0.35">
      <c r="A300" s="47" t="s">
        <v>55</v>
      </c>
      <c r="B300" s="24" t="s">
        <v>54</v>
      </c>
      <c r="C300" s="317" t="s">
        <v>287</v>
      </c>
      <c r="D300" s="317"/>
      <c r="E300" s="317"/>
      <c r="F300" s="317"/>
      <c r="G300" s="317"/>
      <c r="H300" s="317"/>
      <c r="I300" s="317"/>
      <c r="J300" s="317"/>
      <c r="K300" s="95">
        <v>4575</v>
      </c>
      <c r="L300" s="95">
        <v>17024</v>
      </c>
      <c r="M300" s="95">
        <v>1911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3"/>
        <v>23510</v>
      </c>
      <c r="AA300" s="49"/>
      <c r="AC300" s="27" t="s">
        <v>82</v>
      </c>
      <c r="AD300" s="37" t="s">
        <v>120</v>
      </c>
    </row>
    <row r="301" spans="1:30" ht="15" customHeight="1" x14ac:dyDescent="0.35">
      <c r="A301" s="47"/>
      <c r="B301" s="24" t="s">
        <v>56</v>
      </c>
      <c r="C301" s="317" t="s">
        <v>288</v>
      </c>
      <c r="D301" s="317"/>
      <c r="E301" s="317"/>
      <c r="F301" s="317"/>
      <c r="G301" s="317"/>
      <c r="H301" s="317"/>
      <c r="I301" s="317"/>
      <c r="J301" s="317"/>
      <c r="K301" s="95">
        <v>2299</v>
      </c>
      <c r="L301" s="95">
        <v>7071</v>
      </c>
      <c r="M301" s="95">
        <v>1393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3"/>
        <v>10763</v>
      </c>
      <c r="AA301" s="49"/>
      <c r="AC301" s="27" t="s">
        <v>82</v>
      </c>
      <c r="AD301" s="37" t="s">
        <v>121</v>
      </c>
    </row>
    <row r="302" spans="1:30" ht="15" customHeight="1" x14ac:dyDescent="0.35">
      <c r="A302" s="47"/>
      <c r="B302" s="24" t="s">
        <v>193</v>
      </c>
      <c r="C302" s="317" t="s">
        <v>289</v>
      </c>
      <c r="D302" s="317"/>
      <c r="E302" s="317"/>
      <c r="F302" s="317"/>
      <c r="G302" s="317"/>
      <c r="H302" s="317"/>
      <c r="I302" s="317"/>
      <c r="J302" s="317"/>
      <c r="K302" s="95">
        <v>6780</v>
      </c>
      <c r="L302" s="95">
        <v>10971</v>
      </c>
      <c r="M302" s="95">
        <v>3215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3"/>
        <v>20966</v>
      </c>
      <c r="AA302" s="49"/>
      <c r="AC302" s="27" t="s">
        <v>82</v>
      </c>
      <c r="AD302" s="37" t="s">
        <v>122</v>
      </c>
    </row>
    <row r="303" spans="1:30" ht="15" customHeight="1" x14ac:dyDescent="0.35">
      <c r="A303" s="47"/>
      <c r="B303" s="24" t="s">
        <v>195</v>
      </c>
      <c r="C303" s="317" t="s">
        <v>290</v>
      </c>
      <c r="D303" s="317"/>
      <c r="E303" s="317"/>
      <c r="F303" s="317"/>
      <c r="G303" s="317"/>
      <c r="H303" s="317"/>
      <c r="I303" s="317"/>
      <c r="J303" s="317"/>
      <c r="K303" s="95">
        <v>2481</v>
      </c>
      <c r="L303" s="95">
        <v>8097</v>
      </c>
      <c r="M303" s="95">
        <v>1164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3"/>
        <v>11742</v>
      </c>
      <c r="AA303" s="49"/>
      <c r="AC303" s="27" t="s">
        <v>82</v>
      </c>
      <c r="AD303" s="37" t="s">
        <v>123</v>
      </c>
    </row>
    <row r="304" spans="1:30" ht="15" customHeight="1" x14ac:dyDescent="0.35">
      <c r="A304" s="47"/>
      <c r="B304" s="24" t="s">
        <v>197</v>
      </c>
      <c r="C304" s="317" t="s">
        <v>291</v>
      </c>
      <c r="D304" s="317"/>
      <c r="E304" s="317"/>
      <c r="F304" s="317"/>
      <c r="G304" s="317"/>
      <c r="H304" s="317"/>
      <c r="I304" s="317"/>
      <c r="J304" s="317"/>
      <c r="K304" s="95">
        <v>0</v>
      </c>
      <c r="L304" s="95">
        <v>0</v>
      </c>
      <c r="M304" s="95">
        <v>0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3"/>
        <v>0</v>
      </c>
      <c r="AA304" s="49"/>
      <c r="AC304" s="27" t="s">
        <v>82</v>
      </c>
      <c r="AD304" s="37" t="s">
        <v>124</v>
      </c>
    </row>
    <row r="305" spans="1:34" ht="15" customHeight="1" x14ac:dyDescent="0.35">
      <c r="A305" s="47"/>
      <c r="B305" s="24" t="s">
        <v>199</v>
      </c>
      <c r="C305" s="317" t="s">
        <v>292</v>
      </c>
      <c r="D305" s="317"/>
      <c r="E305" s="317"/>
      <c r="F305" s="317"/>
      <c r="G305" s="317"/>
      <c r="H305" s="317"/>
      <c r="I305" s="317"/>
      <c r="J305" s="317"/>
      <c r="K305" s="95">
        <v>664</v>
      </c>
      <c r="L305" s="95">
        <v>1673</v>
      </c>
      <c r="M305" s="95">
        <v>242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3"/>
        <v>2579</v>
      </c>
      <c r="AA305" s="49"/>
      <c r="AC305" s="27" t="s">
        <v>82</v>
      </c>
      <c r="AD305" s="37" t="s">
        <v>125</v>
      </c>
    </row>
    <row r="306" spans="1:34" ht="15" customHeight="1" x14ac:dyDescent="0.35">
      <c r="A306" s="47"/>
      <c r="B306" s="24" t="s">
        <v>201</v>
      </c>
      <c r="C306" s="317" t="s">
        <v>293</v>
      </c>
      <c r="D306" s="317"/>
      <c r="E306" s="317"/>
      <c r="F306" s="317"/>
      <c r="G306" s="317"/>
      <c r="H306" s="317"/>
      <c r="I306" s="317"/>
      <c r="J306" s="317"/>
      <c r="K306" s="95">
        <v>783</v>
      </c>
      <c r="L306" s="95">
        <v>3476</v>
      </c>
      <c r="M306" s="95">
        <v>410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3"/>
        <v>4669</v>
      </c>
      <c r="AA306" s="49"/>
      <c r="AC306" s="27" t="s">
        <v>82</v>
      </c>
      <c r="AD306" s="37" t="s">
        <v>126</v>
      </c>
    </row>
    <row r="307" spans="1:34" ht="15" customHeight="1" x14ac:dyDescent="0.3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3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3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35">
      <c r="A310" s="47" t="s">
        <v>30</v>
      </c>
      <c r="B310" s="294" t="s">
        <v>352</v>
      </c>
      <c r="C310" s="294"/>
      <c r="D310" s="294"/>
      <c r="E310" s="294"/>
      <c r="F310" s="294"/>
      <c r="G310" s="294"/>
      <c r="H310" s="294"/>
      <c r="I310" s="294"/>
      <c r="J310" s="294"/>
      <c r="K310" s="70">
        <f>SUM(K299:K309)</f>
        <v>27583</v>
      </c>
      <c r="L310" s="70">
        <f>SUM(L299:L309)</f>
        <v>74317</v>
      </c>
      <c r="M310" s="70">
        <f>SUM(M299:M309)</f>
        <v>16325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118225</v>
      </c>
      <c r="AC310"/>
      <c r="AD310" s="37" t="s">
        <v>181</v>
      </c>
    </row>
    <row r="311" spans="1:34" ht="15.75" customHeight="1" x14ac:dyDescent="0.35">
      <c r="AA311" s="4" t="s">
        <v>88</v>
      </c>
      <c r="AC311"/>
    </row>
    <row r="312" spans="1:34" ht="16.5" customHeight="1" x14ac:dyDescent="0.3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 x14ac:dyDescent="0.35">
      <c r="A313" s="30"/>
      <c r="B313" s="320" t="s">
        <v>359</v>
      </c>
      <c r="C313" s="321"/>
      <c r="D313" s="322"/>
      <c r="E313" s="320" t="s">
        <v>360</v>
      </c>
      <c r="F313" s="321"/>
      <c r="G313" s="322"/>
      <c r="H313" s="320" t="s">
        <v>361</v>
      </c>
      <c r="I313" s="321"/>
      <c r="J313" s="322"/>
      <c r="K313" s="326" t="s">
        <v>362</v>
      </c>
      <c r="L313" s="328" t="s">
        <v>363</v>
      </c>
      <c r="M313" s="328" t="s">
        <v>364</v>
      </c>
      <c r="N313" s="330" t="s">
        <v>365</v>
      </c>
      <c r="O313" s="176" t="s">
        <v>359</v>
      </c>
      <c r="P313" s="177" t="s">
        <v>360</v>
      </c>
      <c r="Q313" s="178" t="s">
        <v>361</v>
      </c>
      <c r="R313" s="179" t="s">
        <v>362</v>
      </c>
      <c r="S313" s="62"/>
      <c r="T313" s="180" t="s">
        <v>363</v>
      </c>
      <c r="U313" s="62"/>
      <c r="V313" s="181" t="s">
        <v>364</v>
      </c>
      <c r="W313" s="62"/>
      <c r="X313" s="182" t="s">
        <v>365</v>
      </c>
      <c r="Y313" s="183" t="s">
        <v>366</v>
      </c>
      <c r="Z313" s="3"/>
      <c r="AC313"/>
    </row>
    <row r="314" spans="1:34" ht="22.5" customHeight="1" x14ac:dyDescent="0.3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367</v>
      </c>
      <c r="P314" s="185" t="s">
        <v>368</v>
      </c>
      <c r="Q314" s="186" t="s">
        <v>369</v>
      </c>
      <c r="R314" s="187" t="s">
        <v>370</v>
      </c>
      <c r="S314" s="63"/>
      <c r="T314" s="188" t="s">
        <v>371</v>
      </c>
      <c r="U314" s="63"/>
      <c r="V314" s="189" t="s">
        <v>372</v>
      </c>
      <c r="W314" s="63"/>
      <c r="X314" s="190" t="s">
        <v>373</v>
      </c>
      <c r="Y314" s="191" t="s">
        <v>374</v>
      </c>
      <c r="AC314"/>
    </row>
    <row r="315" spans="1:34" ht="15" customHeight="1" x14ac:dyDescent="0.3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344</v>
      </c>
      <c r="AH316" s="93" t="s">
        <v>356</v>
      </c>
    </row>
    <row r="317" spans="1:34" ht="22.5" customHeight="1" x14ac:dyDescent="0.35">
      <c r="I317" s="281" t="s">
        <v>96</v>
      </c>
      <c r="J317" s="281"/>
      <c r="K317" s="281"/>
      <c r="L317" s="281"/>
      <c r="M317" s="8" t="s">
        <v>326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355</v>
      </c>
    </row>
    <row r="318" spans="1:34" ht="22.5" customHeight="1" x14ac:dyDescent="0.35">
      <c r="I318" s="281" t="s">
        <v>2</v>
      </c>
      <c r="J318" s="281"/>
      <c r="K318" s="281"/>
      <c r="L318" s="281"/>
      <c r="M318" s="8" t="s">
        <v>327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 x14ac:dyDescent="0.35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344</v>
      </c>
      <c r="Z319" s="258"/>
      <c r="AC319"/>
    </row>
    <row r="320" spans="1:34" ht="21.75" customHeight="1" x14ac:dyDescent="0.3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 x14ac:dyDescent="0.3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 x14ac:dyDescent="0.3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345</v>
      </c>
      <c r="X322" s="308"/>
      <c r="Y322" s="308"/>
      <c r="Z322" s="308"/>
      <c r="AC322"/>
    </row>
    <row r="323" spans="1:30" ht="25" customHeight="1" x14ac:dyDescent="0.35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 x14ac:dyDescent="0.35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35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3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35">
      <c r="A327" s="47" t="s">
        <v>53</v>
      </c>
      <c r="B327" s="48" t="s">
        <v>294</v>
      </c>
      <c r="C327" s="315" t="s">
        <v>295</v>
      </c>
      <c r="D327" s="315"/>
      <c r="E327" s="315"/>
      <c r="F327" s="315"/>
      <c r="G327" s="315"/>
      <c r="H327" s="315"/>
      <c r="I327" s="315"/>
      <c r="J327" s="316"/>
      <c r="K327" s="95">
        <v>1777</v>
      </c>
      <c r="L327" s="95">
        <v>3874</v>
      </c>
      <c r="M327" s="95">
        <v>1970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4">SUM(K327:Y327)</f>
        <v>7621</v>
      </c>
      <c r="AA327" s="49"/>
      <c r="AC327" s="27" t="s">
        <v>82</v>
      </c>
      <c r="AD327" s="37" t="s">
        <v>108</v>
      </c>
    </row>
    <row r="328" spans="1:30" ht="15" customHeight="1" x14ac:dyDescent="0.35">
      <c r="A328" s="47" t="s">
        <v>55</v>
      </c>
      <c r="B328" s="24" t="s">
        <v>54</v>
      </c>
      <c r="C328" s="317" t="s">
        <v>296</v>
      </c>
      <c r="D328" s="317"/>
      <c r="E328" s="317"/>
      <c r="F328" s="317"/>
      <c r="G328" s="317"/>
      <c r="H328" s="317"/>
      <c r="I328" s="317"/>
      <c r="J328" s="317"/>
      <c r="K328" s="95">
        <v>708</v>
      </c>
      <c r="L328" s="95">
        <v>2011</v>
      </c>
      <c r="M328" s="95">
        <v>719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4"/>
        <v>3438</v>
      </c>
      <c r="AA328" s="49"/>
      <c r="AC328" s="27" t="s">
        <v>82</v>
      </c>
      <c r="AD328" s="37" t="s">
        <v>109</v>
      </c>
    </row>
    <row r="329" spans="1:30" ht="15" customHeight="1" x14ac:dyDescent="0.35">
      <c r="A329" s="47"/>
      <c r="B329" s="24" t="s">
        <v>56</v>
      </c>
      <c r="C329" s="317" t="s">
        <v>297</v>
      </c>
      <c r="D329" s="317"/>
      <c r="E329" s="317"/>
      <c r="F329" s="317"/>
      <c r="G329" s="317"/>
      <c r="H329" s="317"/>
      <c r="I329" s="317"/>
      <c r="J329" s="317"/>
      <c r="K329" s="95">
        <v>1112</v>
      </c>
      <c r="L329" s="95">
        <v>1130</v>
      </c>
      <c r="M329" s="95">
        <v>376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4"/>
        <v>2618</v>
      </c>
      <c r="AA329" s="49"/>
      <c r="AC329" s="27" t="s">
        <v>82</v>
      </c>
      <c r="AD329" s="37" t="s">
        <v>110</v>
      </c>
    </row>
    <row r="330" spans="1:30" ht="15" customHeight="1" x14ac:dyDescent="0.35">
      <c r="A330" s="47"/>
      <c r="B330" s="24" t="s">
        <v>193</v>
      </c>
      <c r="C330" s="317" t="s">
        <v>298</v>
      </c>
      <c r="D330" s="317"/>
      <c r="E330" s="317"/>
      <c r="F330" s="317"/>
      <c r="G330" s="317"/>
      <c r="H330" s="317"/>
      <c r="I330" s="317"/>
      <c r="J330" s="317"/>
      <c r="K330" s="95">
        <v>265</v>
      </c>
      <c r="L330" s="95">
        <v>1014</v>
      </c>
      <c r="M330" s="95">
        <v>302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4"/>
        <v>1581</v>
      </c>
      <c r="AA330" s="49"/>
      <c r="AC330" s="27" t="s">
        <v>82</v>
      </c>
      <c r="AD330" s="37" t="s">
        <v>111</v>
      </c>
    </row>
    <row r="331" spans="1:30" ht="15" customHeight="1" x14ac:dyDescent="0.35">
      <c r="A331" s="47"/>
      <c r="B331" s="24" t="s">
        <v>195</v>
      </c>
      <c r="C331" s="317" t="s">
        <v>299</v>
      </c>
      <c r="D331" s="317"/>
      <c r="E331" s="317"/>
      <c r="F331" s="317"/>
      <c r="G331" s="317"/>
      <c r="H331" s="317"/>
      <c r="I331" s="317"/>
      <c r="J331" s="317"/>
      <c r="K331" s="95">
        <v>85</v>
      </c>
      <c r="L331" s="95">
        <v>304</v>
      </c>
      <c r="M331" s="95">
        <v>99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4"/>
        <v>488</v>
      </c>
      <c r="AA331" s="49"/>
      <c r="AC331" s="27" t="s">
        <v>82</v>
      </c>
      <c r="AD331" s="37" t="s">
        <v>112</v>
      </c>
    </row>
    <row r="332" spans="1:30" ht="15" customHeight="1" x14ac:dyDescent="0.35">
      <c r="A332" s="47"/>
      <c r="B332" s="24" t="s">
        <v>197</v>
      </c>
      <c r="C332" s="317" t="s">
        <v>300</v>
      </c>
      <c r="D332" s="317"/>
      <c r="E332" s="317"/>
      <c r="F332" s="317"/>
      <c r="G332" s="317"/>
      <c r="H332" s="317"/>
      <c r="I332" s="317"/>
      <c r="J332" s="317"/>
      <c r="K332" s="95">
        <v>129</v>
      </c>
      <c r="L332" s="95">
        <v>482</v>
      </c>
      <c r="M332" s="95">
        <v>155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4"/>
        <v>766</v>
      </c>
      <c r="AA332" s="49"/>
      <c r="AC332" s="27" t="s">
        <v>82</v>
      </c>
      <c r="AD332" s="37" t="s">
        <v>113</v>
      </c>
    </row>
    <row r="333" spans="1:30" ht="15" customHeight="1" x14ac:dyDescent="0.35">
      <c r="A333" s="47"/>
      <c r="B333" s="24" t="s">
        <v>199</v>
      </c>
      <c r="C333" s="317" t="s">
        <v>301</v>
      </c>
      <c r="D333" s="317"/>
      <c r="E333" s="317"/>
      <c r="F333" s="317"/>
      <c r="G333" s="317"/>
      <c r="H333" s="317"/>
      <c r="I333" s="317"/>
      <c r="J333" s="317"/>
      <c r="K333" s="95">
        <v>318</v>
      </c>
      <c r="L333" s="95">
        <v>278</v>
      </c>
      <c r="M333" s="95">
        <v>132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4"/>
        <v>728</v>
      </c>
      <c r="AA333" s="49"/>
      <c r="AC333" s="27" t="s">
        <v>82</v>
      </c>
      <c r="AD333" s="37" t="s">
        <v>114</v>
      </c>
    </row>
    <row r="334" spans="1:30" ht="15" customHeight="1" x14ac:dyDescent="0.3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3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3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3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35">
      <c r="A338" s="47" t="s">
        <v>30</v>
      </c>
      <c r="B338" s="294" t="s">
        <v>352</v>
      </c>
      <c r="C338" s="294"/>
      <c r="D338" s="294"/>
      <c r="E338" s="294"/>
      <c r="F338" s="294"/>
      <c r="G338" s="294"/>
      <c r="H338" s="294"/>
      <c r="I338" s="294"/>
      <c r="J338" s="294"/>
      <c r="K338" s="70">
        <f>SUM(K327:K337)</f>
        <v>4394</v>
      </c>
      <c r="L338" s="70">
        <f>SUM(L327:L337)</f>
        <v>9093</v>
      </c>
      <c r="M338" s="70">
        <f>SUM(M327:M337)</f>
        <v>3753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5">SUM(K338:Y338)</f>
        <v>17240</v>
      </c>
      <c r="AC338" s="27"/>
      <c r="AD338" s="37" t="s">
        <v>181</v>
      </c>
    </row>
    <row r="339" spans="1:30" ht="30" customHeight="1" x14ac:dyDescent="0.35">
      <c r="A339" s="47" t="s">
        <v>53</v>
      </c>
      <c r="B339" s="50" t="s">
        <v>302</v>
      </c>
      <c r="C339" s="315" t="s">
        <v>303</v>
      </c>
      <c r="D339" s="315"/>
      <c r="E339" s="315"/>
      <c r="F339" s="315"/>
      <c r="G339" s="315"/>
      <c r="H339" s="315"/>
      <c r="I339" s="315"/>
      <c r="J339" s="316"/>
      <c r="K339" s="95">
        <v>12396</v>
      </c>
      <c r="L339" s="95">
        <v>26339</v>
      </c>
      <c r="M339" s="95">
        <v>13639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5"/>
        <v>52374</v>
      </c>
      <c r="AA339" s="49"/>
      <c r="AC339" s="27" t="s">
        <v>82</v>
      </c>
      <c r="AD339" s="37" t="s">
        <v>119</v>
      </c>
    </row>
    <row r="340" spans="1:30" ht="15" customHeight="1" x14ac:dyDescent="0.35">
      <c r="A340" s="47" t="s">
        <v>55</v>
      </c>
      <c r="B340" s="24" t="s">
        <v>54</v>
      </c>
      <c r="C340" s="317" t="s">
        <v>304</v>
      </c>
      <c r="D340" s="317"/>
      <c r="E340" s="317"/>
      <c r="F340" s="317"/>
      <c r="G340" s="317"/>
      <c r="H340" s="317"/>
      <c r="I340" s="317"/>
      <c r="J340" s="317"/>
      <c r="K340" s="95">
        <v>9152</v>
      </c>
      <c r="L340" s="95">
        <v>18289</v>
      </c>
      <c r="M340" s="95">
        <v>8716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5"/>
        <v>36157</v>
      </c>
      <c r="AA340" s="49"/>
      <c r="AC340" s="27" t="s">
        <v>82</v>
      </c>
      <c r="AD340" s="37" t="s">
        <v>120</v>
      </c>
    </row>
    <row r="341" spans="1:30" ht="15" customHeight="1" x14ac:dyDescent="0.35">
      <c r="A341" s="47"/>
      <c r="B341" s="24" t="s">
        <v>56</v>
      </c>
      <c r="C341" s="317" t="s">
        <v>305</v>
      </c>
      <c r="D341" s="317"/>
      <c r="E341" s="317"/>
      <c r="F341" s="317"/>
      <c r="G341" s="317"/>
      <c r="H341" s="317"/>
      <c r="I341" s="317"/>
      <c r="J341" s="317"/>
      <c r="K341" s="95">
        <v>10902</v>
      </c>
      <c r="L341" s="95">
        <v>11688</v>
      </c>
      <c r="M341" s="95">
        <v>2564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5"/>
        <v>25154</v>
      </c>
      <c r="AA341" s="49"/>
      <c r="AC341" s="27" t="s">
        <v>82</v>
      </c>
      <c r="AD341" s="37" t="s">
        <v>121</v>
      </c>
    </row>
    <row r="342" spans="1:30" ht="15" customHeight="1" x14ac:dyDescent="0.35">
      <c r="A342" s="47"/>
      <c r="B342" s="24" t="s">
        <v>193</v>
      </c>
      <c r="C342" s="317" t="s">
        <v>306</v>
      </c>
      <c r="D342" s="317"/>
      <c r="E342" s="317"/>
      <c r="F342" s="317"/>
      <c r="G342" s="317"/>
      <c r="H342" s="317"/>
      <c r="I342" s="317"/>
      <c r="J342" s="317"/>
      <c r="K342" s="95">
        <v>3794</v>
      </c>
      <c r="L342" s="95">
        <v>4974</v>
      </c>
      <c r="M342" s="95">
        <v>2349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5"/>
        <v>11117</v>
      </c>
      <c r="AA342" s="49"/>
      <c r="AC342" s="27" t="s">
        <v>82</v>
      </c>
      <c r="AD342" s="37" t="s">
        <v>122</v>
      </c>
    </row>
    <row r="343" spans="1:30" ht="15" customHeight="1" x14ac:dyDescent="0.35">
      <c r="A343" s="47"/>
      <c r="B343" s="24" t="s">
        <v>195</v>
      </c>
      <c r="C343" s="317" t="s">
        <v>307</v>
      </c>
      <c r="D343" s="317"/>
      <c r="E343" s="317"/>
      <c r="F343" s="317"/>
      <c r="G343" s="317"/>
      <c r="H343" s="317"/>
      <c r="I343" s="317"/>
      <c r="J343" s="317"/>
      <c r="K343" s="95">
        <v>1893</v>
      </c>
      <c r="L343" s="95">
        <v>8918</v>
      </c>
      <c r="M343" s="95">
        <v>1251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5"/>
        <v>12062</v>
      </c>
      <c r="AA343" s="49"/>
      <c r="AC343" s="27" t="s">
        <v>82</v>
      </c>
      <c r="AD343" s="37" t="s">
        <v>123</v>
      </c>
    </row>
    <row r="344" spans="1:30" ht="15" customHeight="1" x14ac:dyDescent="0.35">
      <c r="A344" s="47"/>
      <c r="B344" s="24" t="s">
        <v>197</v>
      </c>
      <c r="C344" s="317" t="s">
        <v>308</v>
      </c>
      <c r="D344" s="317"/>
      <c r="E344" s="317"/>
      <c r="F344" s="317"/>
      <c r="G344" s="317"/>
      <c r="H344" s="317"/>
      <c r="I344" s="317"/>
      <c r="J344" s="317"/>
      <c r="K344" s="95">
        <v>492</v>
      </c>
      <c r="L344" s="95">
        <v>967</v>
      </c>
      <c r="M344" s="95">
        <v>592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5"/>
        <v>2051</v>
      </c>
      <c r="AA344" s="49"/>
      <c r="AC344" s="27" t="s">
        <v>82</v>
      </c>
      <c r="AD344" s="37" t="s">
        <v>124</v>
      </c>
    </row>
    <row r="345" spans="1:30" ht="15" customHeight="1" x14ac:dyDescent="0.35">
      <c r="A345" s="47"/>
      <c r="B345" s="24" t="s">
        <v>199</v>
      </c>
      <c r="C345" s="317" t="s">
        <v>309</v>
      </c>
      <c r="D345" s="317"/>
      <c r="E345" s="317"/>
      <c r="F345" s="317"/>
      <c r="G345" s="317"/>
      <c r="H345" s="317"/>
      <c r="I345" s="317"/>
      <c r="J345" s="317"/>
      <c r="K345" s="95">
        <v>292</v>
      </c>
      <c r="L345" s="95">
        <v>792</v>
      </c>
      <c r="M345" s="95">
        <v>226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5"/>
        <v>1310</v>
      </c>
      <c r="AA345" s="49"/>
      <c r="AC345" s="27" t="s">
        <v>82</v>
      </c>
      <c r="AD345" s="37" t="s">
        <v>125</v>
      </c>
    </row>
    <row r="346" spans="1:30" ht="15" customHeight="1" x14ac:dyDescent="0.35">
      <c r="A346" s="47"/>
      <c r="B346" s="24" t="s">
        <v>201</v>
      </c>
      <c r="C346" s="317" t="s">
        <v>310</v>
      </c>
      <c r="D346" s="317"/>
      <c r="E346" s="317"/>
      <c r="F346" s="317"/>
      <c r="G346" s="317"/>
      <c r="H346" s="317"/>
      <c r="I346" s="317"/>
      <c r="J346" s="317"/>
      <c r="K346" s="95">
        <v>701</v>
      </c>
      <c r="L346" s="95">
        <v>2234</v>
      </c>
      <c r="M346" s="95">
        <v>513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5"/>
        <v>3448</v>
      </c>
      <c r="AA346" s="49"/>
      <c r="AC346" s="27" t="s">
        <v>82</v>
      </c>
      <c r="AD346" s="37" t="s">
        <v>126</v>
      </c>
    </row>
    <row r="347" spans="1:30" ht="15" customHeight="1" x14ac:dyDescent="0.3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3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3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35">
      <c r="A350" s="47" t="s">
        <v>30</v>
      </c>
      <c r="B350" s="294" t="s">
        <v>352</v>
      </c>
      <c r="C350" s="294"/>
      <c r="D350" s="294"/>
      <c r="E350" s="294"/>
      <c r="F350" s="294"/>
      <c r="G350" s="294"/>
      <c r="H350" s="294"/>
      <c r="I350" s="294"/>
      <c r="J350" s="294"/>
      <c r="K350" s="70">
        <f>SUM(K339:K349)</f>
        <v>39622</v>
      </c>
      <c r="L350" s="70">
        <f>SUM(L339:L349)</f>
        <v>74201</v>
      </c>
      <c r="M350" s="70">
        <f>SUM(M339:M349)</f>
        <v>29850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143673</v>
      </c>
      <c r="AC350"/>
      <c r="AD350" s="37" t="s">
        <v>181</v>
      </c>
    </row>
    <row r="351" spans="1:30" ht="15.75" customHeight="1" x14ac:dyDescent="0.35">
      <c r="AA351" s="4" t="s">
        <v>88</v>
      </c>
      <c r="AC351"/>
    </row>
    <row r="352" spans="1:30" ht="16.5" customHeight="1" x14ac:dyDescent="0.3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 x14ac:dyDescent="0.35">
      <c r="A353" s="30"/>
      <c r="B353" s="320" t="s">
        <v>359</v>
      </c>
      <c r="C353" s="321"/>
      <c r="D353" s="322"/>
      <c r="E353" s="320" t="s">
        <v>360</v>
      </c>
      <c r="F353" s="321"/>
      <c r="G353" s="322"/>
      <c r="H353" s="320" t="s">
        <v>361</v>
      </c>
      <c r="I353" s="321"/>
      <c r="J353" s="322"/>
      <c r="K353" s="326" t="s">
        <v>362</v>
      </c>
      <c r="L353" s="328" t="s">
        <v>363</v>
      </c>
      <c r="M353" s="328" t="s">
        <v>364</v>
      </c>
      <c r="N353" s="330" t="s">
        <v>365</v>
      </c>
      <c r="O353" s="192" t="s">
        <v>359</v>
      </c>
      <c r="P353" s="193" t="s">
        <v>360</v>
      </c>
      <c r="Q353" s="194" t="s">
        <v>361</v>
      </c>
      <c r="R353" s="195" t="s">
        <v>362</v>
      </c>
      <c r="S353" s="62"/>
      <c r="T353" s="196" t="s">
        <v>363</v>
      </c>
      <c r="U353" s="62"/>
      <c r="V353" s="197" t="s">
        <v>364</v>
      </c>
      <c r="W353" s="62"/>
      <c r="X353" s="198" t="s">
        <v>365</v>
      </c>
      <c r="Y353" s="199" t="s">
        <v>366</v>
      </c>
      <c r="Z353" s="3"/>
      <c r="AC353"/>
    </row>
    <row r="354" spans="1:34" ht="22.5" customHeight="1" x14ac:dyDescent="0.3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367</v>
      </c>
      <c r="P354" s="201" t="s">
        <v>368</v>
      </c>
      <c r="Q354" s="202" t="s">
        <v>369</v>
      </c>
      <c r="R354" s="203" t="s">
        <v>370</v>
      </c>
      <c r="S354" s="63"/>
      <c r="T354" s="204" t="s">
        <v>371</v>
      </c>
      <c r="U354" s="63"/>
      <c r="V354" s="205" t="s">
        <v>372</v>
      </c>
      <c r="W354" s="63"/>
      <c r="X354" s="206" t="s">
        <v>373</v>
      </c>
      <c r="Y354" s="207" t="s">
        <v>374</v>
      </c>
      <c r="AC354"/>
    </row>
    <row r="355" spans="1:34" ht="15" customHeight="1" x14ac:dyDescent="0.3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346</v>
      </c>
      <c r="AH356" s="93" t="s">
        <v>356</v>
      </c>
    </row>
    <row r="357" spans="1:34" ht="22.5" customHeight="1" x14ac:dyDescent="0.35">
      <c r="I357" s="281" t="s">
        <v>96</v>
      </c>
      <c r="J357" s="281"/>
      <c r="K357" s="281"/>
      <c r="L357" s="281"/>
      <c r="M357" s="8" t="s">
        <v>326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355</v>
      </c>
    </row>
    <row r="358" spans="1:34" ht="22.5" customHeight="1" x14ac:dyDescent="0.35">
      <c r="I358" s="281" t="s">
        <v>2</v>
      </c>
      <c r="J358" s="281"/>
      <c r="K358" s="281"/>
      <c r="L358" s="281"/>
      <c r="M358" s="8" t="s">
        <v>327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 x14ac:dyDescent="0.35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346</v>
      </c>
      <c r="Z359" s="258"/>
      <c r="AC359"/>
    </row>
    <row r="360" spans="1:34" ht="21.75" customHeight="1" x14ac:dyDescent="0.3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 x14ac:dyDescent="0.3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 x14ac:dyDescent="0.3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347</v>
      </c>
      <c r="X362" s="308"/>
      <c r="Y362" s="308"/>
      <c r="Z362" s="308"/>
      <c r="AC362"/>
    </row>
    <row r="363" spans="1:34" ht="25" customHeight="1" x14ac:dyDescent="0.35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 x14ac:dyDescent="0.35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35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3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35">
      <c r="A367" s="47" t="s">
        <v>53</v>
      </c>
      <c r="B367" s="48" t="s">
        <v>311</v>
      </c>
      <c r="C367" s="315" t="s">
        <v>312</v>
      </c>
      <c r="D367" s="315"/>
      <c r="E367" s="315"/>
      <c r="F367" s="315"/>
      <c r="G367" s="315"/>
      <c r="H367" s="315"/>
      <c r="I367" s="315"/>
      <c r="J367" s="316"/>
      <c r="K367" s="95">
        <v>1412</v>
      </c>
      <c r="L367" s="95">
        <v>4050</v>
      </c>
      <c r="M367" s="95">
        <v>1678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6">SUM(K367:Y367)</f>
        <v>7140</v>
      </c>
      <c r="AA367" s="49"/>
      <c r="AC367" s="27" t="s">
        <v>82</v>
      </c>
      <c r="AD367" s="37" t="s">
        <v>108</v>
      </c>
    </row>
    <row r="368" spans="1:34" ht="15" customHeight="1" x14ac:dyDescent="0.35">
      <c r="A368" s="47" t="s">
        <v>55</v>
      </c>
      <c r="B368" s="24" t="s">
        <v>54</v>
      </c>
      <c r="C368" s="317" t="s">
        <v>313</v>
      </c>
      <c r="D368" s="317"/>
      <c r="E368" s="317"/>
      <c r="F368" s="317"/>
      <c r="G368" s="317"/>
      <c r="H368" s="317"/>
      <c r="I368" s="317"/>
      <c r="J368" s="317"/>
      <c r="K368" s="95">
        <v>835</v>
      </c>
      <c r="L368" s="95">
        <v>2215</v>
      </c>
      <c r="M368" s="95">
        <v>590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6"/>
        <v>3640</v>
      </c>
      <c r="AA368" s="49"/>
      <c r="AC368" s="27" t="s">
        <v>82</v>
      </c>
      <c r="AD368" s="37" t="s">
        <v>109</v>
      </c>
    </row>
    <row r="369" spans="1:30" ht="15" customHeight="1" x14ac:dyDescent="0.35">
      <c r="A369" s="47"/>
      <c r="B369" s="24" t="s">
        <v>56</v>
      </c>
      <c r="C369" s="317" t="s">
        <v>314</v>
      </c>
      <c r="D369" s="317"/>
      <c r="E369" s="317"/>
      <c r="F369" s="317"/>
      <c r="G369" s="317"/>
      <c r="H369" s="317"/>
      <c r="I369" s="317"/>
      <c r="J369" s="317"/>
      <c r="K369" s="95">
        <v>303</v>
      </c>
      <c r="L369" s="95">
        <v>754</v>
      </c>
      <c r="M369" s="95">
        <v>359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6"/>
        <v>1416</v>
      </c>
      <c r="AA369" s="49"/>
      <c r="AC369" s="27" t="s">
        <v>82</v>
      </c>
      <c r="AD369" s="37" t="s">
        <v>110</v>
      </c>
    </row>
    <row r="370" spans="1:30" ht="15" customHeight="1" x14ac:dyDescent="0.35">
      <c r="A370" s="47"/>
      <c r="B370" s="24" t="s">
        <v>193</v>
      </c>
      <c r="C370" s="317" t="s">
        <v>315</v>
      </c>
      <c r="D370" s="317"/>
      <c r="E370" s="317"/>
      <c r="F370" s="317"/>
      <c r="G370" s="317"/>
      <c r="H370" s="317"/>
      <c r="I370" s="317"/>
      <c r="J370" s="317"/>
      <c r="K370" s="95">
        <v>353</v>
      </c>
      <c r="L370" s="95">
        <v>1665</v>
      </c>
      <c r="M370" s="95">
        <v>299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6"/>
        <v>2317</v>
      </c>
      <c r="AA370" s="49"/>
      <c r="AC370" s="27" t="s">
        <v>82</v>
      </c>
      <c r="AD370" s="37" t="s">
        <v>111</v>
      </c>
    </row>
    <row r="371" spans="1:30" ht="15" customHeight="1" x14ac:dyDescent="0.35">
      <c r="A371" s="47"/>
      <c r="B371" s="24" t="s">
        <v>195</v>
      </c>
      <c r="C371" s="317" t="s">
        <v>316</v>
      </c>
      <c r="D371" s="317"/>
      <c r="E371" s="317"/>
      <c r="F371" s="317"/>
      <c r="G371" s="317"/>
      <c r="H371" s="317"/>
      <c r="I371" s="317"/>
      <c r="J371" s="317"/>
      <c r="K371" s="95">
        <v>183</v>
      </c>
      <c r="L371" s="95">
        <v>479</v>
      </c>
      <c r="M371" s="95">
        <v>148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6"/>
        <v>810</v>
      </c>
      <c r="AA371" s="49"/>
      <c r="AC371" s="27" t="s">
        <v>82</v>
      </c>
      <c r="AD371" s="37" t="s">
        <v>112</v>
      </c>
    </row>
    <row r="372" spans="1:30" ht="15" customHeight="1" x14ac:dyDescent="0.35">
      <c r="A372" s="47"/>
      <c r="B372" s="24" t="s">
        <v>197</v>
      </c>
      <c r="C372" s="317" t="s">
        <v>317</v>
      </c>
      <c r="D372" s="317"/>
      <c r="E372" s="317"/>
      <c r="F372" s="317"/>
      <c r="G372" s="317"/>
      <c r="H372" s="317"/>
      <c r="I372" s="317"/>
      <c r="J372" s="317"/>
      <c r="K372" s="95">
        <v>93</v>
      </c>
      <c r="L372" s="95">
        <v>345</v>
      </c>
      <c r="M372" s="95">
        <v>128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6"/>
        <v>566</v>
      </c>
      <c r="AA372" s="49"/>
      <c r="AC372" s="27" t="s">
        <v>82</v>
      </c>
      <c r="AD372" s="37" t="s">
        <v>113</v>
      </c>
    </row>
    <row r="373" spans="1:30" ht="15" customHeight="1" x14ac:dyDescent="0.35">
      <c r="A373" s="47"/>
      <c r="B373" s="24" t="s">
        <v>199</v>
      </c>
      <c r="C373" s="317" t="s">
        <v>318</v>
      </c>
      <c r="D373" s="317"/>
      <c r="E373" s="317"/>
      <c r="F373" s="317"/>
      <c r="G373" s="317"/>
      <c r="H373" s="317"/>
      <c r="I373" s="317"/>
      <c r="J373" s="317"/>
      <c r="K373" s="95">
        <v>162</v>
      </c>
      <c r="L373" s="95">
        <v>340</v>
      </c>
      <c r="M373" s="95">
        <v>99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6"/>
        <v>601</v>
      </c>
      <c r="AA373" s="49"/>
      <c r="AC373" s="27" t="s">
        <v>82</v>
      </c>
      <c r="AD373" s="37" t="s">
        <v>114</v>
      </c>
    </row>
    <row r="374" spans="1:30" ht="15" customHeight="1" x14ac:dyDescent="0.3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3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3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3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35">
      <c r="A378" s="47" t="s">
        <v>30</v>
      </c>
      <c r="B378" s="294" t="s">
        <v>352</v>
      </c>
      <c r="C378" s="294"/>
      <c r="D378" s="294"/>
      <c r="E378" s="294"/>
      <c r="F378" s="294"/>
      <c r="G378" s="294"/>
      <c r="H378" s="294"/>
      <c r="I378" s="294"/>
      <c r="J378" s="294"/>
      <c r="K378" s="70">
        <f>SUM(K367:K377)</f>
        <v>3341</v>
      </c>
      <c r="L378" s="70">
        <f>SUM(L367:L377)</f>
        <v>9848</v>
      </c>
      <c r="M378" s="70">
        <f>SUM(M367:M377)</f>
        <v>3301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 t="shared" ref="Z378:Z384" si="27">SUM(K378:Y378)</f>
        <v>16490</v>
      </c>
      <c r="AC378" s="27"/>
      <c r="AD378" s="37" t="s">
        <v>181</v>
      </c>
    </row>
    <row r="379" spans="1:30" ht="30" customHeight="1" x14ac:dyDescent="0.35">
      <c r="A379" s="47" t="s">
        <v>53</v>
      </c>
      <c r="B379" s="50" t="s">
        <v>319</v>
      </c>
      <c r="C379" s="315" t="s">
        <v>320</v>
      </c>
      <c r="D379" s="315"/>
      <c r="E379" s="315"/>
      <c r="F379" s="315"/>
      <c r="G379" s="315"/>
      <c r="H379" s="315"/>
      <c r="I379" s="315"/>
      <c r="J379" s="316"/>
      <c r="K379" s="95">
        <v>485</v>
      </c>
      <c r="L379" s="95">
        <v>1314</v>
      </c>
      <c r="M379" s="95">
        <v>1319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 t="shared" si="27"/>
        <v>3118</v>
      </c>
      <c r="AA379" s="49"/>
      <c r="AC379" s="27" t="s">
        <v>82</v>
      </c>
      <c r="AD379" s="37" t="s">
        <v>119</v>
      </c>
    </row>
    <row r="380" spans="1:30" ht="15" customHeight="1" x14ac:dyDescent="0.35">
      <c r="A380" s="47" t="s">
        <v>55</v>
      </c>
      <c r="B380" s="24" t="s">
        <v>54</v>
      </c>
      <c r="C380" s="317" t="s">
        <v>321</v>
      </c>
      <c r="D380" s="317"/>
      <c r="E380" s="317"/>
      <c r="F380" s="317"/>
      <c r="G380" s="317"/>
      <c r="H380" s="317"/>
      <c r="I380" s="317"/>
      <c r="J380" s="317"/>
      <c r="K380" s="95">
        <v>172</v>
      </c>
      <c r="L380" s="95">
        <v>574</v>
      </c>
      <c r="M380" s="95">
        <v>292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 t="shared" si="27"/>
        <v>1038</v>
      </c>
      <c r="AA380" s="49"/>
      <c r="AC380" s="27" t="s">
        <v>82</v>
      </c>
      <c r="AD380" s="37" t="s">
        <v>120</v>
      </c>
    </row>
    <row r="381" spans="1:30" ht="15" customHeight="1" x14ac:dyDescent="0.35">
      <c r="A381" s="47"/>
      <c r="B381" s="24" t="s">
        <v>56</v>
      </c>
      <c r="C381" s="317" t="s">
        <v>322</v>
      </c>
      <c r="D381" s="317"/>
      <c r="E381" s="317"/>
      <c r="F381" s="317"/>
      <c r="G381" s="317"/>
      <c r="H381" s="317"/>
      <c r="I381" s="317"/>
      <c r="J381" s="317"/>
      <c r="K381" s="95">
        <v>118</v>
      </c>
      <c r="L381" s="95">
        <v>309</v>
      </c>
      <c r="M381" s="95">
        <v>254</v>
      </c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 t="shared" si="27"/>
        <v>681</v>
      </c>
      <c r="AA381" s="49"/>
      <c r="AC381" s="27" t="s">
        <v>82</v>
      </c>
      <c r="AD381" s="37" t="s">
        <v>121</v>
      </c>
    </row>
    <row r="382" spans="1:30" ht="15" customHeight="1" x14ac:dyDescent="0.35">
      <c r="A382" s="47"/>
      <c r="B382" s="24" t="s">
        <v>193</v>
      </c>
      <c r="C382" s="317" t="s">
        <v>323</v>
      </c>
      <c r="D382" s="317"/>
      <c r="E382" s="317"/>
      <c r="F382" s="317"/>
      <c r="G382" s="317"/>
      <c r="H382" s="317"/>
      <c r="I382" s="317"/>
      <c r="J382" s="317"/>
      <c r="K382" s="95">
        <v>125</v>
      </c>
      <c r="L382" s="95">
        <v>312</v>
      </c>
      <c r="M382" s="95">
        <v>207</v>
      </c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 t="shared" si="27"/>
        <v>644</v>
      </c>
      <c r="AA382" s="49"/>
      <c r="AC382" s="27" t="s">
        <v>82</v>
      </c>
      <c r="AD382" s="37" t="s">
        <v>122</v>
      </c>
    </row>
    <row r="383" spans="1:30" ht="15" customHeight="1" x14ac:dyDescent="0.35">
      <c r="A383" s="47"/>
      <c r="B383" s="24" t="s">
        <v>195</v>
      </c>
      <c r="C383" s="317" t="s">
        <v>324</v>
      </c>
      <c r="D383" s="317"/>
      <c r="E383" s="317"/>
      <c r="F383" s="317"/>
      <c r="G383" s="317"/>
      <c r="H383" s="317"/>
      <c r="I383" s="317"/>
      <c r="J383" s="317"/>
      <c r="K383" s="95">
        <v>103</v>
      </c>
      <c r="L383" s="95">
        <v>187</v>
      </c>
      <c r="M383" s="95">
        <v>110</v>
      </c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69">
        <f t="shared" si="27"/>
        <v>400</v>
      </c>
      <c r="AA383" s="49"/>
      <c r="AC383" s="27" t="s">
        <v>82</v>
      </c>
      <c r="AD383" s="37" t="s">
        <v>123</v>
      </c>
    </row>
    <row r="384" spans="1:30" ht="15" customHeight="1" x14ac:dyDescent="0.35">
      <c r="A384" s="47"/>
      <c r="B384" s="24" t="s">
        <v>197</v>
      </c>
      <c r="C384" s="317" t="s">
        <v>325</v>
      </c>
      <c r="D384" s="317"/>
      <c r="E384" s="317"/>
      <c r="F384" s="317"/>
      <c r="G384" s="317"/>
      <c r="H384" s="317"/>
      <c r="I384" s="317"/>
      <c r="J384" s="317"/>
      <c r="K384" s="95">
        <v>175</v>
      </c>
      <c r="L384" s="95">
        <v>577</v>
      </c>
      <c r="M384" s="95">
        <v>272</v>
      </c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69">
        <f t="shared" si="27"/>
        <v>1024</v>
      </c>
      <c r="AA384" s="49"/>
      <c r="AC384" s="27" t="s">
        <v>82</v>
      </c>
      <c r="AD384" s="37" t="s">
        <v>124</v>
      </c>
    </row>
    <row r="385" spans="1:34" ht="15" customHeight="1" x14ac:dyDescent="0.3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3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3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3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3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35">
      <c r="A390" s="47" t="s">
        <v>30</v>
      </c>
      <c r="B390" s="294" t="s">
        <v>352</v>
      </c>
      <c r="C390" s="294"/>
      <c r="D390" s="294"/>
      <c r="E390" s="294"/>
      <c r="F390" s="294"/>
      <c r="G390" s="294"/>
      <c r="H390" s="294"/>
      <c r="I390" s="294"/>
      <c r="J390" s="294"/>
      <c r="K390" s="70">
        <f>SUM(K379:K389)</f>
        <v>1178</v>
      </c>
      <c r="L390" s="70">
        <f>SUM(L379:L389)</f>
        <v>3273</v>
      </c>
      <c r="M390" s="70">
        <f>SUM(M379:M389)</f>
        <v>2454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6905</v>
      </c>
      <c r="AC390"/>
      <c r="AD390" s="37" t="s">
        <v>181</v>
      </c>
    </row>
    <row r="391" spans="1:34" ht="15.75" customHeight="1" x14ac:dyDescent="0.35">
      <c r="AA391" s="4" t="s">
        <v>88</v>
      </c>
      <c r="AC391"/>
    </row>
    <row r="392" spans="1:34" ht="16.5" customHeight="1" x14ac:dyDescent="0.3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 x14ac:dyDescent="0.35">
      <c r="A393" s="30"/>
      <c r="B393" s="320" t="s">
        <v>359</v>
      </c>
      <c r="C393" s="321"/>
      <c r="D393" s="322"/>
      <c r="E393" s="320" t="s">
        <v>360</v>
      </c>
      <c r="F393" s="321"/>
      <c r="G393" s="322"/>
      <c r="H393" s="320" t="s">
        <v>361</v>
      </c>
      <c r="I393" s="321"/>
      <c r="J393" s="322"/>
      <c r="K393" s="326" t="s">
        <v>362</v>
      </c>
      <c r="L393" s="328" t="s">
        <v>363</v>
      </c>
      <c r="M393" s="328" t="s">
        <v>364</v>
      </c>
      <c r="N393" s="330" t="s">
        <v>365</v>
      </c>
      <c r="O393" s="208" t="s">
        <v>359</v>
      </c>
      <c r="P393" s="209" t="s">
        <v>360</v>
      </c>
      <c r="Q393" s="210" t="s">
        <v>361</v>
      </c>
      <c r="R393" s="211" t="s">
        <v>362</v>
      </c>
      <c r="S393" s="62"/>
      <c r="T393" s="212" t="s">
        <v>363</v>
      </c>
      <c r="U393" s="62"/>
      <c r="V393" s="213" t="s">
        <v>364</v>
      </c>
      <c r="W393" s="62"/>
      <c r="X393" s="214" t="s">
        <v>365</v>
      </c>
      <c r="Y393" s="215" t="s">
        <v>366</v>
      </c>
      <c r="Z393" s="3"/>
      <c r="AC393"/>
    </row>
    <row r="394" spans="1:34" ht="22.5" customHeight="1" x14ac:dyDescent="0.3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367</v>
      </c>
      <c r="P394" s="217" t="s">
        <v>368</v>
      </c>
      <c r="Q394" s="218" t="s">
        <v>369</v>
      </c>
      <c r="R394" s="219" t="s">
        <v>370</v>
      </c>
      <c r="S394" s="63"/>
      <c r="T394" s="220" t="s">
        <v>371</v>
      </c>
      <c r="U394" s="63"/>
      <c r="V394" s="221" t="s">
        <v>372</v>
      </c>
      <c r="W394" s="63"/>
      <c r="X394" s="222" t="s">
        <v>373</v>
      </c>
      <c r="Y394" s="223" t="s">
        <v>374</v>
      </c>
      <c r="AC394"/>
    </row>
    <row r="395" spans="1:34" ht="15" customHeight="1" x14ac:dyDescent="0.3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35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348</v>
      </c>
      <c r="AH396" s="93" t="s">
        <v>356</v>
      </c>
    </row>
    <row r="397" spans="1:34" ht="22.5" customHeight="1" x14ac:dyDescent="0.35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326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355</v>
      </c>
    </row>
    <row r="398" spans="1:34" ht="22.5" customHeight="1" x14ac:dyDescent="0.35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327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 x14ac:dyDescent="0.35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348</v>
      </c>
      <c r="Z399" s="258"/>
      <c r="AC399"/>
    </row>
    <row r="400" spans="1:34" ht="23.25" customHeight="1" x14ac:dyDescent="0.3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 x14ac:dyDescent="0.3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 x14ac:dyDescent="0.3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349</v>
      </c>
      <c r="X402" s="308"/>
      <c r="Y402" s="308"/>
      <c r="Z402" s="308"/>
      <c r="AC402"/>
    </row>
    <row r="403" spans="1:30" ht="24.75" customHeight="1" x14ac:dyDescent="0.35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 x14ac:dyDescent="0.35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35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35">
      <c r="A406" s="24" t="s">
        <v>25</v>
      </c>
      <c r="B406" s="332" t="s">
        <v>353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599447</v>
      </c>
      <c r="L406" s="71">
        <f>L98+L110+L138+L150+L178+L190+L218+L230+L258+L270+L298+L310+L338+L350+L378+L390</f>
        <v>1294284</v>
      </c>
      <c r="M406" s="71">
        <f>M98+M110+M138+M150+M178+M190+M218+M230+M258+M270+M298+M310+M338+M350+M378+M390</f>
        <v>729060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2622791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3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48286</v>
      </c>
      <c r="L407" s="95">
        <v>97630</v>
      </c>
      <c r="M407" s="95">
        <v>109246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255162</v>
      </c>
      <c r="AA407" s="25"/>
      <c r="AC407" s="27" t="s">
        <v>82</v>
      </c>
      <c r="AD407" s="58" t="s">
        <v>106</v>
      </c>
    </row>
    <row r="408" spans="1:30" ht="30" customHeight="1" x14ac:dyDescent="0.35">
      <c r="A408" s="24" t="s">
        <v>60</v>
      </c>
      <c r="B408" s="332" t="s">
        <v>354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647733</v>
      </c>
      <c r="L408" s="71">
        <f>L406+L407</f>
        <v>1391914</v>
      </c>
      <c r="M408" s="71">
        <f>M406+M407</f>
        <v>838306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2877953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35">
      <c r="AA409" s="4" t="s">
        <v>88</v>
      </c>
      <c r="AC409"/>
    </row>
    <row r="410" spans="1:30" ht="15" customHeight="1" x14ac:dyDescent="0.3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 t="s">
        <v>375</v>
      </c>
      <c r="M410" s="336"/>
      <c r="N410" s="336"/>
      <c r="O410" s="65" t="s">
        <v>61</v>
      </c>
      <c r="P410" s="224">
        <v>1</v>
      </c>
      <c r="Q410" s="225">
        <v>7</v>
      </c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3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35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 x14ac:dyDescent="0.3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35">
      <c r="A414" s="34"/>
      <c r="B414" s="35"/>
      <c r="C414" s="338" t="s">
        <v>358</v>
      </c>
      <c r="D414" s="339"/>
      <c r="E414" s="339"/>
      <c r="F414" s="339"/>
      <c r="G414" s="338" t="s">
        <v>358</v>
      </c>
      <c r="H414" s="339"/>
      <c r="I414" s="339"/>
      <c r="J414" s="339"/>
      <c r="K414" s="338" t="s">
        <v>358</v>
      </c>
      <c r="L414" s="339"/>
      <c r="M414" s="339"/>
      <c r="N414" s="338" t="s">
        <v>358</v>
      </c>
      <c r="O414" s="339"/>
      <c r="P414" s="339"/>
      <c r="Q414" s="338" t="s">
        <v>358</v>
      </c>
      <c r="R414" s="339"/>
      <c r="S414" s="339"/>
      <c r="T414" s="338" t="s">
        <v>358</v>
      </c>
      <c r="U414" s="339"/>
      <c r="V414" s="339"/>
      <c r="W414" s="338" t="s">
        <v>358</v>
      </c>
      <c r="X414" s="339"/>
      <c r="Y414" s="339"/>
      <c r="AA414" s="36"/>
      <c r="AC414"/>
    </row>
    <row r="415" spans="1:30" ht="15.75" customHeight="1" x14ac:dyDescent="0.3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35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 x14ac:dyDescent="0.3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35">
      <c r="A418" s="34"/>
      <c r="B418" s="35"/>
      <c r="C418" s="350" t="s">
        <v>358</v>
      </c>
      <c r="D418" s="351"/>
      <c r="E418" s="351"/>
      <c r="F418" s="351"/>
      <c r="G418" s="350" t="s">
        <v>358</v>
      </c>
      <c r="H418" s="351"/>
      <c r="I418" s="351"/>
      <c r="J418" s="351"/>
      <c r="K418" s="347" t="s">
        <v>358</v>
      </c>
      <c r="L418" s="348"/>
      <c r="M418" s="348"/>
      <c r="N418" s="345" t="s">
        <v>358</v>
      </c>
      <c r="O418" s="346"/>
      <c r="P418" s="346"/>
      <c r="Q418" s="347" t="s">
        <v>358</v>
      </c>
      <c r="R418" s="348"/>
      <c r="S418" s="348"/>
      <c r="T418" s="345" t="s">
        <v>358</v>
      </c>
      <c r="U418" s="346"/>
      <c r="V418" s="347" t="s">
        <v>358</v>
      </c>
      <c r="W418" s="348"/>
      <c r="X418" s="347" t="s">
        <v>358</v>
      </c>
      <c r="Y418" s="348"/>
      <c r="AA418" s="36"/>
      <c r="AC418"/>
    </row>
    <row r="419" spans="1:29" ht="13.5" customHeight="1" x14ac:dyDescent="0.3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35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35">
      <c r="C421" s="350" t="s">
        <v>358</v>
      </c>
      <c r="D421" s="351"/>
      <c r="E421" s="351"/>
      <c r="F421" s="351"/>
      <c r="G421" s="350" t="s">
        <v>358</v>
      </c>
      <c r="H421" s="351"/>
      <c r="I421" s="351"/>
      <c r="J421" s="351"/>
      <c r="K421" s="347" t="s">
        <v>358</v>
      </c>
      <c r="L421" s="348"/>
      <c r="M421" s="348"/>
      <c r="N421" s="345" t="s">
        <v>358</v>
      </c>
      <c r="O421" s="346"/>
      <c r="P421" s="346"/>
      <c r="Q421" s="347" t="s">
        <v>358</v>
      </c>
      <c r="R421" s="348"/>
      <c r="S421" s="348"/>
      <c r="T421" s="345" t="s">
        <v>358</v>
      </c>
      <c r="U421" s="346"/>
      <c r="V421" s="347" t="s">
        <v>358</v>
      </c>
      <c r="W421" s="348"/>
      <c r="X421" s="347" t="s">
        <v>358</v>
      </c>
      <c r="Y421" s="348"/>
      <c r="AC421"/>
    </row>
    <row r="422" spans="1:29" ht="15.75" customHeight="1" x14ac:dyDescent="0.3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3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MODEL_DD1_DPR_25823_DKI_JAKARTA_DAPIL_DKI_JAKARTA_II.xlsx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X1 carbon</cp:lastModifiedBy>
  <cp:revision>103</cp:revision>
  <cp:lastPrinted>2019-05-20T09:23:58Z</cp:lastPrinted>
  <dcterms:created xsi:type="dcterms:W3CDTF">2019-04-29T10:31:39Z</dcterms:created>
  <dcterms:modified xsi:type="dcterms:W3CDTF">2019-05-23T14:23:45Z</dcterms:modified>
</cp:coreProperties>
</file>