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CERMATAN KEL 2\BENGKULU\DD BENGKULU\"/>
    </mc:Choice>
  </mc:AlternateContent>
  <xr:revisionPtr revIDLastSave="0" documentId="13_ncr:1_{20EE5951-1777-40FA-8D97-70A0DC29C206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9" r:id="rId1"/>
    <sheet name="Sheet1" sheetId="10" r:id="rId2"/>
  </sheets>
  <definedNames>
    <definedName name="_xlnm._FilterDatabase" localSheetId="0" hidden="1">Form!$A$2:$A$45</definedName>
    <definedName name="_xlnm.Print_Area" localSheetId="0">Form!$A$1:$Z$143</definedName>
    <definedName name="_xlnm.Print_Area" localSheetId="1">Sheet1!$A$1:$Z$194</definedName>
    <definedName name="range_1_1">Form!A1:AA47</definedName>
    <definedName name="range_2_1">Form!A47:AA76</definedName>
    <definedName name="range_3_1_1">Form!A76:AA112</definedName>
    <definedName name="range_4_1">Form!A112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60" i="10" l="1"/>
  <c r="T159" i="10"/>
  <c r="T161" i="10" s="1"/>
  <c r="S159" i="10"/>
  <c r="S161" i="10" s="1"/>
  <c r="R159" i="10"/>
  <c r="R161" i="10" s="1"/>
  <c r="Q159" i="10"/>
  <c r="Q161" i="10" s="1"/>
  <c r="P159" i="10"/>
  <c r="P161" i="10" s="1"/>
  <c r="O159" i="10"/>
  <c r="O161" i="10" s="1"/>
  <c r="N159" i="10"/>
  <c r="N161" i="10" s="1"/>
  <c r="M159" i="10"/>
  <c r="M161" i="10" s="1"/>
  <c r="L159" i="10"/>
  <c r="K159" i="10"/>
  <c r="K161" i="10" s="1"/>
  <c r="Z121" i="10"/>
  <c r="Z120" i="10"/>
  <c r="Z119" i="10"/>
  <c r="Z118" i="10"/>
  <c r="Z117" i="10"/>
  <c r="Z116" i="10"/>
  <c r="Z115" i="10"/>
  <c r="Z114" i="10"/>
  <c r="Z113" i="10"/>
  <c r="Z112" i="10"/>
  <c r="Z111" i="10"/>
  <c r="T78" i="10"/>
  <c r="S78" i="10"/>
  <c r="R78" i="10"/>
  <c r="Q78" i="10"/>
  <c r="P78" i="10"/>
  <c r="O78" i="10"/>
  <c r="N78" i="10"/>
  <c r="M78" i="10"/>
  <c r="L78" i="10"/>
  <c r="K78" i="10"/>
  <c r="Z77" i="10"/>
  <c r="Z76" i="10"/>
  <c r="Z75" i="10"/>
  <c r="T73" i="10"/>
  <c r="S73" i="10"/>
  <c r="R73" i="10"/>
  <c r="Q73" i="10"/>
  <c r="P73" i="10"/>
  <c r="O73" i="10"/>
  <c r="N73" i="10"/>
  <c r="M73" i="10"/>
  <c r="L73" i="10"/>
  <c r="K73" i="10"/>
  <c r="Z72" i="10"/>
  <c r="Z71" i="10"/>
  <c r="T70" i="10"/>
  <c r="S70" i="10"/>
  <c r="R70" i="10"/>
  <c r="Q70" i="10"/>
  <c r="P70" i="10"/>
  <c r="O70" i="10"/>
  <c r="N70" i="10"/>
  <c r="M70" i="10"/>
  <c r="L70" i="10"/>
  <c r="K70" i="10"/>
  <c r="Z69" i="10"/>
  <c r="Z68" i="10"/>
  <c r="T37" i="10"/>
  <c r="S37" i="10"/>
  <c r="R37" i="10"/>
  <c r="Q37" i="10"/>
  <c r="P37" i="10"/>
  <c r="O37" i="10"/>
  <c r="N37" i="10"/>
  <c r="M37" i="10"/>
  <c r="L37" i="10"/>
  <c r="K37" i="10"/>
  <c r="T36" i="10"/>
  <c r="S36" i="10"/>
  <c r="R36" i="10"/>
  <c r="Q36" i="10"/>
  <c r="P36" i="10"/>
  <c r="O36" i="10"/>
  <c r="N36" i="10"/>
  <c r="M36" i="10"/>
  <c r="L36" i="10"/>
  <c r="K36" i="10"/>
  <c r="T35" i="10"/>
  <c r="S35" i="10"/>
  <c r="R35" i="10"/>
  <c r="Q35" i="10"/>
  <c r="P35" i="10"/>
  <c r="O35" i="10"/>
  <c r="N35" i="10"/>
  <c r="M35" i="10"/>
  <c r="L35" i="10"/>
  <c r="K35" i="10"/>
  <c r="Z34" i="10"/>
  <c r="Z33" i="10"/>
  <c r="T32" i="10"/>
  <c r="S32" i="10"/>
  <c r="R32" i="10"/>
  <c r="Q32" i="10"/>
  <c r="P32" i="10"/>
  <c r="O32" i="10"/>
  <c r="N32" i="10"/>
  <c r="M32" i="10"/>
  <c r="L32" i="10"/>
  <c r="K32" i="10"/>
  <c r="Z31" i="10"/>
  <c r="Z30" i="10"/>
  <c r="T29" i="10"/>
  <c r="S29" i="10"/>
  <c r="S38" i="10" s="1"/>
  <c r="R29" i="10"/>
  <c r="R38" i="10" s="1"/>
  <c r="Q29" i="10"/>
  <c r="Q38" i="10" s="1"/>
  <c r="P29" i="10"/>
  <c r="O29" i="10"/>
  <c r="O38" i="10" s="1"/>
  <c r="N29" i="10"/>
  <c r="N38" i="10" s="1"/>
  <c r="M29" i="10"/>
  <c r="M38" i="10" s="1"/>
  <c r="L29" i="10"/>
  <c r="K29" i="10"/>
  <c r="K38" i="10" s="1"/>
  <c r="Z28" i="10"/>
  <c r="Z37" i="10" s="1"/>
  <c r="Z27" i="10"/>
  <c r="Z36" i="10" s="1"/>
  <c r="T24" i="10"/>
  <c r="S24" i="10"/>
  <c r="R24" i="10"/>
  <c r="Q24" i="10"/>
  <c r="P24" i="10"/>
  <c r="O24" i="10"/>
  <c r="N24" i="10"/>
  <c r="M24" i="10"/>
  <c r="L24" i="10"/>
  <c r="K24" i="10"/>
  <c r="T23" i="10"/>
  <c r="S23" i="10"/>
  <c r="R23" i="10"/>
  <c r="Q23" i="10"/>
  <c r="P23" i="10"/>
  <c r="O23" i="10"/>
  <c r="N23" i="10"/>
  <c r="M23" i="10"/>
  <c r="L23" i="10"/>
  <c r="K23" i="10"/>
  <c r="T22" i="10"/>
  <c r="S22" i="10"/>
  <c r="R22" i="10"/>
  <c r="Q22" i="10"/>
  <c r="P22" i="10"/>
  <c r="O22" i="10"/>
  <c r="N22" i="10"/>
  <c r="M22" i="10"/>
  <c r="L22" i="10"/>
  <c r="K22" i="10"/>
  <c r="Z21" i="10"/>
  <c r="Z20" i="10"/>
  <c r="T19" i="10"/>
  <c r="S19" i="10"/>
  <c r="R19" i="10"/>
  <c r="Q19" i="10"/>
  <c r="P19" i="10"/>
  <c r="O19" i="10"/>
  <c r="N19" i="10"/>
  <c r="M19" i="10"/>
  <c r="L19" i="10"/>
  <c r="K19" i="10"/>
  <c r="Z18" i="10"/>
  <c r="Z17" i="10"/>
  <c r="T16" i="10"/>
  <c r="S16" i="10"/>
  <c r="S25" i="10" s="1"/>
  <c r="R16" i="10"/>
  <c r="R25" i="10" s="1"/>
  <c r="Q16" i="10"/>
  <c r="Q25" i="10" s="1"/>
  <c r="P16" i="10"/>
  <c r="O16" i="10"/>
  <c r="O25" i="10" s="1"/>
  <c r="N16" i="10"/>
  <c r="N25" i="10" s="1"/>
  <c r="M16" i="10"/>
  <c r="M25" i="10" s="1"/>
  <c r="L16" i="10"/>
  <c r="K16" i="10"/>
  <c r="K25" i="10" s="1"/>
  <c r="Z15" i="10"/>
  <c r="Z14" i="10"/>
  <c r="Z23" i="10" s="1"/>
  <c r="Z19" i="10" l="1"/>
  <c r="Z32" i="10"/>
  <c r="Z73" i="10"/>
  <c r="Z78" i="10"/>
  <c r="Z24" i="10"/>
  <c r="T25" i="10"/>
  <c r="P38" i="10"/>
  <c r="Z22" i="10"/>
  <c r="Z35" i="10"/>
  <c r="Z159" i="10"/>
  <c r="P25" i="10"/>
  <c r="T38" i="10"/>
  <c r="Z70" i="10"/>
  <c r="L25" i="10"/>
  <c r="L38" i="10"/>
  <c r="Z16" i="10"/>
  <c r="Z29" i="10"/>
  <c r="L161" i="10"/>
  <c r="Z161" i="10" s="1"/>
  <c r="Z123" i="9"/>
  <c r="T122" i="9"/>
  <c r="T124" i="9" s="1"/>
  <c r="S122" i="9"/>
  <c r="S124" i="9" s="1"/>
  <c r="R122" i="9"/>
  <c r="R124" i="9" s="1"/>
  <c r="Q122" i="9"/>
  <c r="Q124" i="9" s="1"/>
  <c r="P122" i="9"/>
  <c r="P124" i="9" s="1"/>
  <c r="O122" i="9"/>
  <c r="O124" i="9" s="1"/>
  <c r="N122" i="9"/>
  <c r="N124" i="9" s="1"/>
  <c r="M122" i="9"/>
  <c r="M124" i="9" s="1"/>
  <c r="L122" i="9"/>
  <c r="L124" i="9" s="1"/>
  <c r="K122" i="9"/>
  <c r="Z97" i="9"/>
  <c r="Z96" i="9"/>
  <c r="Z95" i="9"/>
  <c r="Z94" i="9"/>
  <c r="Z93" i="9"/>
  <c r="Z92" i="9"/>
  <c r="Z91" i="9"/>
  <c r="Z90" i="9"/>
  <c r="Z89" i="9"/>
  <c r="Z88" i="9"/>
  <c r="Z87" i="9"/>
  <c r="T67" i="9"/>
  <c r="S67" i="9"/>
  <c r="R67" i="9"/>
  <c r="Q67" i="9"/>
  <c r="P67" i="9"/>
  <c r="O67" i="9"/>
  <c r="N67" i="9"/>
  <c r="M67" i="9"/>
  <c r="L67" i="9"/>
  <c r="K67" i="9"/>
  <c r="Z66" i="9"/>
  <c r="Z65" i="9"/>
  <c r="Z64" i="9"/>
  <c r="T62" i="9"/>
  <c r="S62" i="9"/>
  <c r="R62" i="9"/>
  <c r="Q62" i="9"/>
  <c r="P62" i="9"/>
  <c r="O62" i="9"/>
  <c r="N62" i="9"/>
  <c r="M62" i="9"/>
  <c r="L62" i="9"/>
  <c r="K62" i="9"/>
  <c r="Z61" i="9"/>
  <c r="Z60" i="9"/>
  <c r="T59" i="9"/>
  <c r="S59" i="9"/>
  <c r="R59" i="9"/>
  <c r="Q59" i="9"/>
  <c r="P59" i="9"/>
  <c r="O59" i="9"/>
  <c r="N59" i="9"/>
  <c r="M59" i="9"/>
  <c r="L59" i="9"/>
  <c r="K59" i="9"/>
  <c r="Z58" i="9"/>
  <c r="Z57" i="9"/>
  <c r="T37" i="9"/>
  <c r="S37" i="9"/>
  <c r="R37" i="9"/>
  <c r="Q37" i="9"/>
  <c r="P37" i="9"/>
  <c r="O37" i="9"/>
  <c r="N37" i="9"/>
  <c r="M37" i="9"/>
  <c r="L37" i="9"/>
  <c r="K37" i="9"/>
  <c r="T36" i="9"/>
  <c r="S36" i="9"/>
  <c r="R36" i="9"/>
  <c r="Q36" i="9"/>
  <c r="P36" i="9"/>
  <c r="O36" i="9"/>
  <c r="N36" i="9"/>
  <c r="M36" i="9"/>
  <c r="L36" i="9"/>
  <c r="K36" i="9"/>
  <c r="T35" i="9"/>
  <c r="S35" i="9"/>
  <c r="R35" i="9"/>
  <c r="Q35" i="9"/>
  <c r="P35" i="9"/>
  <c r="O35" i="9"/>
  <c r="N35" i="9"/>
  <c r="M35" i="9"/>
  <c r="L35" i="9"/>
  <c r="K35" i="9"/>
  <c r="Z34" i="9"/>
  <c r="Z33" i="9"/>
  <c r="T32" i="9"/>
  <c r="S32" i="9"/>
  <c r="R32" i="9"/>
  <c r="Q32" i="9"/>
  <c r="P32" i="9"/>
  <c r="O32" i="9"/>
  <c r="N32" i="9"/>
  <c r="M32" i="9"/>
  <c r="L32" i="9"/>
  <c r="L38" i="9" s="1"/>
  <c r="K32" i="9"/>
  <c r="Z32" i="9" s="1"/>
  <c r="Z31" i="9"/>
  <c r="Z30" i="9"/>
  <c r="T29" i="9"/>
  <c r="T38" i="9" s="1"/>
  <c r="S29" i="9"/>
  <c r="S38" i="9" s="1"/>
  <c r="R29" i="9"/>
  <c r="Q29" i="9"/>
  <c r="P29" i="9"/>
  <c r="P38" i="9" s="1"/>
  <c r="O29" i="9"/>
  <c r="O38" i="9" s="1"/>
  <c r="N29" i="9"/>
  <c r="M29" i="9"/>
  <c r="L29" i="9"/>
  <c r="K29" i="9"/>
  <c r="K38" i="9" s="1"/>
  <c r="Z28" i="9"/>
  <c r="Z27" i="9"/>
  <c r="Z36" i="9" s="1"/>
  <c r="T24" i="9"/>
  <c r="S24" i="9"/>
  <c r="R24" i="9"/>
  <c r="Q24" i="9"/>
  <c r="P24" i="9"/>
  <c r="O24" i="9"/>
  <c r="N24" i="9"/>
  <c r="M24" i="9"/>
  <c r="L24" i="9"/>
  <c r="K24" i="9"/>
  <c r="T23" i="9"/>
  <c r="S23" i="9"/>
  <c r="R23" i="9"/>
  <c r="Q23" i="9"/>
  <c r="P23" i="9"/>
  <c r="O23" i="9"/>
  <c r="N23" i="9"/>
  <c r="M23" i="9"/>
  <c r="L23" i="9"/>
  <c r="K23" i="9"/>
  <c r="T22" i="9"/>
  <c r="S22" i="9"/>
  <c r="R22" i="9"/>
  <c r="Q22" i="9"/>
  <c r="P22" i="9"/>
  <c r="O22" i="9"/>
  <c r="N22" i="9"/>
  <c r="M22" i="9"/>
  <c r="L22" i="9"/>
  <c r="K22" i="9"/>
  <c r="Z21" i="9"/>
  <c r="Z20" i="9"/>
  <c r="T19" i="9"/>
  <c r="S19" i="9"/>
  <c r="R19" i="9"/>
  <c r="Q19" i="9"/>
  <c r="P19" i="9"/>
  <c r="O19" i="9"/>
  <c r="N19" i="9"/>
  <c r="M19" i="9"/>
  <c r="L19" i="9"/>
  <c r="K19" i="9"/>
  <c r="Z18" i="9"/>
  <c r="Z17" i="9"/>
  <c r="T16" i="9"/>
  <c r="T25" i="9" s="1"/>
  <c r="S16" i="9"/>
  <c r="S25" i="9" s="1"/>
  <c r="R16" i="9"/>
  <c r="Q16" i="9"/>
  <c r="P16" i="9"/>
  <c r="P25" i="9" s="1"/>
  <c r="O16" i="9"/>
  <c r="N16" i="9"/>
  <c r="M16" i="9"/>
  <c r="L16" i="9"/>
  <c r="L25" i="9" s="1"/>
  <c r="K16" i="9"/>
  <c r="K25" i="9" s="1"/>
  <c r="Z15" i="9"/>
  <c r="Z14" i="9"/>
  <c r="Z25" i="10" l="1"/>
  <c r="Z38" i="10"/>
  <c r="O25" i="9"/>
  <c r="Z122" i="9"/>
  <c r="Z67" i="9"/>
  <c r="Z62" i="9"/>
  <c r="Z59" i="9"/>
  <c r="Z37" i="9"/>
  <c r="N38" i="9"/>
  <c r="R38" i="9"/>
  <c r="M38" i="9"/>
  <c r="Q38" i="9"/>
  <c r="Z23" i="9"/>
  <c r="Z19" i="9"/>
  <c r="Q25" i="9"/>
  <c r="Z24" i="9"/>
  <c r="N25" i="9"/>
  <c r="R25" i="9"/>
  <c r="M25" i="9"/>
  <c r="Z22" i="9"/>
  <c r="Z35" i="9"/>
  <c r="K124" i="9"/>
  <c r="Z124" i="9" s="1"/>
  <c r="Z16" i="9"/>
  <c r="Z29" i="9"/>
  <c r="Z38" i="9" l="1"/>
  <c r="Z2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22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24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1CAE7A17-C0CD-4EE0-8091-BCF57663B2CF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9D3F67F4-886A-4B9F-BCD9-9A8071621EE8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90C35F63-8B7F-48A4-804D-1420702725D5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CFCED69B-28D2-4BE9-9265-A4D16BF424E3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68" authorId="0" shapeId="0" xr:uid="{E12E9C5B-BBA8-499D-B969-65A2AD92A092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71" authorId="0" shapeId="0" xr:uid="{4F8C8F1E-0176-4247-BACA-F5733B5B3A44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75" authorId="0" shapeId="0" xr:uid="{3B250BE9-B4D6-46F9-A8C2-2B7239D1409B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78" authorId="0" shapeId="0" xr:uid="{5D870358-D763-4116-A610-24A518C08095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9" authorId="0" shapeId="0" xr:uid="{B2F79813-2DFC-4463-A97A-BCE591E3C083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1" authorId="0" shapeId="0" xr:uid="{66085FE3-6BE2-46E0-85C4-C5F6E3F7C4EE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<sst xmlns="http://schemas.openxmlformats.org/spreadsheetml/2006/main" count="1110" uniqueCount="254">
  <si>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</si>
  <si>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</si>
  <si>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</si>
  <si>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</si>
  <si>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</si>
  <si>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</si>
  <si>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</si>
  <si>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</si>
  <si>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</si>
  <si>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</si>
  <si>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</si>
  <si>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</si>
  <si>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</si>
  <si>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</si>
  <si>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</si>
  <si>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</si>
  <si>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</si>
  <si>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</si>
  <si>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</si>
  <si>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</si>
  <si>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</si>
  <si>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</si>
  <si>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</si>
  <si>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</si>
  <si>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</si>
  <si>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</si>
  <si>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</si>
  <si>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</si>
  <si>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</si>
  <si>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</si>
  <si>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</si>
  <si>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</si>
  <si>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</si>
  <si>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</si>
  <si>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</si>
  <si>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</si>
  <si>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</si>
  <si>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</si>
  <si>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</si>
  <si>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</si>
  <si>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</si>
  <si>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</si>
  <si>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</si>
  <si>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</si>
  <si>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</si>
  <si>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</si>
  <si>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</si>
  <si>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</si>
  <si>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</si>
  <si>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</si>
  <si>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</si>
  <si>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</si>
  <si>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</si>
  <si>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</si>
  <si>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</si>
  <si>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</si>
  <si>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</si>
  <si>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</si>
  <si>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</si>
  <si>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</si>
  <si>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</si>
  <si>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</si>
  <si>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</si>
  <si>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</si>
  <si>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</si>
  <si>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</si>
  <si>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</si>
  <si>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</si>
  <si>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</si>
  <si>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</si>
  <si>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</si>
  <si>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</si>
  <si>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</si>
  <si>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</si>
  <si>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</si>
  <si>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</si>
  <si>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</si>
  <si>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</si>
  <si>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</si>
  <si>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</si>
  <si>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</si>
  <si>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</si>
  <si>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</si>
  <si>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</si>
  <si>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</si>
  <si>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</si>
  <si>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</si>
  <si>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</si>
  <si>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</si>
  <si>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</si>
  <si>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</si>
  <si>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</si>
  <si>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</si>
  <si>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</si>
  <si>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</si>
  <si>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</si>
  <si>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</si>
  <si>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</si>
  <si>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</si>
  <si>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</si>
  <si>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</si>
  <si>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</si>
  <si>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</si>
  <si>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</si>
  <si>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</si>
  <si>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</si>
  <si>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</si>
  <si>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</si>
  <si>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</si>
  <si>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</si>
  <si>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</si>
  <si>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</si>
  <si>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</si>
  <si>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</si>
  <si>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</si>
  <si>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</si>
  <si>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</si>
  <si>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</si>
  <si>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</si>
  <si>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</si>
  <si>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</si>
  <si>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</si>
  <si>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</si>
  <si>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</si>
  <si>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</si>
  <si>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</si>
  <si>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</si>
  <si>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</si>
  <si>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</si>
  <si>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</si>
  <si>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</si>
  <si>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</si>
  <si>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</si>
  <si>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</si>
  <si>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</si>
  <si>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</si>
  <si>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</si>
  <si>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</si>
  <si>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</si>
  <si>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</si>
  <si>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</si>
  <si>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</si>
  <si>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</si>
  <si>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20803</t>
  </si>
  <si>
    <t>BENGKULU TENGAH</t>
  </si>
  <si>
    <t>20923</t>
  </si>
  <si>
    <t>BENGKULU SELATAN</t>
  </si>
  <si>
    <t>21093</t>
  </si>
  <si>
    <t>REJANG LEBONG</t>
  </si>
  <si>
    <t>21265</t>
  </si>
  <si>
    <t>BENGKULU UTARA</t>
  </si>
  <si>
    <t>21492</t>
  </si>
  <si>
    <t>KAUR</t>
  </si>
  <si>
    <t>21702</t>
  </si>
  <si>
    <t>SELUMA</t>
  </si>
  <si>
    <t>21885</t>
  </si>
  <si>
    <t>MUKOMUKO</t>
  </si>
  <si>
    <t>22052</t>
  </si>
  <si>
    <t>LEBONG</t>
  </si>
  <si>
    <t>22135</t>
  </si>
  <si>
    <t>KEPAHIANG</t>
  </si>
  <si>
    <t>22252</t>
  </si>
  <si>
    <t>KOTA BENGKULU</t>
  </si>
  <si>
    <t>JUMLAH AKHIR</t>
  </si>
  <si>
    <t>21</t>
  </si>
  <si>
    <t>ABDUL KHARIS MA'MUN, S.H.</t>
  </si>
  <si>
    <t>22</t>
  </si>
  <si>
    <t>ABDUL RAUF TIKA</t>
  </si>
  <si>
    <t>23</t>
  </si>
  <si>
    <t>H. AHMAD KANEDI, S.H., M.H.</t>
  </si>
  <si>
    <t>24</t>
  </si>
  <si>
    <t>BARLIAN</t>
  </si>
  <si>
    <t>25</t>
  </si>
  <si>
    <t>H. ELFI HAMIDY MARAH SUDIN, S.H., M.H.</t>
  </si>
  <si>
    <t>26</t>
  </si>
  <si>
    <t>EMILIA PUSPITA, S.H.</t>
  </si>
  <si>
    <t>27</t>
  </si>
  <si>
    <t>Dra. ENI KHAIRANI, M.Si.</t>
  </si>
  <si>
    <t>28</t>
  </si>
  <si>
    <t>FATROLAZI, S.E.</t>
  </si>
  <si>
    <t>29</t>
  </si>
  <si>
    <t>Dr. Ir. HERMEN MALIK, M.Sc.</t>
  </si>
  <si>
    <t>30</t>
  </si>
  <si>
    <t>Hj. RIRI DAMAYANTI JOHN LATIEF, S.Psi.</t>
  </si>
  <si>
    <t>31</t>
  </si>
  <si>
    <t>SULTAN BACTIAR, S.Sos., M.Si.</t>
  </si>
  <si>
    <t>: BENGKULU</t>
  </si>
  <si>
    <t>Lembar 1 Hal 1</t>
  </si>
  <si>
    <t>DD1-DPD-1A</t>
  </si>
  <si>
    <t>Lembar 2 Hal 1</t>
  </si>
  <si>
    <t>DD1-DPD-2A</t>
  </si>
  <si>
    <t>Lembar 3 Hal 1 - 1</t>
  </si>
  <si>
    <t>DD1-DPD-3A</t>
  </si>
  <si>
    <t>Lembar 4 Hal 1</t>
  </si>
  <si>
    <t>DD1-DPD-4A</t>
  </si>
  <si>
    <t>pdpd,dd,20802,17</t>
  </si>
  <si>
    <t>f97362d381406dcd433bea1e6104a819759ce8418cb16b0bab3a0cc99a61270c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</si>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</sst>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5" borderId="31" xfId="0" applyFill="1" applyBorder="1"/>
    <xf numFmtId="0" fontId="1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182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8A9037A-C04C-42ED-ADB8-E29824135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1825" y="1009650"/>
          <a:ext cx="3771900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61</xdr:row>
      <xdr:rowOff>0</xdr:rowOff>
    </xdr:from>
    <xdr:to>
      <xdr:col>26</xdr:col>
      <xdr:colOff>0</xdr:colOff>
      <xdr:row>63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C701AE7A-592A-4E7D-9DF6-6B3BE6D8F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1825" y="1392555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103</xdr:row>
      <xdr:rowOff>0</xdr:rowOff>
    </xdr:from>
    <xdr:to>
      <xdr:col>26</xdr:col>
      <xdr:colOff>0</xdr:colOff>
      <xdr:row>105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9BF7192D-A481-4B04-AB6B-0D6A99251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01825" y="23012400"/>
          <a:ext cx="3771900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152</xdr:row>
      <xdr:rowOff>0</xdr:rowOff>
    </xdr:from>
    <xdr:to>
      <xdr:col>26</xdr:col>
      <xdr:colOff>0</xdr:colOff>
      <xdr:row>154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EADE60ED-BC1E-4B34-9880-49611F85F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01825" y="35575875"/>
          <a:ext cx="3771900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8182E352-3DC2-44C2-9CD7-EF5F07FA5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7675" y="26670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58</xdr:row>
      <xdr:rowOff>0</xdr:rowOff>
    </xdr:from>
    <xdr:to>
      <xdr:col>2</xdr:col>
      <xdr:colOff>341220</xdr:colOff>
      <xdr:row>60</xdr:row>
      <xdr:rowOff>228599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9D45E19B-2227-42F1-8B8A-3596EB0A8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7675" y="1306830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100</xdr:row>
      <xdr:rowOff>0</xdr:rowOff>
    </xdr:from>
    <xdr:to>
      <xdr:col>2</xdr:col>
      <xdr:colOff>341220</xdr:colOff>
      <xdr:row>102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603069C5-E651-44BB-A00C-2CB22074A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7675" y="22155150"/>
          <a:ext cx="722220" cy="80009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149</xdr:row>
      <xdr:rowOff>0</xdr:rowOff>
    </xdr:from>
    <xdr:to>
      <xdr:col>2</xdr:col>
      <xdr:colOff>341220</xdr:colOff>
      <xdr:row>151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705F9B87-C166-4272-8A3D-4998BB13F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7675" y="34718625"/>
          <a:ext cx="72222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16144</xdr:colOff>
      <xdr:row>38</xdr:row>
      <xdr:rowOff>154475</xdr:rowOff>
    </xdr:from>
    <xdr:to>
      <xdr:col>26</xdr:col>
      <xdr:colOff>0</xdr:colOff>
      <xdr:row>56</xdr:row>
      <xdr:rowOff>55004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5AF9FA3-9215-4B2B-A129-969D13C9B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4" y="11149638"/>
          <a:ext cx="18221739" cy="3254986"/>
        </a:xfrm>
        <a:prstGeom prst="rect">
          <a:avLst/>
        </a:prstGeom>
      </xdr:spPr>
    </xdr:pic>
    <xdr:clientData/>
  </xdr:twoCellAnchor>
  <xdr:twoCellAnchor editAs="oneCell">
    <xdr:from>
      <xdr:col>0</xdr:col>
      <xdr:colOff>16144</xdr:colOff>
      <xdr:row>78</xdr:row>
      <xdr:rowOff>177585</xdr:rowOff>
    </xdr:from>
    <xdr:to>
      <xdr:col>25</xdr:col>
      <xdr:colOff>1130085</xdr:colOff>
      <xdr:row>98</xdr:row>
      <xdr:rowOff>66322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B6EB092-046B-4B8E-8073-A4548958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4" y="21955932"/>
          <a:ext cx="18339661" cy="37633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16145</xdr:colOff>
      <xdr:row>127</xdr:row>
      <xdr:rowOff>177585</xdr:rowOff>
    </xdr:from>
    <xdr:to>
      <xdr:col>25</xdr:col>
      <xdr:colOff>1121581</xdr:colOff>
      <xdr:row>147</xdr:row>
      <xdr:rowOff>64576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E436086-238F-4B01-854D-E0B8AC34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5" y="36566314"/>
          <a:ext cx="18331156" cy="37615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25</xdr:col>
      <xdr:colOff>1130085</xdr:colOff>
      <xdr:row>193</xdr:row>
      <xdr:rowOff>89318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BD37847-420E-4E82-ADE0-52634B9A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35678"/>
          <a:ext cx="18355805" cy="5707454"/>
        </a:xfrm>
        <a:prstGeom prst="rect">
          <a:avLst/>
        </a:prstGeom>
      </xdr:spPr>
    </xdr:pic>
    <xdr:clientData/>
  </xdr:twoCellAnchor>
  <xdr:twoCellAnchor>
    <xdr:from>
      <xdr:col>0</xdr:col>
      <xdr:colOff>89297</xdr:colOff>
      <xdr:row>51</xdr:row>
      <xdr:rowOff>28574</xdr:rowOff>
    </xdr:from>
    <xdr:to>
      <xdr:col>25</xdr:col>
      <xdr:colOff>1082844</xdr:colOff>
      <xdr:row>55</xdr:row>
      <xdr:rowOff>178349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7D98EE04-46AE-44F4-8DD8-54872DF847A4}"/>
            </a:ext>
          </a:extLst>
        </xdr:cNvPr>
        <xdr:cNvGrpSpPr/>
      </xdr:nvGrpSpPr>
      <xdr:grpSpPr>
        <a:xfrm>
          <a:off x="89297" y="13446400"/>
          <a:ext cx="18076427" cy="895210"/>
          <a:chOff x="89297" y="13446400"/>
          <a:chExt cx="18076427" cy="895210"/>
        </a:xfrm>
      </xdr:grpSpPr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1E11FCBB-F2BC-4B8C-87F5-1361AE80B475}"/>
              </a:ext>
            </a:extLst>
          </xdr:cNvPr>
          <xdr:cNvSpPr txBox="1"/>
        </xdr:nvSpPr>
        <xdr:spPr>
          <a:xfrm>
            <a:off x="89297" y="13447591"/>
            <a:ext cx="1686806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F5FF569-F11D-4984-A0D4-B21833760BB5}"/>
              </a:ext>
            </a:extLst>
          </xdr:cNvPr>
          <xdr:cNvSpPr txBox="1"/>
        </xdr:nvSpPr>
        <xdr:spPr>
          <a:xfrm>
            <a:off x="7358767" y="13459626"/>
            <a:ext cx="169172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E433106F-0F16-4438-9956-6F26F0A4AC7E}"/>
              </a:ext>
            </a:extLst>
          </xdr:cNvPr>
          <xdr:cNvSpPr txBox="1"/>
        </xdr:nvSpPr>
        <xdr:spPr>
          <a:xfrm>
            <a:off x="5545600" y="13454738"/>
            <a:ext cx="1691722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2C9C81BD-D83F-42A8-B6E8-EE3AD10AE9FB}"/>
              </a:ext>
            </a:extLst>
          </xdr:cNvPr>
          <xdr:cNvSpPr txBox="1"/>
        </xdr:nvSpPr>
        <xdr:spPr>
          <a:xfrm>
            <a:off x="3703980" y="13446400"/>
            <a:ext cx="1708288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E5670B02-B964-41E9-BBAF-572D25178ED1}"/>
              </a:ext>
            </a:extLst>
          </xdr:cNvPr>
          <xdr:cNvSpPr txBox="1"/>
        </xdr:nvSpPr>
        <xdr:spPr>
          <a:xfrm>
            <a:off x="1933256" y="13449974"/>
            <a:ext cx="1661181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FC8EAAE8-EDCB-4D3F-A51B-0373B8644A2A}"/>
              </a:ext>
            </a:extLst>
          </xdr:cNvPr>
          <xdr:cNvSpPr txBox="1"/>
        </xdr:nvSpPr>
        <xdr:spPr>
          <a:xfrm>
            <a:off x="16475992" y="13471662"/>
            <a:ext cx="1689732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B3672AC-211C-4108-99AB-9D3066DC9DAB}"/>
              </a:ext>
            </a:extLst>
          </xdr:cNvPr>
          <xdr:cNvSpPr txBox="1"/>
        </xdr:nvSpPr>
        <xdr:spPr>
          <a:xfrm>
            <a:off x="14668472" y="13463638"/>
            <a:ext cx="1691724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CC240B81-4C8A-478C-AD0E-4009D3D8E1A8}"/>
              </a:ext>
            </a:extLst>
          </xdr:cNvPr>
          <xdr:cNvSpPr txBox="1"/>
        </xdr:nvSpPr>
        <xdr:spPr>
          <a:xfrm>
            <a:off x="12840892" y="13455615"/>
            <a:ext cx="169172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67E14B81-23E8-492C-865A-C13300B2AF9C}"/>
              </a:ext>
            </a:extLst>
          </xdr:cNvPr>
          <xdr:cNvSpPr txBox="1"/>
        </xdr:nvSpPr>
        <xdr:spPr>
          <a:xfrm>
            <a:off x="11013307" y="13447593"/>
            <a:ext cx="1694339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0D06A846-208A-45D4-BB39-83404DDACA5E}"/>
              </a:ext>
            </a:extLst>
          </xdr:cNvPr>
          <xdr:cNvSpPr txBox="1"/>
        </xdr:nvSpPr>
        <xdr:spPr>
          <a:xfrm>
            <a:off x="9198386" y="13459623"/>
            <a:ext cx="169172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E347C77E-3526-4077-A2C9-B14DB69BE7A6}"/>
              </a:ext>
            </a:extLst>
          </xdr:cNvPr>
          <xdr:cNvSpPr txBox="1"/>
        </xdr:nvSpPr>
        <xdr:spPr>
          <a:xfrm>
            <a:off x="9187304" y="14141083"/>
            <a:ext cx="170206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6C11A5C2-4E45-49CC-9741-542D98EAEB78}"/>
              </a:ext>
            </a:extLst>
          </xdr:cNvPr>
          <xdr:cNvSpPr txBox="1"/>
        </xdr:nvSpPr>
        <xdr:spPr>
          <a:xfrm>
            <a:off x="7359731" y="14143087"/>
            <a:ext cx="170206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7D1161EA-5398-4B1F-A2A1-CBF23597140B}"/>
              </a:ext>
            </a:extLst>
          </xdr:cNvPr>
          <xdr:cNvSpPr txBox="1"/>
        </xdr:nvSpPr>
        <xdr:spPr>
          <a:xfrm>
            <a:off x="5532152" y="14145089"/>
            <a:ext cx="1702062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3092F05F-0C91-40B4-9178-DB247BF64BAC}"/>
              </a:ext>
            </a:extLst>
          </xdr:cNvPr>
          <xdr:cNvSpPr txBox="1"/>
        </xdr:nvSpPr>
        <xdr:spPr>
          <a:xfrm>
            <a:off x="3693022" y="14147101"/>
            <a:ext cx="1713615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67924CBB-B7EF-4FCA-A537-480DAE9A39B7}"/>
              </a:ext>
            </a:extLst>
          </xdr:cNvPr>
          <xdr:cNvSpPr txBox="1"/>
        </xdr:nvSpPr>
        <xdr:spPr>
          <a:xfrm>
            <a:off x="107342" y="14159132"/>
            <a:ext cx="1686806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5EEAF347-0FFF-4648-98E3-E5204E968348}"/>
              </a:ext>
            </a:extLst>
          </xdr:cNvPr>
          <xdr:cNvSpPr txBox="1"/>
        </xdr:nvSpPr>
        <xdr:spPr>
          <a:xfrm>
            <a:off x="1923685" y="14151110"/>
            <a:ext cx="1665881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B808B8D5-2148-4F01-99B7-EAD79531A4B3}"/>
              </a:ext>
            </a:extLst>
          </xdr:cNvPr>
          <xdr:cNvSpPr txBox="1"/>
        </xdr:nvSpPr>
        <xdr:spPr>
          <a:xfrm>
            <a:off x="16466938" y="14165147"/>
            <a:ext cx="1698786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86486284-3798-4AE0-AAEE-C7A499D544CE}"/>
              </a:ext>
            </a:extLst>
          </xdr:cNvPr>
          <xdr:cNvSpPr txBox="1"/>
        </xdr:nvSpPr>
        <xdr:spPr>
          <a:xfrm>
            <a:off x="14649380" y="14167157"/>
            <a:ext cx="1702064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FE262EAE-8D98-40B3-A47E-8F063F30D0B6}"/>
              </a:ext>
            </a:extLst>
          </xdr:cNvPr>
          <xdr:cNvSpPr txBox="1"/>
        </xdr:nvSpPr>
        <xdr:spPr>
          <a:xfrm>
            <a:off x="12831827" y="14159130"/>
            <a:ext cx="1702063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9AF3125C-4470-4239-B252-373999074F8A}"/>
              </a:ext>
            </a:extLst>
          </xdr:cNvPr>
          <xdr:cNvSpPr txBox="1"/>
        </xdr:nvSpPr>
        <xdr:spPr>
          <a:xfrm>
            <a:off x="11024293" y="14161138"/>
            <a:ext cx="1704679" cy="174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  <xdr:twoCellAnchor>
    <xdr:from>
      <xdr:col>0</xdr:col>
      <xdr:colOff>76045</xdr:colOff>
      <xdr:row>51</xdr:row>
      <xdr:rowOff>36028</xdr:rowOff>
    </xdr:from>
    <xdr:to>
      <xdr:col>25</xdr:col>
      <xdr:colOff>1069592</xdr:colOff>
      <xdr:row>55</xdr:row>
      <xdr:rowOff>185803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203CA68A-EFDE-43F3-A1B6-0F922A829968}"/>
            </a:ext>
          </a:extLst>
        </xdr:cNvPr>
        <xdr:cNvGrpSpPr/>
      </xdr:nvGrpSpPr>
      <xdr:grpSpPr>
        <a:xfrm>
          <a:off x="76045" y="13453854"/>
          <a:ext cx="18076427" cy="895210"/>
          <a:chOff x="89297" y="13446400"/>
          <a:chExt cx="18076427" cy="895210"/>
        </a:xfrm>
      </xdr:grpSpPr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C88C0B10-60C7-429F-ACF5-76F824ABEDEC}"/>
              </a:ext>
            </a:extLst>
          </xdr:cNvPr>
          <xdr:cNvSpPr txBox="1"/>
        </xdr:nvSpPr>
        <xdr:spPr>
          <a:xfrm>
            <a:off x="89297" y="13447591"/>
            <a:ext cx="168680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6F2BAED1-25ED-447D-B28B-2722EC8D8AFD}"/>
              </a:ext>
            </a:extLst>
          </xdr:cNvPr>
          <xdr:cNvSpPr txBox="1"/>
        </xdr:nvSpPr>
        <xdr:spPr>
          <a:xfrm>
            <a:off x="7358767" y="13459626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48C248F8-63A8-4605-B5D1-FCF181C4675E}"/>
              </a:ext>
            </a:extLst>
          </xdr:cNvPr>
          <xdr:cNvSpPr txBox="1"/>
        </xdr:nvSpPr>
        <xdr:spPr>
          <a:xfrm>
            <a:off x="5545600" y="13454738"/>
            <a:ext cx="169172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F7AEDBF5-AE36-4767-9C0A-4D2D4CE6F7F6}"/>
              </a:ext>
            </a:extLst>
          </xdr:cNvPr>
          <xdr:cNvSpPr txBox="1"/>
        </xdr:nvSpPr>
        <xdr:spPr>
          <a:xfrm>
            <a:off x="3703980" y="13446400"/>
            <a:ext cx="1708288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E8B1FCCB-4DC8-41DE-B652-28AC3396C55E}"/>
              </a:ext>
            </a:extLst>
          </xdr:cNvPr>
          <xdr:cNvSpPr txBox="1"/>
        </xdr:nvSpPr>
        <xdr:spPr>
          <a:xfrm>
            <a:off x="1933256" y="13449974"/>
            <a:ext cx="16611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97B614EB-283E-4E60-A423-48D6B1162F2B}"/>
              </a:ext>
            </a:extLst>
          </xdr:cNvPr>
          <xdr:cNvSpPr txBox="1"/>
        </xdr:nvSpPr>
        <xdr:spPr>
          <a:xfrm>
            <a:off x="16475992" y="13471662"/>
            <a:ext cx="168973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0492F74F-2F28-443F-8C53-DC6D45BBCFB8}"/>
              </a:ext>
            </a:extLst>
          </xdr:cNvPr>
          <xdr:cNvSpPr txBox="1"/>
        </xdr:nvSpPr>
        <xdr:spPr>
          <a:xfrm>
            <a:off x="14668472" y="13463638"/>
            <a:ext cx="1691724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FD149A07-882B-44E1-BDF8-17484F05302E}"/>
              </a:ext>
            </a:extLst>
          </xdr:cNvPr>
          <xdr:cNvSpPr txBox="1"/>
        </xdr:nvSpPr>
        <xdr:spPr>
          <a:xfrm>
            <a:off x="12840892" y="13455615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A3778497-5BB8-4AFC-812D-983BDFB0EFA9}"/>
              </a:ext>
            </a:extLst>
          </xdr:cNvPr>
          <xdr:cNvSpPr txBox="1"/>
        </xdr:nvSpPr>
        <xdr:spPr>
          <a:xfrm>
            <a:off x="11013307" y="13447593"/>
            <a:ext cx="169433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54D4F311-5317-4B5F-B4E9-729E245E511F}"/>
              </a:ext>
            </a:extLst>
          </xdr:cNvPr>
          <xdr:cNvSpPr txBox="1"/>
        </xdr:nvSpPr>
        <xdr:spPr>
          <a:xfrm>
            <a:off x="9198386" y="13459623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5FB62FAA-92A0-400A-89D3-5E563BADA789}"/>
              </a:ext>
            </a:extLst>
          </xdr:cNvPr>
          <xdr:cNvSpPr txBox="1"/>
        </xdr:nvSpPr>
        <xdr:spPr>
          <a:xfrm>
            <a:off x="9187304" y="14141083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591008D8-527B-47FD-8D31-A6873E4B8324}"/>
              </a:ext>
            </a:extLst>
          </xdr:cNvPr>
          <xdr:cNvSpPr txBox="1"/>
        </xdr:nvSpPr>
        <xdr:spPr>
          <a:xfrm>
            <a:off x="7359731" y="14143087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171F7D8C-9DB9-4B5E-BA06-16BBEAAFBB32}"/>
              </a:ext>
            </a:extLst>
          </xdr:cNvPr>
          <xdr:cNvSpPr txBox="1"/>
        </xdr:nvSpPr>
        <xdr:spPr>
          <a:xfrm>
            <a:off x="5532152" y="14145089"/>
            <a:ext cx="170206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684F0512-C682-4A8A-8764-82489C053F5D}"/>
              </a:ext>
            </a:extLst>
          </xdr:cNvPr>
          <xdr:cNvSpPr txBox="1"/>
        </xdr:nvSpPr>
        <xdr:spPr>
          <a:xfrm>
            <a:off x="3693022" y="14147101"/>
            <a:ext cx="1713615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1EC940F5-921C-4F79-A1F3-C266DAFC8EC3}"/>
              </a:ext>
            </a:extLst>
          </xdr:cNvPr>
          <xdr:cNvSpPr txBox="1"/>
        </xdr:nvSpPr>
        <xdr:spPr>
          <a:xfrm>
            <a:off x="107342" y="14159132"/>
            <a:ext cx="168680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72407842-4732-43CE-A78A-1EA81D55BF8B}"/>
              </a:ext>
            </a:extLst>
          </xdr:cNvPr>
          <xdr:cNvSpPr txBox="1"/>
        </xdr:nvSpPr>
        <xdr:spPr>
          <a:xfrm>
            <a:off x="1923685" y="14151110"/>
            <a:ext cx="16658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B2738B59-CA64-4F00-A5CE-BE39BFEA52B4}"/>
              </a:ext>
            </a:extLst>
          </xdr:cNvPr>
          <xdr:cNvSpPr txBox="1"/>
        </xdr:nvSpPr>
        <xdr:spPr>
          <a:xfrm>
            <a:off x="16466938" y="14165147"/>
            <a:ext cx="169878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EB45BF50-F739-41A8-B6D9-4808A23309E6}"/>
              </a:ext>
            </a:extLst>
          </xdr:cNvPr>
          <xdr:cNvSpPr txBox="1"/>
        </xdr:nvSpPr>
        <xdr:spPr>
          <a:xfrm>
            <a:off x="14649380" y="14167157"/>
            <a:ext cx="1702064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BBBEAA63-45EA-406C-86C6-20E4FD9B23E5}"/>
              </a:ext>
            </a:extLst>
          </xdr:cNvPr>
          <xdr:cNvSpPr txBox="1"/>
        </xdr:nvSpPr>
        <xdr:spPr>
          <a:xfrm>
            <a:off x="12831827" y="14159130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1" name="TextBox 60">
            <a:extLst>
              <a:ext uri="{FF2B5EF4-FFF2-40B4-BE49-F238E27FC236}">
                <a16:creationId xmlns:a16="http://schemas.microsoft.com/office/drawing/2014/main" id="{134AE621-52F9-4582-BBFA-63D85A81F1F1}"/>
              </a:ext>
            </a:extLst>
          </xdr:cNvPr>
          <xdr:cNvSpPr txBox="1"/>
        </xdr:nvSpPr>
        <xdr:spPr>
          <a:xfrm>
            <a:off x="11024293" y="14161138"/>
            <a:ext cx="170467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  <xdr:twoCellAnchor>
    <xdr:from>
      <xdr:col>0</xdr:col>
      <xdr:colOff>83500</xdr:colOff>
      <xdr:row>91</xdr:row>
      <xdr:rowOff>126308</xdr:rowOff>
    </xdr:from>
    <xdr:to>
      <xdr:col>25</xdr:col>
      <xdr:colOff>1077047</xdr:colOff>
      <xdr:row>97</xdr:row>
      <xdr:rowOff>131144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DFC56BDC-88FA-4372-B4B6-8B1029F88D4A}"/>
            </a:ext>
          </a:extLst>
        </xdr:cNvPr>
        <xdr:cNvGrpSpPr/>
      </xdr:nvGrpSpPr>
      <xdr:grpSpPr>
        <a:xfrm>
          <a:off x="83500" y="24415058"/>
          <a:ext cx="18076427" cy="1247227"/>
          <a:chOff x="83500" y="24415058"/>
          <a:chExt cx="18076427" cy="1247227"/>
        </a:xfrm>
      </xdr:grpSpPr>
      <xdr:sp macro="" textlink="">
        <xdr:nvSpPr>
          <xdr:cNvPr id="63" name="TextBox 62">
            <a:extLst>
              <a:ext uri="{FF2B5EF4-FFF2-40B4-BE49-F238E27FC236}">
                <a16:creationId xmlns:a16="http://schemas.microsoft.com/office/drawing/2014/main" id="{8FDCD328-C2B8-4F87-B882-E9BDA842A465}"/>
              </a:ext>
            </a:extLst>
          </xdr:cNvPr>
          <xdr:cNvSpPr txBox="1"/>
        </xdr:nvSpPr>
        <xdr:spPr>
          <a:xfrm>
            <a:off x="83500" y="24416249"/>
            <a:ext cx="168680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4" name="TextBox 63">
            <a:extLst>
              <a:ext uri="{FF2B5EF4-FFF2-40B4-BE49-F238E27FC236}">
                <a16:creationId xmlns:a16="http://schemas.microsoft.com/office/drawing/2014/main" id="{68E5E10E-ABCF-4DAF-905A-3321C97B73DF}"/>
              </a:ext>
            </a:extLst>
          </xdr:cNvPr>
          <xdr:cNvSpPr txBox="1"/>
        </xdr:nvSpPr>
        <xdr:spPr>
          <a:xfrm>
            <a:off x="7352970" y="24428284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id="{C24F7C8F-BF3A-4F19-B6F8-2D8FEFB90F1F}"/>
              </a:ext>
            </a:extLst>
          </xdr:cNvPr>
          <xdr:cNvSpPr txBox="1"/>
        </xdr:nvSpPr>
        <xdr:spPr>
          <a:xfrm>
            <a:off x="5539803" y="24423396"/>
            <a:ext cx="169172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9A448160-2A32-4A5D-B5F1-B70B3019B4A7}"/>
              </a:ext>
            </a:extLst>
          </xdr:cNvPr>
          <xdr:cNvSpPr txBox="1"/>
        </xdr:nvSpPr>
        <xdr:spPr>
          <a:xfrm>
            <a:off x="3698183" y="24415058"/>
            <a:ext cx="1708288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6B2C3A9B-D579-4920-835B-E70AC2CE43DA}"/>
              </a:ext>
            </a:extLst>
          </xdr:cNvPr>
          <xdr:cNvSpPr txBox="1"/>
        </xdr:nvSpPr>
        <xdr:spPr>
          <a:xfrm>
            <a:off x="1927459" y="24418632"/>
            <a:ext cx="16611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5EE6C530-611D-4994-906C-A0F462C19F76}"/>
              </a:ext>
            </a:extLst>
          </xdr:cNvPr>
          <xdr:cNvSpPr txBox="1"/>
        </xdr:nvSpPr>
        <xdr:spPr>
          <a:xfrm>
            <a:off x="16470195" y="24440320"/>
            <a:ext cx="168973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75E69D52-FEAC-440C-92EB-FB36CE10F938}"/>
              </a:ext>
            </a:extLst>
          </xdr:cNvPr>
          <xdr:cNvSpPr txBox="1"/>
        </xdr:nvSpPr>
        <xdr:spPr>
          <a:xfrm>
            <a:off x="14662675" y="24432296"/>
            <a:ext cx="1691724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612B5603-4024-4A4B-8F01-4AFAF2856580}"/>
              </a:ext>
            </a:extLst>
          </xdr:cNvPr>
          <xdr:cNvSpPr txBox="1"/>
        </xdr:nvSpPr>
        <xdr:spPr>
          <a:xfrm>
            <a:off x="12835095" y="24424273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00140CF2-C5A7-4985-A510-52DA43C9BACA}"/>
              </a:ext>
            </a:extLst>
          </xdr:cNvPr>
          <xdr:cNvSpPr txBox="1"/>
        </xdr:nvSpPr>
        <xdr:spPr>
          <a:xfrm>
            <a:off x="11007510" y="24416251"/>
            <a:ext cx="169433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862C1F5F-42DC-4291-B1B5-5A2B21E78AB2}"/>
              </a:ext>
            </a:extLst>
          </xdr:cNvPr>
          <xdr:cNvSpPr txBox="1"/>
        </xdr:nvSpPr>
        <xdr:spPr>
          <a:xfrm>
            <a:off x="9192589" y="24428281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F56F7E5E-DA95-4DC3-8C10-529FE8609DE3}"/>
              </a:ext>
            </a:extLst>
          </xdr:cNvPr>
          <xdr:cNvSpPr txBox="1"/>
        </xdr:nvSpPr>
        <xdr:spPr>
          <a:xfrm>
            <a:off x="9181507" y="25461758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64BF6839-6E82-4845-B710-58918B761C7A}"/>
              </a:ext>
            </a:extLst>
          </xdr:cNvPr>
          <xdr:cNvSpPr txBox="1"/>
        </xdr:nvSpPr>
        <xdr:spPr>
          <a:xfrm>
            <a:off x="7353934" y="25463762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EA3D1B06-3777-45E4-A660-53FF7B06C4D4}"/>
              </a:ext>
            </a:extLst>
          </xdr:cNvPr>
          <xdr:cNvSpPr txBox="1"/>
        </xdr:nvSpPr>
        <xdr:spPr>
          <a:xfrm>
            <a:off x="5526355" y="25465764"/>
            <a:ext cx="170206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6" name="TextBox 75">
            <a:extLst>
              <a:ext uri="{FF2B5EF4-FFF2-40B4-BE49-F238E27FC236}">
                <a16:creationId xmlns:a16="http://schemas.microsoft.com/office/drawing/2014/main" id="{81AB5BC1-C94E-4F0F-9AFE-58249E3A2F53}"/>
              </a:ext>
            </a:extLst>
          </xdr:cNvPr>
          <xdr:cNvSpPr txBox="1"/>
        </xdr:nvSpPr>
        <xdr:spPr>
          <a:xfrm>
            <a:off x="3687225" y="25458251"/>
            <a:ext cx="1713615" cy="18397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7" name="TextBox 76">
            <a:extLst>
              <a:ext uri="{FF2B5EF4-FFF2-40B4-BE49-F238E27FC236}">
                <a16:creationId xmlns:a16="http://schemas.microsoft.com/office/drawing/2014/main" id="{7389BDAB-5C2A-4419-BE1F-CFED2ED195FF}"/>
              </a:ext>
            </a:extLst>
          </xdr:cNvPr>
          <xdr:cNvSpPr txBox="1"/>
        </xdr:nvSpPr>
        <xdr:spPr>
          <a:xfrm>
            <a:off x="101545" y="25479807"/>
            <a:ext cx="1686806" cy="16492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8" name="TextBox 77">
            <a:extLst>
              <a:ext uri="{FF2B5EF4-FFF2-40B4-BE49-F238E27FC236}">
                <a16:creationId xmlns:a16="http://schemas.microsoft.com/office/drawing/2014/main" id="{18FFE2A2-9C11-41BD-8DF0-71E120134569}"/>
              </a:ext>
            </a:extLst>
          </xdr:cNvPr>
          <xdr:cNvSpPr txBox="1"/>
        </xdr:nvSpPr>
        <xdr:spPr>
          <a:xfrm>
            <a:off x="1917888" y="25471785"/>
            <a:ext cx="16658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79" name="TextBox 78">
            <a:extLst>
              <a:ext uri="{FF2B5EF4-FFF2-40B4-BE49-F238E27FC236}">
                <a16:creationId xmlns:a16="http://schemas.microsoft.com/office/drawing/2014/main" id="{98C1666A-958F-4735-9C40-3A094268B3D7}"/>
              </a:ext>
            </a:extLst>
          </xdr:cNvPr>
          <xdr:cNvSpPr txBox="1"/>
        </xdr:nvSpPr>
        <xdr:spPr>
          <a:xfrm>
            <a:off x="16461141" y="25485822"/>
            <a:ext cx="169878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0" name="TextBox 79">
            <a:extLst>
              <a:ext uri="{FF2B5EF4-FFF2-40B4-BE49-F238E27FC236}">
                <a16:creationId xmlns:a16="http://schemas.microsoft.com/office/drawing/2014/main" id="{A2B2E285-A9A0-4C14-9CDF-0DD8E1409A6D}"/>
              </a:ext>
            </a:extLst>
          </xdr:cNvPr>
          <xdr:cNvSpPr txBox="1"/>
        </xdr:nvSpPr>
        <xdr:spPr>
          <a:xfrm>
            <a:off x="14643583" y="25478307"/>
            <a:ext cx="1702064" cy="18397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1" name="TextBox 80">
            <a:extLst>
              <a:ext uri="{FF2B5EF4-FFF2-40B4-BE49-F238E27FC236}">
                <a16:creationId xmlns:a16="http://schemas.microsoft.com/office/drawing/2014/main" id="{05083B20-1DC0-4A5A-BD74-6479079800D1}"/>
              </a:ext>
            </a:extLst>
          </xdr:cNvPr>
          <xdr:cNvSpPr txBox="1"/>
        </xdr:nvSpPr>
        <xdr:spPr>
          <a:xfrm>
            <a:off x="12826030" y="25479805"/>
            <a:ext cx="1702063" cy="16492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2CFC2946-0B76-41ED-9F6C-927278F2FCC8}"/>
              </a:ext>
            </a:extLst>
          </xdr:cNvPr>
          <xdr:cNvSpPr txBox="1"/>
        </xdr:nvSpPr>
        <xdr:spPr>
          <a:xfrm>
            <a:off x="11018496" y="25481813"/>
            <a:ext cx="170467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  <xdr:twoCellAnchor>
    <xdr:from>
      <xdr:col>0</xdr:col>
      <xdr:colOff>70246</xdr:colOff>
      <xdr:row>140</xdr:row>
      <xdr:rowOff>133775</xdr:rowOff>
    </xdr:from>
    <xdr:to>
      <xdr:col>25</xdr:col>
      <xdr:colOff>1056033</xdr:colOff>
      <xdr:row>146</xdr:row>
      <xdr:rowOff>138611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FA078595-E405-4D4A-990F-D9C1E2DC2EF6}"/>
            </a:ext>
          </a:extLst>
        </xdr:cNvPr>
        <xdr:cNvGrpSpPr/>
      </xdr:nvGrpSpPr>
      <xdr:grpSpPr>
        <a:xfrm>
          <a:off x="70246" y="39269101"/>
          <a:ext cx="18068667" cy="1247227"/>
          <a:chOff x="83500" y="24415058"/>
          <a:chExt cx="18076427" cy="1247227"/>
        </a:xfrm>
      </xdr:grpSpPr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EFB69010-220B-4EA8-8ECA-F517375A71BE}"/>
              </a:ext>
            </a:extLst>
          </xdr:cNvPr>
          <xdr:cNvSpPr txBox="1"/>
        </xdr:nvSpPr>
        <xdr:spPr>
          <a:xfrm>
            <a:off x="83500" y="24416249"/>
            <a:ext cx="168680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74745717-CFE3-4098-B7DC-58069E55BF12}"/>
              </a:ext>
            </a:extLst>
          </xdr:cNvPr>
          <xdr:cNvSpPr txBox="1"/>
        </xdr:nvSpPr>
        <xdr:spPr>
          <a:xfrm>
            <a:off x="7352970" y="24428284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5136ED05-C919-4C7E-A1CC-59D1C4744235}"/>
              </a:ext>
            </a:extLst>
          </xdr:cNvPr>
          <xdr:cNvSpPr txBox="1"/>
        </xdr:nvSpPr>
        <xdr:spPr>
          <a:xfrm>
            <a:off x="5539803" y="24423396"/>
            <a:ext cx="169172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05866376-3F4E-493A-B256-81A9D9FB0B76}"/>
              </a:ext>
            </a:extLst>
          </xdr:cNvPr>
          <xdr:cNvSpPr txBox="1"/>
        </xdr:nvSpPr>
        <xdr:spPr>
          <a:xfrm>
            <a:off x="3698183" y="24415058"/>
            <a:ext cx="1708288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89" name="TextBox 88">
            <a:extLst>
              <a:ext uri="{FF2B5EF4-FFF2-40B4-BE49-F238E27FC236}">
                <a16:creationId xmlns:a16="http://schemas.microsoft.com/office/drawing/2014/main" id="{CFADA52F-3ABD-4506-8286-EDBB7DB5FC23}"/>
              </a:ext>
            </a:extLst>
          </xdr:cNvPr>
          <xdr:cNvSpPr txBox="1"/>
        </xdr:nvSpPr>
        <xdr:spPr>
          <a:xfrm>
            <a:off x="1927459" y="24418632"/>
            <a:ext cx="16611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43FAA8D9-A4E0-4707-B68E-292E6A21C8B3}"/>
              </a:ext>
            </a:extLst>
          </xdr:cNvPr>
          <xdr:cNvSpPr txBox="1"/>
        </xdr:nvSpPr>
        <xdr:spPr>
          <a:xfrm>
            <a:off x="16470195" y="24440320"/>
            <a:ext cx="168973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6B02FFBE-1BFF-4279-827E-03A916D544B0}"/>
              </a:ext>
            </a:extLst>
          </xdr:cNvPr>
          <xdr:cNvSpPr txBox="1"/>
        </xdr:nvSpPr>
        <xdr:spPr>
          <a:xfrm>
            <a:off x="14662675" y="24432296"/>
            <a:ext cx="1691724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2" name="TextBox 91">
            <a:extLst>
              <a:ext uri="{FF2B5EF4-FFF2-40B4-BE49-F238E27FC236}">
                <a16:creationId xmlns:a16="http://schemas.microsoft.com/office/drawing/2014/main" id="{3CEF2372-D916-44FE-8CF7-C47F1A88556B}"/>
              </a:ext>
            </a:extLst>
          </xdr:cNvPr>
          <xdr:cNvSpPr txBox="1"/>
        </xdr:nvSpPr>
        <xdr:spPr>
          <a:xfrm>
            <a:off x="12835095" y="24424273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3517045E-4C89-4139-A8E4-465A0BEF70DD}"/>
              </a:ext>
            </a:extLst>
          </xdr:cNvPr>
          <xdr:cNvSpPr txBox="1"/>
        </xdr:nvSpPr>
        <xdr:spPr>
          <a:xfrm>
            <a:off x="11007510" y="24416251"/>
            <a:ext cx="169433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B82A9E89-AE86-4AE2-A180-986AF5A13E5B}"/>
              </a:ext>
            </a:extLst>
          </xdr:cNvPr>
          <xdr:cNvSpPr txBox="1"/>
        </xdr:nvSpPr>
        <xdr:spPr>
          <a:xfrm>
            <a:off x="9192589" y="24428281"/>
            <a:ext cx="169172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5" name="TextBox 94">
            <a:extLst>
              <a:ext uri="{FF2B5EF4-FFF2-40B4-BE49-F238E27FC236}">
                <a16:creationId xmlns:a16="http://schemas.microsoft.com/office/drawing/2014/main" id="{36B9AD82-0F1B-4D09-9F79-93F97B7249E0}"/>
              </a:ext>
            </a:extLst>
          </xdr:cNvPr>
          <xdr:cNvSpPr txBox="1"/>
        </xdr:nvSpPr>
        <xdr:spPr>
          <a:xfrm>
            <a:off x="9181507" y="25461758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0870BE17-CF06-4E16-858F-132F13A0C388}"/>
              </a:ext>
            </a:extLst>
          </xdr:cNvPr>
          <xdr:cNvSpPr txBox="1"/>
        </xdr:nvSpPr>
        <xdr:spPr>
          <a:xfrm>
            <a:off x="7353934" y="25463762"/>
            <a:ext cx="170206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7" name="TextBox 96">
            <a:extLst>
              <a:ext uri="{FF2B5EF4-FFF2-40B4-BE49-F238E27FC236}">
                <a16:creationId xmlns:a16="http://schemas.microsoft.com/office/drawing/2014/main" id="{8C50340B-C71F-4CD9-9392-4D398DC991D3}"/>
              </a:ext>
            </a:extLst>
          </xdr:cNvPr>
          <xdr:cNvSpPr txBox="1"/>
        </xdr:nvSpPr>
        <xdr:spPr>
          <a:xfrm>
            <a:off x="5526355" y="25465764"/>
            <a:ext cx="1702062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8" name="TextBox 97">
            <a:extLst>
              <a:ext uri="{FF2B5EF4-FFF2-40B4-BE49-F238E27FC236}">
                <a16:creationId xmlns:a16="http://schemas.microsoft.com/office/drawing/2014/main" id="{93B1D742-90D8-418D-9BE9-C137AB310637}"/>
              </a:ext>
            </a:extLst>
          </xdr:cNvPr>
          <xdr:cNvSpPr txBox="1"/>
        </xdr:nvSpPr>
        <xdr:spPr>
          <a:xfrm>
            <a:off x="3687225" y="25458251"/>
            <a:ext cx="1713615" cy="18397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60D8CEAD-BD05-446C-A2BE-1D3AFE6168E0}"/>
              </a:ext>
            </a:extLst>
          </xdr:cNvPr>
          <xdr:cNvSpPr txBox="1"/>
        </xdr:nvSpPr>
        <xdr:spPr>
          <a:xfrm>
            <a:off x="101545" y="25479807"/>
            <a:ext cx="1686806" cy="16492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68622ED5-482D-40C7-BD4E-78CFFA0F6246}"/>
              </a:ext>
            </a:extLst>
          </xdr:cNvPr>
          <xdr:cNvSpPr txBox="1"/>
        </xdr:nvSpPr>
        <xdr:spPr>
          <a:xfrm>
            <a:off x="1917888" y="25471785"/>
            <a:ext cx="1665881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73589368-B48F-4163-A67F-A303B5A70E69}"/>
              </a:ext>
            </a:extLst>
          </xdr:cNvPr>
          <xdr:cNvSpPr txBox="1"/>
        </xdr:nvSpPr>
        <xdr:spPr>
          <a:xfrm>
            <a:off x="16461141" y="25485822"/>
            <a:ext cx="169878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2" name="TextBox 101">
            <a:extLst>
              <a:ext uri="{FF2B5EF4-FFF2-40B4-BE49-F238E27FC236}">
                <a16:creationId xmlns:a16="http://schemas.microsoft.com/office/drawing/2014/main" id="{841CC21D-AB8F-459B-8B87-4B39C284E6C6}"/>
              </a:ext>
            </a:extLst>
          </xdr:cNvPr>
          <xdr:cNvSpPr txBox="1"/>
        </xdr:nvSpPr>
        <xdr:spPr>
          <a:xfrm>
            <a:off x="14643583" y="25478307"/>
            <a:ext cx="1702064" cy="18397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3" name="TextBox 102">
            <a:extLst>
              <a:ext uri="{FF2B5EF4-FFF2-40B4-BE49-F238E27FC236}">
                <a16:creationId xmlns:a16="http://schemas.microsoft.com/office/drawing/2014/main" id="{35BED6BB-EFAC-468C-9000-D24F228EEA37}"/>
              </a:ext>
            </a:extLst>
          </xdr:cNvPr>
          <xdr:cNvSpPr txBox="1"/>
        </xdr:nvSpPr>
        <xdr:spPr>
          <a:xfrm>
            <a:off x="12826030" y="25479805"/>
            <a:ext cx="1702063" cy="164928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4" name="TextBox 103">
            <a:extLst>
              <a:ext uri="{FF2B5EF4-FFF2-40B4-BE49-F238E27FC236}">
                <a16:creationId xmlns:a16="http://schemas.microsoft.com/office/drawing/2014/main" id="{D8B4D1A7-B19C-4D97-AE05-5D61A9F1C648}"/>
              </a:ext>
            </a:extLst>
          </xdr:cNvPr>
          <xdr:cNvSpPr txBox="1"/>
        </xdr:nvSpPr>
        <xdr:spPr>
          <a:xfrm>
            <a:off x="11018496" y="25481813"/>
            <a:ext cx="170467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  <xdr:twoCellAnchor>
    <xdr:from>
      <xdr:col>0</xdr:col>
      <xdr:colOff>77697</xdr:colOff>
      <xdr:row>183</xdr:row>
      <xdr:rowOff>161945</xdr:rowOff>
    </xdr:from>
    <xdr:to>
      <xdr:col>25</xdr:col>
      <xdr:colOff>1056031</xdr:colOff>
      <xdr:row>184</xdr:row>
      <xdr:rowOff>175301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B6DECF0A-497A-41D2-BF1B-1DA624F275FB}"/>
            </a:ext>
          </a:extLst>
        </xdr:cNvPr>
        <xdr:cNvGrpSpPr/>
      </xdr:nvGrpSpPr>
      <xdr:grpSpPr>
        <a:xfrm>
          <a:off x="77697" y="49215695"/>
          <a:ext cx="18061214" cy="199715"/>
          <a:chOff x="77697" y="49215695"/>
          <a:chExt cx="18061214" cy="199715"/>
        </a:xfrm>
      </xdr:grpSpPr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2AF1489F-9436-4FB7-9547-48AF22C3257E}"/>
              </a:ext>
            </a:extLst>
          </xdr:cNvPr>
          <xdr:cNvSpPr txBox="1"/>
        </xdr:nvSpPr>
        <xdr:spPr>
          <a:xfrm>
            <a:off x="77697" y="49216886"/>
            <a:ext cx="168538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780812DE-6744-40DA-9793-35591F07603A}"/>
              </a:ext>
            </a:extLst>
          </xdr:cNvPr>
          <xdr:cNvSpPr txBox="1"/>
        </xdr:nvSpPr>
        <xdr:spPr>
          <a:xfrm>
            <a:off x="7341049" y="49228921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6098688A-6511-4775-8380-9B9EC3C86921}"/>
              </a:ext>
            </a:extLst>
          </xdr:cNvPr>
          <xdr:cNvSpPr txBox="1"/>
        </xdr:nvSpPr>
        <xdr:spPr>
          <a:xfrm>
            <a:off x="5529408" y="49224033"/>
            <a:ext cx="1690298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2590DA94-42A8-4662-A888-60F69F60D50F}"/>
              </a:ext>
            </a:extLst>
          </xdr:cNvPr>
          <xdr:cNvSpPr txBox="1"/>
        </xdr:nvSpPr>
        <xdr:spPr>
          <a:xfrm>
            <a:off x="3689338" y="49215695"/>
            <a:ext cx="170685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0" name="TextBox 109">
            <a:extLst>
              <a:ext uri="{FF2B5EF4-FFF2-40B4-BE49-F238E27FC236}">
                <a16:creationId xmlns:a16="http://schemas.microsoft.com/office/drawing/2014/main" id="{9C94100C-5B9D-4810-A347-478B904FA9AC}"/>
              </a:ext>
            </a:extLst>
          </xdr:cNvPr>
          <xdr:cNvSpPr txBox="1"/>
        </xdr:nvSpPr>
        <xdr:spPr>
          <a:xfrm>
            <a:off x="1920104" y="49219269"/>
            <a:ext cx="165978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A1FB7574-9203-417A-9ECD-911FB7511BA8}"/>
              </a:ext>
            </a:extLst>
          </xdr:cNvPr>
          <xdr:cNvSpPr txBox="1"/>
        </xdr:nvSpPr>
        <xdr:spPr>
          <a:xfrm>
            <a:off x="16450601" y="49240957"/>
            <a:ext cx="168831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04412666-0A31-4266-81C5-3018EF9BFB84}"/>
              </a:ext>
            </a:extLst>
          </xdr:cNvPr>
          <xdr:cNvSpPr txBox="1"/>
        </xdr:nvSpPr>
        <xdr:spPr>
          <a:xfrm>
            <a:off x="14644602" y="49232933"/>
            <a:ext cx="169030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3" name="TextBox 112">
            <a:extLst>
              <a:ext uri="{FF2B5EF4-FFF2-40B4-BE49-F238E27FC236}">
                <a16:creationId xmlns:a16="http://schemas.microsoft.com/office/drawing/2014/main" id="{EDEC8B6D-255E-48D1-93A6-D825D09C93B9}"/>
              </a:ext>
            </a:extLst>
          </xdr:cNvPr>
          <xdr:cNvSpPr txBox="1"/>
        </xdr:nvSpPr>
        <xdr:spPr>
          <a:xfrm>
            <a:off x="12818560" y="49224910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BCE1C773-BC1D-42DB-B1F9-31463F7CB00A}"/>
              </a:ext>
            </a:extLst>
          </xdr:cNvPr>
          <xdr:cNvSpPr txBox="1"/>
        </xdr:nvSpPr>
        <xdr:spPr>
          <a:xfrm>
            <a:off x="10992513" y="49216888"/>
            <a:ext cx="169291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5EB8F950-67EA-46D1-AE24-3A1F1EFAD846}"/>
              </a:ext>
            </a:extLst>
          </xdr:cNvPr>
          <xdr:cNvSpPr txBox="1"/>
        </xdr:nvSpPr>
        <xdr:spPr>
          <a:xfrm>
            <a:off x="9179120" y="49228918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  <xdr:twoCellAnchor>
    <xdr:from>
      <xdr:col>0</xdr:col>
      <xdr:colOff>85148</xdr:colOff>
      <xdr:row>191</xdr:row>
      <xdr:rowOff>169400</xdr:rowOff>
    </xdr:from>
    <xdr:to>
      <xdr:col>25</xdr:col>
      <xdr:colOff>1056031</xdr:colOff>
      <xdr:row>192</xdr:row>
      <xdr:rowOff>182757</xdr:rowOff>
    </xdr:to>
    <xdr:grpSp>
      <xdr:nvGrpSpPr>
        <xdr:cNvPr id="127" name="Group 126">
          <a:extLst>
            <a:ext uri="{FF2B5EF4-FFF2-40B4-BE49-F238E27FC236}">
              <a16:creationId xmlns:a16="http://schemas.microsoft.com/office/drawing/2014/main" id="{06362B58-7E90-4181-8A65-36B8C90D74F7}"/>
            </a:ext>
          </a:extLst>
        </xdr:cNvPr>
        <xdr:cNvGrpSpPr/>
      </xdr:nvGrpSpPr>
      <xdr:grpSpPr>
        <a:xfrm>
          <a:off x="85148" y="50714020"/>
          <a:ext cx="18053763" cy="199715"/>
          <a:chOff x="77697" y="49215695"/>
          <a:chExt cx="18061214" cy="199715"/>
        </a:xfrm>
      </xdr:grpSpPr>
      <xdr:sp macro="" textlink="">
        <xdr:nvSpPr>
          <xdr:cNvPr id="128" name="TextBox 127">
            <a:extLst>
              <a:ext uri="{FF2B5EF4-FFF2-40B4-BE49-F238E27FC236}">
                <a16:creationId xmlns:a16="http://schemas.microsoft.com/office/drawing/2014/main" id="{DBF42E99-909B-4902-9E0A-9671A0A42AD4}"/>
              </a:ext>
            </a:extLst>
          </xdr:cNvPr>
          <xdr:cNvSpPr txBox="1"/>
        </xdr:nvSpPr>
        <xdr:spPr>
          <a:xfrm>
            <a:off x="77697" y="49216886"/>
            <a:ext cx="1685386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53E16B0C-6FEF-4107-A192-95FF31028EE5}"/>
              </a:ext>
            </a:extLst>
          </xdr:cNvPr>
          <xdr:cNvSpPr txBox="1"/>
        </xdr:nvSpPr>
        <xdr:spPr>
          <a:xfrm>
            <a:off x="7341049" y="49228921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90A12036-4183-47AC-ADD5-5777CBA85BE7}"/>
              </a:ext>
            </a:extLst>
          </xdr:cNvPr>
          <xdr:cNvSpPr txBox="1"/>
        </xdr:nvSpPr>
        <xdr:spPr>
          <a:xfrm>
            <a:off x="5529408" y="49224033"/>
            <a:ext cx="1690298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12F53D9D-0C34-4818-9C92-A208B5D909E1}"/>
              </a:ext>
            </a:extLst>
          </xdr:cNvPr>
          <xdr:cNvSpPr txBox="1"/>
        </xdr:nvSpPr>
        <xdr:spPr>
          <a:xfrm>
            <a:off x="3689338" y="49215695"/>
            <a:ext cx="170685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2" name="TextBox 131">
            <a:extLst>
              <a:ext uri="{FF2B5EF4-FFF2-40B4-BE49-F238E27FC236}">
                <a16:creationId xmlns:a16="http://schemas.microsoft.com/office/drawing/2014/main" id="{FA2F10BF-2C59-4AC4-B4AC-CA7E87A24D8A}"/>
              </a:ext>
            </a:extLst>
          </xdr:cNvPr>
          <xdr:cNvSpPr txBox="1"/>
        </xdr:nvSpPr>
        <xdr:spPr>
          <a:xfrm>
            <a:off x="1920104" y="49219269"/>
            <a:ext cx="165978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3" name="TextBox 132">
            <a:extLst>
              <a:ext uri="{FF2B5EF4-FFF2-40B4-BE49-F238E27FC236}">
                <a16:creationId xmlns:a16="http://schemas.microsoft.com/office/drawing/2014/main" id="{15E7BA3D-71E2-40F2-ADE7-B35EB848944C}"/>
              </a:ext>
            </a:extLst>
          </xdr:cNvPr>
          <xdr:cNvSpPr txBox="1"/>
        </xdr:nvSpPr>
        <xdr:spPr>
          <a:xfrm>
            <a:off x="16450601" y="49240957"/>
            <a:ext cx="168831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4" name="TextBox 133">
            <a:extLst>
              <a:ext uri="{FF2B5EF4-FFF2-40B4-BE49-F238E27FC236}">
                <a16:creationId xmlns:a16="http://schemas.microsoft.com/office/drawing/2014/main" id="{9ADE81B7-C1F1-4D4D-B961-CAA2D0AD337C}"/>
              </a:ext>
            </a:extLst>
          </xdr:cNvPr>
          <xdr:cNvSpPr txBox="1"/>
        </xdr:nvSpPr>
        <xdr:spPr>
          <a:xfrm>
            <a:off x="14644602" y="49232933"/>
            <a:ext cx="1690300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5" name="TextBox 134">
            <a:extLst>
              <a:ext uri="{FF2B5EF4-FFF2-40B4-BE49-F238E27FC236}">
                <a16:creationId xmlns:a16="http://schemas.microsoft.com/office/drawing/2014/main" id="{BE99ED9B-F4E0-4FD4-A15C-6E96BC87A3DF}"/>
              </a:ext>
            </a:extLst>
          </xdr:cNvPr>
          <xdr:cNvSpPr txBox="1"/>
        </xdr:nvSpPr>
        <xdr:spPr>
          <a:xfrm>
            <a:off x="12818560" y="49224910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9C1991FC-1743-42EC-9FBE-7DAFDC30ABDD}"/>
              </a:ext>
            </a:extLst>
          </xdr:cNvPr>
          <xdr:cNvSpPr txBox="1"/>
        </xdr:nvSpPr>
        <xdr:spPr>
          <a:xfrm>
            <a:off x="10992513" y="49216888"/>
            <a:ext cx="1692913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  <xdr:sp macro="" textlink="">
        <xdr:nvSpPr>
          <xdr:cNvPr id="137" name="TextBox 136">
            <a:extLst>
              <a:ext uri="{FF2B5EF4-FFF2-40B4-BE49-F238E27FC236}">
                <a16:creationId xmlns:a16="http://schemas.microsoft.com/office/drawing/2014/main" id="{ED31E864-337D-43EF-8EF6-50F4A6D5F39B}"/>
              </a:ext>
            </a:extLst>
          </xdr:cNvPr>
          <xdr:cNvSpPr txBox="1"/>
        </xdr:nvSpPr>
        <xdr:spPr>
          <a:xfrm>
            <a:off x="9179120" y="49228918"/>
            <a:ext cx="1690299" cy="174453"/>
          </a:xfrm>
          <a:prstGeom prst="rect">
            <a:avLst/>
          </a:prstGeom>
          <a:noFill/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143"/>
  <sheetViews>
    <sheetView showGridLines="0" tabSelected="1" view="pageBreakPreview" zoomScale="46" zoomScaleSheetLayoutView="46" zoomScalePageLayoutView="60" workbookViewId="0">
      <selection activeCell="B11" sqref="B11:J11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264" t="s">
        <v>0</v>
      </c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3" t="s">
        <v>201</v>
      </c>
      <c r="Z1" s="3"/>
      <c r="AA1" s="4" t="s">
        <v>195</v>
      </c>
      <c r="AB1" s="35" t="s">
        <v>196</v>
      </c>
      <c r="AC1" s="35"/>
      <c r="AD1" s="35" t="s">
        <v>187</v>
      </c>
      <c r="AE1" s="35"/>
      <c r="AF1" s="35"/>
      <c r="AG1" s="35"/>
      <c r="AH1" s="58" t="s">
        <v>200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264" t="s">
        <v>75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91" t="s">
        <v>72</v>
      </c>
      <c r="Z2" s="291"/>
      <c r="AA2" s="16"/>
      <c r="AB2" s="37"/>
      <c r="AC2" s="37"/>
      <c r="AD2" s="37"/>
      <c r="AE2" s="37"/>
      <c r="AF2" s="37"/>
      <c r="AG2" s="37"/>
      <c r="AH2" s="58" t="s">
        <v>199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264" t="s">
        <v>56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91"/>
      <c r="Z3" s="291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292" t="s">
        <v>74</v>
      </c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3" t="s">
        <v>187</v>
      </c>
      <c r="Z4" s="293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295"/>
      <c r="X5" s="295"/>
      <c r="Y5" s="295"/>
      <c r="Z5" s="295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294" t="s">
        <v>73</v>
      </c>
      <c r="J6" s="294"/>
      <c r="K6" s="294"/>
      <c r="L6" s="294"/>
      <c r="M6" s="7" t="s">
        <v>186</v>
      </c>
      <c r="N6" s="7"/>
      <c r="O6" s="7"/>
      <c r="P6" s="7"/>
      <c r="Q6" s="7"/>
      <c r="R6" s="7"/>
      <c r="S6" s="7"/>
      <c r="T6" s="7"/>
      <c r="U6" s="7"/>
      <c r="V6" s="7"/>
      <c r="W6" s="295"/>
      <c r="X6" s="295"/>
      <c r="Y6" s="295"/>
      <c r="Z6" s="295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277" t="s">
        <v>188</v>
      </c>
      <c r="X7" s="277"/>
      <c r="Y7" s="277"/>
      <c r="Z7" s="277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51" t="s">
        <v>2</v>
      </c>
      <c r="C9" s="251"/>
      <c r="D9" s="251"/>
      <c r="E9" s="251"/>
      <c r="F9" s="251"/>
      <c r="G9" s="251"/>
      <c r="H9" s="251"/>
      <c r="I9" s="251"/>
      <c r="J9" s="251"/>
      <c r="K9" s="252" t="s">
        <v>3</v>
      </c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4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55" t="s">
        <v>117</v>
      </c>
      <c r="C11" s="256"/>
      <c r="D11" s="256"/>
      <c r="E11" s="256"/>
      <c r="F11" s="256"/>
      <c r="G11" s="256"/>
      <c r="H11" s="256"/>
      <c r="I11" s="256"/>
      <c r="J11" s="257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59"/>
      <c r="V11" s="59"/>
      <c r="W11" s="59"/>
      <c r="X11" s="59"/>
      <c r="Y11" s="59"/>
      <c r="Z11" s="11" t="s">
        <v>163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58" t="s">
        <v>6</v>
      </c>
      <c r="C12" s="259"/>
      <c r="D12" s="259"/>
      <c r="E12" s="259"/>
      <c r="F12" s="259"/>
      <c r="G12" s="259"/>
      <c r="H12" s="259"/>
      <c r="I12" s="259"/>
      <c r="J12" s="260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288" t="s">
        <v>24</v>
      </c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90"/>
      <c r="AA13" s="32"/>
      <c r="AC13"/>
      <c r="AD13" s="32"/>
    </row>
    <row r="14" spans="1:48" ht="22.5" customHeight="1" x14ac:dyDescent="0.25">
      <c r="A14" s="296"/>
      <c r="B14" s="249" t="s">
        <v>76</v>
      </c>
      <c r="C14" s="249"/>
      <c r="D14" s="249"/>
      <c r="E14" s="249"/>
      <c r="F14" s="249"/>
      <c r="G14" s="249"/>
      <c r="H14" s="249"/>
      <c r="I14" s="249"/>
      <c r="J14" s="15" t="s">
        <v>25</v>
      </c>
      <c r="K14" s="60">
        <v>41708</v>
      </c>
      <c r="L14" s="60">
        <v>58535</v>
      </c>
      <c r="M14" s="60">
        <v>102245</v>
      </c>
      <c r="N14" s="60">
        <v>106930</v>
      </c>
      <c r="O14" s="60">
        <v>45893</v>
      </c>
      <c r="P14" s="60">
        <v>70480</v>
      </c>
      <c r="Q14" s="60">
        <v>64780</v>
      </c>
      <c r="R14" s="60">
        <v>39268</v>
      </c>
      <c r="S14" s="60">
        <v>55678</v>
      </c>
      <c r="T14" s="60">
        <v>122725</v>
      </c>
      <c r="U14" s="59"/>
      <c r="V14" s="59"/>
      <c r="W14" s="59"/>
      <c r="X14" s="59"/>
      <c r="Y14" s="59"/>
      <c r="Z14" s="49">
        <f t="shared" ref="Z14:Z22" si="0">SUM(K14:Y14)</f>
        <v>708242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297"/>
      <c r="B15" s="249"/>
      <c r="C15" s="249"/>
      <c r="D15" s="249"/>
      <c r="E15" s="249"/>
      <c r="F15" s="249"/>
      <c r="G15" s="249"/>
      <c r="H15" s="249"/>
      <c r="I15" s="249"/>
      <c r="J15" s="15" t="s">
        <v>26</v>
      </c>
      <c r="K15" s="60">
        <v>40415</v>
      </c>
      <c r="L15" s="60">
        <v>57242</v>
      </c>
      <c r="M15" s="60">
        <v>101091</v>
      </c>
      <c r="N15" s="60">
        <v>103184</v>
      </c>
      <c r="O15" s="60">
        <v>43671</v>
      </c>
      <c r="P15" s="60">
        <v>67213</v>
      </c>
      <c r="Q15" s="60">
        <v>61469</v>
      </c>
      <c r="R15" s="60">
        <v>37957</v>
      </c>
      <c r="S15" s="60">
        <v>52727</v>
      </c>
      <c r="T15" s="60">
        <v>125897</v>
      </c>
      <c r="U15" s="59"/>
      <c r="V15" s="59"/>
      <c r="W15" s="59"/>
      <c r="X15" s="59"/>
      <c r="Y15" s="59"/>
      <c r="Z15" s="49">
        <f t="shared" si="0"/>
        <v>690866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297"/>
      <c r="B16" s="249"/>
      <c r="C16" s="249"/>
      <c r="D16" s="249"/>
      <c r="E16" s="249"/>
      <c r="F16" s="249"/>
      <c r="G16" s="249"/>
      <c r="H16" s="249"/>
      <c r="I16" s="249"/>
      <c r="J16" s="15" t="s">
        <v>27</v>
      </c>
      <c r="K16" s="50">
        <f>SUM(K14:K15)</f>
        <v>82123</v>
      </c>
      <c r="L16" s="50">
        <f t="shared" ref="L16:T16" si="1">SUM(L14:L15)</f>
        <v>115777</v>
      </c>
      <c r="M16" s="50">
        <f t="shared" si="1"/>
        <v>203336</v>
      </c>
      <c r="N16" s="50">
        <f t="shared" si="1"/>
        <v>210114</v>
      </c>
      <c r="O16" s="50">
        <f t="shared" si="1"/>
        <v>89564</v>
      </c>
      <c r="P16" s="50">
        <f t="shared" si="1"/>
        <v>137693</v>
      </c>
      <c r="Q16" s="50">
        <f t="shared" si="1"/>
        <v>126249</v>
      </c>
      <c r="R16" s="50">
        <f t="shared" si="1"/>
        <v>77225</v>
      </c>
      <c r="S16" s="50">
        <f t="shared" si="1"/>
        <v>108405</v>
      </c>
      <c r="T16" s="50">
        <f t="shared" si="1"/>
        <v>248622</v>
      </c>
      <c r="U16" s="59"/>
      <c r="V16" s="59"/>
      <c r="W16" s="59"/>
      <c r="X16" s="59"/>
      <c r="Y16" s="59"/>
      <c r="Z16" s="50">
        <f t="shared" si="0"/>
        <v>1399108</v>
      </c>
      <c r="AA16" s="16"/>
      <c r="AB16"/>
      <c r="AC16" s="55"/>
      <c r="AD16" t="s">
        <v>94</v>
      </c>
    </row>
    <row r="17" spans="1:30" ht="22.5" customHeight="1" x14ac:dyDescent="0.25">
      <c r="A17" s="297"/>
      <c r="B17" s="249" t="s">
        <v>77</v>
      </c>
      <c r="C17" s="249"/>
      <c r="D17" s="249"/>
      <c r="E17" s="249"/>
      <c r="F17" s="249"/>
      <c r="G17" s="249"/>
      <c r="H17" s="249"/>
      <c r="I17" s="249"/>
      <c r="J17" s="15" t="s">
        <v>25</v>
      </c>
      <c r="K17" s="60">
        <v>191</v>
      </c>
      <c r="L17" s="60">
        <v>397</v>
      </c>
      <c r="M17" s="60">
        <v>463</v>
      </c>
      <c r="N17" s="60">
        <v>1244</v>
      </c>
      <c r="O17" s="60">
        <v>213</v>
      </c>
      <c r="P17" s="60">
        <v>105</v>
      </c>
      <c r="Q17" s="60">
        <v>677</v>
      </c>
      <c r="R17" s="60">
        <v>84</v>
      </c>
      <c r="S17" s="60">
        <v>95</v>
      </c>
      <c r="T17" s="60">
        <v>1437</v>
      </c>
      <c r="U17" s="59"/>
      <c r="V17" s="59"/>
      <c r="W17" s="59"/>
      <c r="X17" s="59"/>
      <c r="Y17" s="59"/>
      <c r="Z17" s="49">
        <f t="shared" si="0"/>
        <v>4906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297"/>
      <c r="B18" s="249"/>
      <c r="C18" s="249"/>
      <c r="D18" s="249"/>
      <c r="E18" s="249"/>
      <c r="F18" s="249"/>
      <c r="G18" s="249"/>
      <c r="H18" s="249"/>
      <c r="I18" s="249"/>
      <c r="J18" s="15" t="s">
        <v>26</v>
      </c>
      <c r="K18" s="60">
        <v>153</v>
      </c>
      <c r="L18" s="60">
        <v>218</v>
      </c>
      <c r="M18" s="60">
        <v>183</v>
      </c>
      <c r="N18" s="60">
        <v>974</v>
      </c>
      <c r="O18" s="60">
        <v>172</v>
      </c>
      <c r="P18" s="60">
        <v>77</v>
      </c>
      <c r="Q18" s="60">
        <v>486</v>
      </c>
      <c r="R18" s="60">
        <v>62</v>
      </c>
      <c r="S18" s="60">
        <v>83</v>
      </c>
      <c r="T18" s="60">
        <v>1211</v>
      </c>
      <c r="U18" s="59"/>
      <c r="V18" s="59"/>
      <c r="W18" s="59"/>
      <c r="X18" s="59"/>
      <c r="Y18" s="59"/>
      <c r="Z18" s="49">
        <f t="shared" si="0"/>
        <v>3619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297"/>
      <c r="B19" s="249"/>
      <c r="C19" s="249"/>
      <c r="D19" s="249"/>
      <c r="E19" s="249"/>
      <c r="F19" s="249"/>
      <c r="G19" s="249"/>
      <c r="H19" s="249"/>
      <c r="I19" s="249"/>
      <c r="J19" s="15" t="s">
        <v>27</v>
      </c>
      <c r="K19" s="50">
        <f>SUM(K17:K18)</f>
        <v>344</v>
      </c>
      <c r="L19" s="50">
        <f t="shared" ref="L19:T19" si="2">SUM(L17:L18)</f>
        <v>615</v>
      </c>
      <c r="M19" s="50">
        <f t="shared" si="2"/>
        <v>646</v>
      </c>
      <c r="N19" s="50">
        <f t="shared" si="2"/>
        <v>2218</v>
      </c>
      <c r="O19" s="50">
        <f t="shared" si="2"/>
        <v>385</v>
      </c>
      <c r="P19" s="50">
        <f t="shared" si="2"/>
        <v>182</v>
      </c>
      <c r="Q19" s="50">
        <f t="shared" si="2"/>
        <v>1163</v>
      </c>
      <c r="R19" s="50">
        <f t="shared" si="2"/>
        <v>146</v>
      </c>
      <c r="S19" s="50">
        <f t="shared" si="2"/>
        <v>178</v>
      </c>
      <c r="T19" s="50">
        <f t="shared" si="2"/>
        <v>2648</v>
      </c>
      <c r="U19" s="59"/>
      <c r="V19" s="59"/>
      <c r="W19" s="59"/>
      <c r="X19" s="59"/>
      <c r="Y19" s="59"/>
      <c r="Z19" s="50">
        <f t="shared" si="0"/>
        <v>8525</v>
      </c>
      <c r="AA19" s="16"/>
      <c r="AB19"/>
      <c r="AC19" s="55"/>
      <c r="AD19" t="s">
        <v>97</v>
      </c>
    </row>
    <row r="20" spans="1:30" ht="22.5" customHeight="1" x14ac:dyDescent="0.25">
      <c r="A20" s="297"/>
      <c r="B20" s="249" t="s">
        <v>78</v>
      </c>
      <c r="C20" s="249"/>
      <c r="D20" s="249"/>
      <c r="E20" s="249"/>
      <c r="F20" s="249"/>
      <c r="G20" s="249"/>
      <c r="H20" s="249"/>
      <c r="I20" s="249"/>
      <c r="J20" s="15" t="s">
        <v>25</v>
      </c>
      <c r="K20" s="60">
        <v>406</v>
      </c>
      <c r="L20" s="60">
        <v>1332</v>
      </c>
      <c r="M20" s="60">
        <v>2365</v>
      </c>
      <c r="N20" s="60">
        <v>3125</v>
      </c>
      <c r="O20" s="60">
        <v>945</v>
      </c>
      <c r="P20" s="60">
        <v>1457</v>
      </c>
      <c r="Q20" s="60">
        <v>1918</v>
      </c>
      <c r="R20" s="60">
        <v>1271</v>
      </c>
      <c r="S20" s="60">
        <v>2479</v>
      </c>
      <c r="T20" s="60">
        <v>5802</v>
      </c>
      <c r="U20" s="59"/>
      <c r="V20" s="59"/>
      <c r="W20" s="59"/>
      <c r="X20" s="59"/>
      <c r="Y20" s="59"/>
      <c r="Z20" s="49">
        <f t="shared" si="0"/>
        <v>21100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297"/>
      <c r="B21" s="249"/>
      <c r="C21" s="249"/>
      <c r="D21" s="249"/>
      <c r="E21" s="249"/>
      <c r="F21" s="249"/>
      <c r="G21" s="249"/>
      <c r="H21" s="249"/>
      <c r="I21" s="249"/>
      <c r="J21" s="15" t="s">
        <v>26</v>
      </c>
      <c r="K21" s="60">
        <v>422</v>
      </c>
      <c r="L21" s="60">
        <v>1637</v>
      </c>
      <c r="M21" s="60">
        <v>2844</v>
      </c>
      <c r="N21" s="60">
        <v>3317</v>
      </c>
      <c r="O21" s="60">
        <v>1160</v>
      </c>
      <c r="P21" s="60">
        <v>1737</v>
      </c>
      <c r="Q21" s="60">
        <v>1911</v>
      </c>
      <c r="R21" s="60">
        <v>1354</v>
      </c>
      <c r="S21" s="60">
        <v>2715</v>
      </c>
      <c r="T21" s="60">
        <v>6673</v>
      </c>
      <c r="U21" s="59"/>
      <c r="V21" s="59"/>
      <c r="W21" s="59"/>
      <c r="X21" s="59"/>
      <c r="Y21" s="59"/>
      <c r="Z21" s="49">
        <f t="shared" si="0"/>
        <v>23770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297"/>
      <c r="B22" s="249"/>
      <c r="C22" s="249"/>
      <c r="D22" s="249"/>
      <c r="E22" s="249"/>
      <c r="F22" s="249"/>
      <c r="G22" s="249"/>
      <c r="H22" s="249"/>
      <c r="I22" s="249"/>
      <c r="J22" s="15" t="s">
        <v>27</v>
      </c>
      <c r="K22" s="50">
        <f>SUM(K20:K21)</f>
        <v>828</v>
      </c>
      <c r="L22" s="50">
        <f t="shared" ref="L22:T22" si="3">SUM(L20:L21)</f>
        <v>2969</v>
      </c>
      <c r="M22" s="50">
        <f t="shared" si="3"/>
        <v>5209</v>
      </c>
      <c r="N22" s="50">
        <f t="shared" si="3"/>
        <v>6442</v>
      </c>
      <c r="O22" s="50">
        <f t="shared" si="3"/>
        <v>2105</v>
      </c>
      <c r="P22" s="50">
        <f t="shared" si="3"/>
        <v>3194</v>
      </c>
      <c r="Q22" s="50">
        <f t="shared" si="3"/>
        <v>3829</v>
      </c>
      <c r="R22" s="50">
        <f t="shared" si="3"/>
        <v>2625</v>
      </c>
      <c r="S22" s="50">
        <f t="shared" si="3"/>
        <v>5194</v>
      </c>
      <c r="T22" s="50">
        <f t="shared" si="3"/>
        <v>12475</v>
      </c>
      <c r="U22" s="59"/>
      <c r="V22" s="59"/>
      <c r="W22" s="59"/>
      <c r="X22" s="59"/>
      <c r="Y22" s="59"/>
      <c r="Z22" s="50">
        <f t="shared" si="0"/>
        <v>44870</v>
      </c>
      <c r="AA22" s="16"/>
      <c r="AB22"/>
      <c r="AC22" s="55"/>
      <c r="AD22" t="s">
        <v>100</v>
      </c>
    </row>
    <row r="23" spans="1:30" ht="22.5" customHeight="1" x14ac:dyDescent="0.25">
      <c r="A23" s="297"/>
      <c r="B23" s="299" t="s">
        <v>57</v>
      </c>
      <c r="C23" s="300"/>
      <c r="D23" s="300"/>
      <c r="E23" s="300"/>
      <c r="F23" s="300"/>
      <c r="G23" s="300"/>
      <c r="H23" s="300"/>
      <c r="I23" s="301"/>
      <c r="J23" s="15" t="s">
        <v>25</v>
      </c>
      <c r="K23" s="50">
        <f>K14+K17+K20</f>
        <v>42305</v>
      </c>
      <c r="L23" s="50">
        <f t="shared" ref="L23:T25" si="4">L14+L17+L20</f>
        <v>60264</v>
      </c>
      <c r="M23" s="50">
        <f t="shared" si="4"/>
        <v>105073</v>
      </c>
      <c r="N23" s="50">
        <f t="shared" si="4"/>
        <v>111299</v>
      </c>
      <c r="O23" s="50">
        <f t="shared" si="4"/>
        <v>47051</v>
      </c>
      <c r="P23" s="50">
        <f t="shared" si="4"/>
        <v>72042</v>
      </c>
      <c r="Q23" s="50">
        <f t="shared" si="4"/>
        <v>67375</v>
      </c>
      <c r="R23" s="50">
        <f t="shared" si="4"/>
        <v>40623</v>
      </c>
      <c r="S23" s="50">
        <f t="shared" si="4"/>
        <v>58252</v>
      </c>
      <c r="T23" s="50">
        <f t="shared" si="4"/>
        <v>129964</v>
      </c>
      <c r="U23" s="59"/>
      <c r="V23" s="59"/>
      <c r="W23" s="59"/>
      <c r="X23" s="59"/>
      <c r="Y23" s="59"/>
      <c r="Z23" s="50">
        <f t="shared" ref="Z23" si="5">Z14+Z17+Z20</f>
        <v>734248</v>
      </c>
      <c r="AA23" s="16"/>
      <c r="AB23"/>
      <c r="AC23" s="55"/>
      <c r="AD23" t="s">
        <v>101</v>
      </c>
    </row>
    <row r="24" spans="1:30" ht="22.5" customHeight="1" x14ac:dyDescent="0.25">
      <c r="A24" s="297"/>
      <c r="B24" s="302"/>
      <c r="C24" s="303"/>
      <c r="D24" s="303"/>
      <c r="E24" s="303"/>
      <c r="F24" s="303"/>
      <c r="G24" s="303"/>
      <c r="H24" s="303"/>
      <c r="I24" s="304"/>
      <c r="J24" s="15" t="s">
        <v>26</v>
      </c>
      <c r="K24" s="50">
        <f>K15+K18+K21</f>
        <v>40990</v>
      </c>
      <c r="L24" s="50">
        <f t="shared" si="4"/>
        <v>59097</v>
      </c>
      <c r="M24" s="50">
        <f t="shared" si="4"/>
        <v>104118</v>
      </c>
      <c r="N24" s="50">
        <f t="shared" si="4"/>
        <v>107475</v>
      </c>
      <c r="O24" s="50">
        <f t="shared" si="4"/>
        <v>45003</v>
      </c>
      <c r="P24" s="50">
        <f t="shared" si="4"/>
        <v>69027</v>
      </c>
      <c r="Q24" s="50">
        <f t="shared" si="4"/>
        <v>63866</v>
      </c>
      <c r="R24" s="50">
        <f t="shared" si="4"/>
        <v>39373</v>
      </c>
      <c r="S24" s="50">
        <f t="shared" si="4"/>
        <v>55525</v>
      </c>
      <c r="T24" s="50">
        <f t="shared" si="4"/>
        <v>133781</v>
      </c>
      <c r="U24" s="59"/>
      <c r="V24" s="59"/>
      <c r="W24" s="59"/>
      <c r="X24" s="59"/>
      <c r="Y24" s="59"/>
      <c r="Z24" s="50">
        <f t="shared" ref="Z24" si="6">Z15+Z18+Z21</f>
        <v>718255</v>
      </c>
      <c r="AA24" s="16"/>
      <c r="AB24"/>
      <c r="AC24" s="55"/>
      <c r="AD24" t="s">
        <v>102</v>
      </c>
    </row>
    <row r="25" spans="1:30" ht="22.5" customHeight="1" x14ac:dyDescent="0.25">
      <c r="A25" s="298"/>
      <c r="B25" s="305"/>
      <c r="C25" s="306"/>
      <c r="D25" s="306"/>
      <c r="E25" s="306"/>
      <c r="F25" s="306"/>
      <c r="G25" s="306"/>
      <c r="H25" s="306"/>
      <c r="I25" s="307"/>
      <c r="J25" s="15" t="s">
        <v>27</v>
      </c>
      <c r="K25" s="50">
        <f>K16+K19+K22</f>
        <v>83295</v>
      </c>
      <c r="L25" s="50">
        <f t="shared" si="4"/>
        <v>119361</v>
      </c>
      <c r="M25" s="50">
        <f t="shared" si="4"/>
        <v>209191</v>
      </c>
      <c r="N25" s="50">
        <f t="shared" si="4"/>
        <v>218774</v>
      </c>
      <c r="O25" s="50">
        <f t="shared" si="4"/>
        <v>92054</v>
      </c>
      <c r="P25" s="50">
        <f t="shared" si="4"/>
        <v>141069</v>
      </c>
      <c r="Q25" s="50">
        <f t="shared" si="4"/>
        <v>131241</v>
      </c>
      <c r="R25" s="50">
        <f t="shared" si="4"/>
        <v>79996</v>
      </c>
      <c r="S25" s="50">
        <f t="shared" si="4"/>
        <v>113777</v>
      </c>
      <c r="T25" s="50">
        <f t="shared" si="4"/>
        <v>263745</v>
      </c>
      <c r="U25" s="59"/>
      <c r="V25" s="59"/>
      <c r="W25" s="59"/>
      <c r="X25" s="59"/>
      <c r="Y25" s="59"/>
      <c r="Z25" s="50">
        <f t="shared" ref="Z25" si="7">Z16+Z19+Z22</f>
        <v>1452503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55" t="s">
        <v>29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7"/>
      <c r="AA26" s="16"/>
      <c r="AB26"/>
      <c r="AC26" s="56"/>
      <c r="AD26"/>
    </row>
    <row r="27" spans="1:30" ht="22.5" customHeight="1" x14ac:dyDescent="0.25">
      <c r="A27" s="296"/>
      <c r="B27" s="249" t="s">
        <v>76</v>
      </c>
      <c r="C27" s="249"/>
      <c r="D27" s="249"/>
      <c r="E27" s="249"/>
      <c r="F27" s="249"/>
      <c r="G27" s="249"/>
      <c r="H27" s="249"/>
      <c r="I27" s="249"/>
      <c r="J27" s="15" t="s">
        <v>25</v>
      </c>
      <c r="K27" s="60">
        <v>36535</v>
      </c>
      <c r="L27" s="60">
        <v>47633</v>
      </c>
      <c r="M27" s="60">
        <v>79342</v>
      </c>
      <c r="N27" s="60">
        <v>87199</v>
      </c>
      <c r="O27" s="60">
        <v>37601</v>
      </c>
      <c r="P27" s="60">
        <v>61421</v>
      </c>
      <c r="Q27" s="60">
        <v>54136</v>
      </c>
      <c r="R27" s="60">
        <v>33386</v>
      </c>
      <c r="S27" s="60">
        <v>44608</v>
      </c>
      <c r="T27" s="60">
        <v>91144</v>
      </c>
      <c r="U27" s="59"/>
      <c r="V27" s="59"/>
      <c r="W27" s="59"/>
      <c r="X27" s="59"/>
      <c r="Y27" s="59"/>
      <c r="Z27" s="50">
        <f t="shared" ref="Z27:Z35" si="8">SUM(K27:Y27)</f>
        <v>573005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297"/>
      <c r="B28" s="249"/>
      <c r="C28" s="249"/>
      <c r="D28" s="249"/>
      <c r="E28" s="249"/>
      <c r="F28" s="249"/>
      <c r="G28" s="249"/>
      <c r="H28" s="249"/>
      <c r="I28" s="249"/>
      <c r="J28" s="15" t="s">
        <v>26</v>
      </c>
      <c r="K28" s="60">
        <v>36042</v>
      </c>
      <c r="L28" s="60">
        <v>49442</v>
      </c>
      <c r="M28" s="60">
        <v>79736</v>
      </c>
      <c r="N28" s="60">
        <v>85741</v>
      </c>
      <c r="O28" s="60">
        <v>36787</v>
      </c>
      <c r="P28" s="60">
        <v>59082</v>
      </c>
      <c r="Q28" s="60">
        <v>52172</v>
      </c>
      <c r="R28" s="60">
        <v>32845</v>
      </c>
      <c r="S28" s="60">
        <v>42898</v>
      </c>
      <c r="T28" s="60">
        <v>97545</v>
      </c>
      <c r="U28" s="59"/>
      <c r="V28" s="59"/>
      <c r="W28" s="59"/>
      <c r="X28" s="59"/>
      <c r="Y28" s="59"/>
      <c r="Z28" s="50">
        <f t="shared" si="8"/>
        <v>572290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297"/>
      <c r="B29" s="249"/>
      <c r="C29" s="249"/>
      <c r="D29" s="249"/>
      <c r="E29" s="249"/>
      <c r="F29" s="249"/>
      <c r="G29" s="249"/>
      <c r="H29" s="249"/>
      <c r="I29" s="249"/>
      <c r="J29" s="15" t="s">
        <v>27</v>
      </c>
      <c r="K29" s="50">
        <f>SUM(K27:K28)</f>
        <v>72577</v>
      </c>
      <c r="L29" s="50">
        <f t="shared" ref="L29:T29" si="9">SUM(L27:L28)</f>
        <v>97075</v>
      </c>
      <c r="M29" s="50">
        <f t="shared" si="9"/>
        <v>159078</v>
      </c>
      <c r="N29" s="50">
        <f t="shared" si="9"/>
        <v>172940</v>
      </c>
      <c r="O29" s="50">
        <f t="shared" si="9"/>
        <v>74388</v>
      </c>
      <c r="P29" s="50">
        <f t="shared" si="9"/>
        <v>120503</v>
      </c>
      <c r="Q29" s="50">
        <f t="shared" si="9"/>
        <v>106308</v>
      </c>
      <c r="R29" s="50">
        <f t="shared" si="9"/>
        <v>66231</v>
      </c>
      <c r="S29" s="50">
        <f t="shared" si="9"/>
        <v>87506</v>
      </c>
      <c r="T29" s="50">
        <f t="shared" si="9"/>
        <v>188689</v>
      </c>
      <c r="U29" s="59"/>
      <c r="V29" s="59"/>
      <c r="W29" s="59"/>
      <c r="X29" s="59"/>
      <c r="Y29" s="59"/>
      <c r="Z29" s="50">
        <f t="shared" si="8"/>
        <v>1145295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297"/>
      <c r="B30" s="249" t="s">
        <v>77</v>
      </c>
      <c r="C30" s="249"/>
      <c r="D30" s="249"/>
      <c r="E30" s="249"/>
      <c r="F30" s="249"/>
      <c r="G30" s="249"/>
      <c r="H30" s="249"/>
      <c r="I30" s="249"/>
      <c r="J30" s="15" t="s">
        <v>25</v>
      </c>
      <c r="K30" s="60">
        <v>98</v>
      </c>
      <c r="L30" s="60">
        <v>148</v>
      </c>
      <c r="M30" s="60">
        <v>247</v>
      </c>
      <c r="N30" s="60">
        <v>864</v>
      </c>
      <c r="O30" s="60">
        <v>122</v>
      </c>
      <c r="P30" s="60">
        <v>52</v>
      </c>
      <c r="Q30" s="60">
        <v>256</v>
      </c>
      <c r="R30" s="60">
        <v>48</v>
      </c>
      <c r="S30" s="60">
        <v>48</v>
      </c>
      <c r="T30" s="60">
        <v>515</v>
      </c>
      <c r="U30" s="59"/>
      <c r="V30" s="59"/>
      <c r="W30" s="59"/>
      <c r="X30" s="59"/>
      <c r="Y30" s="59"/>
      <c r="Z30" s="50">
        <f t="shared" si="8"/>
        <v>2398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297"/>
      <c r="B31" s="249"/>
      <c r="C31" s="249"/>
      <c r="D31" s="249"/>
      <c r="E31" s="249"/>
      <c r="F31" s="249"/>
      <c r="G31" s="249"/>
      <c r="H31" s="249"/>
      <c r="I31" s="249"/>
      <c r="J31" s="15" t="s">
        <v>26</v>
      </c>
      <c r="K31" s="60">
        <v>97</v>
      </c>
      <c r="L31" s="60">
        <v>77</v>
      </c>
      <c r="M31" s="60">
        <v>101</v>
      </c>
      <c r="N31" s="60">
        <v>680</v>
      </c>
      <c r="O31" s="60">
        <v>90</v>
      </c>
      <c r="P31" s="60">
        <v>45</v>
      </c>
      <c r="Q31" s="60">
        <v>179</v>
      </c>
      <c r="R31" s="60">
        <v>35</v>
      </c>
      <c r="S31" s="60">
        <v>36</v>
      </c>
      <c r="T31" s="60">
        <v>370</v>
      </c>
      <c r="U31" s="59"/>
      <c r="V31" s="59"/>
      <c r="W31" s="59"/>
      <c r="X31" s="59"/>
      <c r="Y31" s="59"/>
      <c r="Z31" s="50">
        <f t="shared" si="8"/>
        <v>1710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297"/>
      <c r="B32" s="249"/>
      <c r="C32" s="249"/>
      <c r="D32" s="249"/>
      <c r="E32" s="249"/>
      <c r="F32" s="249"/>
      <c r="G32" s="249"/>
      <c r="H32" s="249"/>
      <c r="I32" s="249"/>
      <c r="J32" s="15" t="s">
        <v>27</v>
      </c>
      <c r="K32" s="50">
        <f>SUM(K30:K31)</f>
        <v>195</v>
      </c>
      <c r="L32" s="50">
        <f t="shared" ref="L32:T32" si="10">SUM(L30:L31)</f>
        <v>225</v>
      </c>
      <c r="M32" s="50">
        <f t="shared" si="10"/>
        <v>348</v>
      </c>
      <c r="N32" s="50">
        <f t="shared" si="10"/>
        <v>1544</v>
      </c>
      <c r="O32" s="50">
        <f t="shared" si="10"/>
        <v>212</v>
      </c>
      <c r="P32" s="50">
        <f t="shared" si="10"/>
        <v>97</v>
      </c>
      <c r="Q32" s="50">
        <f t="shared" si="10"/>
        <v>435</v>
      </c>
      <c r="R32" s="50">
        <f t="shared" si="10"/>
        <v>83</v>
      </c>
      <c r="S32" s="50">
        <f t="shared" si="10"/>
        <v>84</v>
      </c>
      <c r="T32" s="50">
        <f t="shared" si="10"/>
        <v>885</v>
      </c>
      <c r="U32" s="59"/>
      <c r="V32" s="59"/>
      <c r="W32" s="59"/>
      <c r="X32" s="59"/>
      <c r="Y32" s="59"/>
      <c r="Z32" s="50">
        <f t="shared" si="8"/>
        <v>4108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297"/>
      <c r="B33" s="249" t="s">
        <v>78</v>
      </c>
      <c r="C33" s="249"/>
      <c r="D33" s="249"/>
      <c r="E33" s="249"/>
      <c r="F33" s="249"/>
      <c r="G33" s="249"/>
      <c r="H33" s="249"/>
      <c r="I33" s="249"/>
      <c r="J33" s="15" t="s">
        <v>25</v>
      </c>
      <c r="K33" s="60">
        <v>406</v>
      </c>
      <c r="L33" s="60">
        <v>1332</v>
      </c>
      <c r="M33" s="60">
        <v>2365</v>
      </c>
      <c r="N33" s="60">
        <v>3125</v>
      </c>
      <c r="O33" s="60">
        <v>942</v>
      </c>
      <c r="P33" s="60">
        <v>1457</v>
      </c>
      <c r="Q33" s="60">
        <v>1918</v>
      </c>
      <c r="R33" s="60">
        <v>1271</v>
      </c>
      <c r="S33" s="60">
        <v>2479</v>
      </c>
      <c r="T33" s="60">
        <v>5802</v>
      </c>
      <c r="U33" s="59"/>
      <c r="V33" s="59"/>
      <c r="W33" s="59"/>
      <c r="X33" s="59"/>
      <c r="Y33" s="59"/>
      <c r="Z33" s="50">
        <f t="shared" si="8"/>
        <v>21097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297"/>
      <c r="B34" s="249"/>
      <c r="C34" s="249"/>
      <c r="D34" s="249"/>
      <c r="E34" s="249"/>
      <c r="F34" s="249"/>
      <c r="G34" s="249"/>
      <c r="H34" s="249"/>
      <c r="I34" s="249"/>
      <c r="J34" s="15" t="s">
        <v>26</v>
      </c>
      <c r="K34" s="60">
        <v>422</v>
      </c>
      <c r="L34" s="60">
        <v>1637</v>
      </c>
      <c r="M34" s="60">
        <v>2844</v>
      </c>
      <c r="N34" s="60">
        <v>3317</v>
      </c>
      <c r="O34" s="60">
        <v>1157</v>
      </c>
      <c r="P34" s="60">
        <v>1737</v>
      </c>
      <c r="Q34" s="60">
        <v>1911</v>
      </c>
      <c r="R34" s="60">
        <v>1354</v>
      </c>
      <c r="S34" s="60">
        <v>2715</v>
      </c>
      <c r="T34" s="60">
        <v>6673</v>
      </c>
      <c r="U34" s="59"/>
      <c r="V34" s="59"/>
      <c r="W34" s="59"/>
      <c r="X34" s="59"/>
      <c r="Y34" s="59"/>
      <c r="Z34" s="50">
        <f t="shared" si="8"/>
        <v>23767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297"/>
      <c r="B35" s="249"/>
      <c r="C35" s="249"/>
      <c r="D35" s="249"/>
      <c r="E35" s="249"/>
      <c r="F35" s="249"/>
      <c r="G35" s="249"/>
      <c r="H35" s="249"/>
      <c r="I35" s="249"/>
      <c r="J35" s="15" t="s">
        <v>27</v>
      </c>
      <c r="K35" s="50">
        <f>SUM(K33:K34)</f>
        <v>828</v>
      </c>
      <c r="L35" s="50">
        <f t="shared" ref="L35:T35" si="11">SUM(L33:L34)</f>
        <v>2969</v>
      </c>
      <c r="M35" s="50">
        <f t="shared" si="11"/>
        <v>5209</v>
      </c>
      <c r="N35" s="50">
        <f t="shared" si="11"/>
        <v>6442</v>
      </c>
      <c r="O35" s="50">
        <f t="shared" si="11"/>
        <v>2099</v>
      </c>
      <c r="P35" s="50">
        <f t="shared" si="11"/>
        <v>3194</v>
      </c>
      <c r="Q35" s="50">
        <f t="shared" si="11"/>
        <v>3829</v>
      </c>
      <c r="R35" s="50">
        <f t="shared" si="11"/>
        <v>2625</v>
      </c>
      <c r="S35" s="50">
        <f t="shared" si="11"/>
        <v>5194</v>
      </c>
      <c r="T35" s="50">
        <f t="shared" si="11"/>
        <v>12475</v>
      </c>
      <c r="U35" s="59"/>
      <c r="V35" s="59"/>
      <c r="W35" s="59"/>
      <c r="X35" s="59"/>
      <c r="Y35" s="59"/>
      <c r="Z35" s="50">
        <f t="shared" si="8"/>
        <v>44864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297"/>
      <c r="B36" s="299" t="s">
        <v>57</v>
      </c>
      <c r="C36" s="300"/>
      <c r="D36" s="300"/>
      <c r="E36" s="300"/>
      <c r="F36" s="300"/>
      <c r="G36" s="300"/>
      <c r="H36" s="300"/>
      <c r="I36" s="301"/>
      <c r="J36" s="15" t="s">
        <v>25</v>
      </c>
      <c r="K36" s="50">
        <f>K27+K30+K33</f>
        <v>37039</v>
      </c>
      <c r="L36" s="50">
        <f t="shared" ref="L36:T38" si="12">L27+L30+L33</f>
        <v>49113</v>
      </c>
      <c r="M36" s="50">
        <f t="shared" si="12"/>
        <v>81954</v>
      </c>
      <c r="N36" s="50">
        <f t="shared" si="12"/>
        <v>91188</v>
      </c>
      <c r="O36" s="50">
        <f t="shared" si="12"/>
        <v>38665</v>
      </c>
      <c r="P36" s="50">
        <f t="shared" si="12"/>
        <v>62930</v>
      </c>
      <c r="Q36" s="50">
        <f t="shared" si="12"/>
        <v>56310</v>
      </c>
      <c r="R36" s="50">
        <f t="shared" si="12"/>
        <v>34705</v>
      </c>
      <c r="S36" s="50">
        <f t="shared" si="12"/>
        <v>47135</v>
      </c>
      <c r="T36" s="50">
        <f t="shared" si="12"/>
        <v>97461</v>
      </c>
      <c r="U36" s="59"/>
      <c r="V36" s="59"/>
      <c r="W36" s="59"/>
      <c r="X36" s="59"/>
      <c r="Y36" s="59"/>
      <c r="Z36" s="50">
        <f t="shared" ref="Z36" si="13">Z27+Z30+Z33</f>
        <v>596500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297"/>
      <c r="B37" s="302"/>
      <c r="C37" s="303"/>
      <c r="D37" s="303"/>
      <c r="E37" s="303"/>
      <c r="F37" s="303"/>
      <c r="G37" s="303"/>
      <c r="H37" s="303"/>
      <c r="I37" s="304"/>
      <c r="J37" s="15" t="s">
        <v>26</v>
      </c>
      <c r="K37" s="50">
        <f>K28+K31+K34</f>
        <v>36561</v>
      </c>
      <c r="L37" s="50">
        <f t="shared" si="12"/>
        <v>51156</v>
      </c>
      <c r="M37" s="50">
        <f t="shared" si="12"/>
        <v>82681</v>
      </c>
      <c r="N37" s="50">
        <f t="shared" si="12"/>
        <v>89738</v>
      </c>
      <c r="O37" s="50">
        <f t="shared" si="12"/>
        <v>38034</v>
      </c>
      <c r="P37" s="50">
        <f t="shared" si="12"/>
        <v>60864</v>
      </c>
      <c r="Q37" s="50">
        <f t="shared" si="12"/>
        <v>54262</v>
      </c>
      <c r="R37" s="50">
        <f t="shared" si="12"/>
        <v>34234</v>
      </c>
      <c r="S37" s="50">
        <f t="shared" si="12"/>
        <v>45649</v>
      </c>
      <c r="T37" s="50">
        <f t="shared" si="12"/>
        <v>104588</v>
      </c>
      <c r="U37" s="59"/>
      <c r="V37" s="59"/>
      <c r="W37" s="59"/>
      <c r="X37" s="59"/>
      <c r="Y37" s="59"/>
      <c r="Z37" s="50">
        <f t="shared" ref="Z37" si="14">Z28+Z31+Z34</f>
        <v>597767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298"/>
      <c r="B38" s="305"/>
      <c r="C38" s="306"/>
      <c r="D38" s="306"/>
      <c r="E38" s="306"/>
      <c r="F38" s="306"/>
      <c r="G38" s="306"/>
      <c r="H38" s="306"/>
      <c r="I38" s="307"/>
      <c r="J38" s="15" t="s">
        <v>27</v>
      </c>
      <c r="K38" s="50">
        <f t="shared" ref="K38" si="15">K29+K32+K35</f>
        <v>73600</v>
      </c>
      <c r="L38" s="50">
        <f t="shared" si="12"/>
        <v>100269</v>
      </c>
      <c r="M38" s="50">
        <f t="shared" si="12"/>
        <v>164635</v>
      </c>
      <c r="N38" s="50">
        <f t="shared" si="12"/>
        <v>180926</v>
      </c>
      <c r="O38" s="50">
        <f t="shared" si="12"/>
        <v>76699</v>
      </c>
      <c r="P38" s="50">
        <f t="shared" si="12"/>
        <v>123794</v>
      </c>
      <c r="Q38" s="50">
        <f t="shared" si="12"/>
        <v>110572</v>
      </c>
      <c r="R38" s="50">
        <f t="shared" si="12"/>
        <v>68939</v>
      </c>
      <c r="S38" s="50">
        <f t="shared" si="12"/>
        <v>92784</v>
      </c>
      <c r="T38" s="50">
        <f t="shared" si="12"/>
        <v>202049</v>
      </c>
      <c r="U38" s="59"/>
      <c r="V38" s="59"/>
      <c r="W38" s="59"/>
      <c r="X38" s="59"/>
      <c r="Y38" s="59"/>
      <c r="Z38" s="50">
        <f t="shared" ref="Z38" si="16">Z29+Z32+Z35</f>
        <v>1194267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248" t="s">
        <v>116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5" t="s">
        <v>35</v>
      </c>
      <c r="Q40" s="246"/>
      <c r="R40" s="246"/>
      <c r="S40" s="246"/>
      <c r="T40" s="246"/>
      <c r="U40" s="246"/>
      <c r="V40" s="246"/>
      <c r="W40" s="246"/>
      <c r="X40" s="246"/>
      <c r="Y40" s="247"/>
      <c r="AA40" s="16"/>
      <c r="AB40"/>
      <c r="AC40"/>
    </row>
    <row r="41" spans="1:34" s="22" customFormat="1" ht="22.5" customHeight="1" thickBot="1" x14ac:dyDescent="0.3">
      <c r="A41" s="20"/>
      <c r="B41" s="278" t="s">
        <v>134</v>
      </c>
      <c r="C41" s="279"/>
      <c r="D41" s="280"/>
      <c r="E41" s="278" t="s">
        <v>135</v>
      </c>
      <c r="F41" s="279"/>
      <c r="G41" s="280"/>
      <c r="H41" s="278" t="s">
        <v>136</v>
      </c>
      <c r="I41" s="279"/>
      <c r="J41" s="280"/>
      <c r="K41" s="284" t="s">
        <v>137</v>
      </c>
      <c r="L41" s="285"/>
      <c r="M41" s="243" t="s">
        <v>138</v>
      </c>
      <c r="N41" s="243" t="s">
        <v>139</v>
      </c>
      <c r="O41" s="243" t="s">
        <v>140</v>
      </c>
      <c r="P41" s="61" t="s">
        <v>202</v>
      </c>
      <c r="Q41" s="62" t="s">
        <v>203</v>
      </c>
      <c r="R41" s="63" t="s">
        <v>204</v>
      </c>
      <c r="S41" s="64" t="s">
        <v>205</v>
      </c>
      <c r="T41" s="65" t="s">
        <v>206</v>
      </c>
      <c r="U41" s="66" t="s">
        <v>207</v>
      </c>
      <c r="V41" s="67" t="s">
        <v>208</v>
      </c>
      <c r="W41" s="68" t="s">
        <v>209</v>
      </c>
      <c r="X41" s="69" t="s">
        <v>210</v>
      </c>
      <c r="Y41" s="70" t="s">
        <v>211</v>
      </c>
      <c r="AA41" s="16"/>
      <c r="AB41" s="30"/>
      <c r="AC41" s="30"/>
    </row>
    <row r="42" spans="1:34" s="22" customFormat="1" ht="22.5" customHeight="1" thickBot="1" x14ac:dyDescent="0.3">
      <c r="A42" s="20"/>
      <c r="B42" s="281"/>
      <c r="C42" s="282"/>
      <c r="D42" s="283"/>
      <c r="E42" s="281"/>
      <c r="F42" s="282"/>
      <c r="G42" s="283"/>
      <c r="H42" s="281"/>
      <c r="I42" s="282"/>
      <c r="J42" s="283"/>
      <c r="K42" s="286"/>
      <c r="L42" s="287"/>
      <c r="M42" s="244"/>
      <c r="N42" s="244"/>
      <c r="O42" s="244"/>
      <c r="P42" s="71" t="s">
        <v>212</v>
      </c>
      <c r="Q42" s="72" t="s">
        <v>213</v>
      </c>
      <c r="R42" s="73" t="s">
        <v>214</v>
      </c>
      <c r="S42" s="74" t="s">
        <v>215</v>
      </c>
      <c r="T42" s="75" t="s">
        <v>216</v>
      </c>
      <c r="U42" s="76" t="s">
        <v>217</v>
      </c>
      <c r="V42" s="77" t="s">
        <v>218</v>
      </c>
      <c r="W42" s="78" t="s">
        <v>219</v>
      </c>
      <c r="X42" s="79" t="s">
        <v>220</v>
      </c>
      <c r="Y42" s="80" t="s">
        <v>221</v>
      </c>
      <c r="AA42" s="30"/>
      <c r="AB42"/>
      <c r="AC42"/>
    </row>
    <row r="43" spans="1:34" s="22" customFormat="1" ht="22.5" customHeight="1" thickBot="1" x14ac:dyDescent="0.3">
      <c r="A43" s="20"/>
      <c r="B43" s="265" t="s">
        <v>222</v>
      </c>
      <c r="C43" s="266"/>
      <c r="D43" s="267"/>
      <c r="E43" s="265" t="s">
        <v>222</v>
      </c>
      <c r="F43" s="266"/>
      <c r="G43" s="267"/>
      <c r="H43" s="265" t="s">
        <v>222</v>
      </c>
      <c r="I43" s="266"/>
      <c r="J43" s="267"/>
      <c r="K43" s="272" t="s">
        <v>222</v>
      </c>
      <c r="L43" s="273"/>
      <c r="M43" s="261" t="s">
        <v>222</v>
      </c>
      <c r="N43" s="261" t="s">
        <v>222</v>
      </c>
      <c r="O43" s="261" t="s">
        <v>222</v>
      </c>
      <c r="P43" s="81" t="s">
        <v>223</v>
      </c>
      <c r="Q43" s="82" t="s">
        <v>224</v>
      </c>
      <c r="R43" s="83" t="s">
        <v>225</v>
      </c>
      <c r="S43" s="84" t="s">
        <v>226</v>
      </c>
      <c r="T43" s="85" t="s">
        <v>227</v>
      </c>
      <c r="U43" s="86" t="s">
        <v>228</v>
      </c>
      <c r="V43" s="87" t="s">
        <v>229</v>
      </c>
      <c r="W43" s="88" t="s">
        <v>230</v>
      </c>
      <c r="X43" s="89" t="s">
        <v>231</v>
      </c>
      <c r="Y43" s="90" t="s">
        <v>232</v>
      </c>
      <c r="AA43" s="16"/>
      <c r="AB43"/>
      <c r="AC43"/>
    </row>
    <row r="44" spans="1:34" s="22" customFormat="1" ht="22.5" customHeight="1" thickBot="1" x14ac:dyDescent="0.3">
      <c r="A44" s="20"/>
      <c r="B44" s="268"/>
      <c r="C44" s="266"/>
      <c r="D44" s="267"/>
      <c r="E44" s="268"/>
      <c r="F44" s="266"/>
      <c r="G44" s="267"/>
      <c r="H44" s="268"/>
      <c r="I44" s="266"/>
      <c r="J44" s="267"/>
      <c r="K44" s="274"/>
      <c r="L44" s="273"/>
      <c r="M44" s="262"/>
      <c r="N44" s="262"/>
      <c r="O44" s="262"/>
      <c r="P44" s="91" t="s">
        <v>233</v>
      </c>
      <c r="Q44" s="92" t="s">
        <v>234</v>
      </c>
      <c r="R44" s="93" t="s">
        <v>235</v>
      </c>
      <c r="S44" s="94" t="s">
        <v>236</v>
      </c>
      <c r="T44" s="95" t="s">
        <v>237</v>
      </c>
      <c r="U44" s="96" t="s">
        <v>238</v>
      </c>
      <c r="V44" s="97" t="s">
        <v>239</v>
      </c>
      <c r="W44" s="98" t="s">
        <v>240</v>
      </c>
      <c r="X44" s="99" t="s">
        <v>241</v>
      </c>
      <c r="Y44" s="100" t="s">
        <v>242</v>
      </c>
      <c r="AA44" s="16"/>
      <c r="AB44"/>
      <c r="AC44"/>
    </row>
    <row r="45" spans="1:34" s="22" customFormat="1" ht="22.5" customHeight="1" thickBot="1" x14ac:dyDescent="0.3">
      <c r="A45" s="20"/>
      <c r="B45" s="269"/>
      <c r="C45" s="270"/>
      <c r="D45" s="271"/>
      <c r="E45" s="269"/>
      <c r="F45" s="270"/>
      <c r="G45" s="271"/>
      <c r="H45" s="269"/>
      <c r="I45" s="270"/>
      <c r="J45" s="271"/>
      <c r="K45" s="275"/>
      <c r="L45" s="276"/>
      <c r="M45" s="263"/>
      <c r="N45" s="263"/>
      <c r="O45" s="263"/>
      <c r="P45" s="101" t="s">
        <v>243</v>
      </c>
      <c r="Q45" s="102" t="s">
        <v>244</v>
      </c>
      <c r="R45" s="103" t="s">
        <v>245</v>
      </c>
      <c r="S45" s="104" t="s">
        <v>246</v>
      </c>
      <c r="T45" s="105" t="s">
        <v>247</v>
      </c>
      <c r="U45" s="106" t="s">
        <v>248</v>
      </c>
      <c r="V45" s="107" t="s">
        <v>249</v>
      </c>
      <c r="W45" s="108" t="s">
        <v>250</v>
      </c>
      <c r="X45" s="109" t="s">
        <v>251</v>
      </c>
      <c r="Y45" s="110" t="s">
        <v>252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"/>
      <c r="Y47" s="3"/>
      <c r="Z47" s="3"/>
      <c r="AA47" s="4"/>
      <c r="AC47"/>
      <c r="AD47" t="s">
        <v>189</v>
      </c>
      <c r="AH47" s="58" t="s">
        <v>200</v>
      </c>
    </row>
    <row r="48" spans="1:34" ht="22.5" customHeight="1" x14ac:dyDescent="0.25">
      <c r="C48" s="2"/>
      <c r="D48" s="2"/>
      <c r="E48" s="2"/>
      <c r="F48" s="2"/>
      <c r="G48" s="2"/>
      <c r="H48" s="2"/>
      <c r="I48" s="294" t="s">
        <v>73</v>
      </c>
      <c r="J48" s="294"/>
      <c r="K48" s="294"/>
      <c r="L48" s="294"/>
      <c r="M48" s="294" t="s">
        <v>186</v>
      </c>
      <c r="N48" s="294"/>
      <c r="O48" s="294"/>
      <c r="P48" s="294"/>
      <c r="Q48" s="294"/>
      <c r="R48" s="294"/>
      <c r="S48" s="294"/>
      <c r="T48" s="294"/>
      <c r="U48" s="294"/>
      <c r="V48" s="294"/>
      <c r="X48" s="8"/>
      <c r="Y48" s="291" t="s">
        <v>72</v>
      </c>
      <c r="Z48" s="291"/>
      <c r="AC48"/>
      <c r="AH48" s="58" t="s">
        <v>199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291"/>
      <c r="Z49" s="291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50"/>
      <c r="K50" s="250"/>
      <c r="L50" s="250"/>
      <c r="M50" s="250"/>
      <c r="N50" s="7"/>
      <c r="O50" s="7"/>
      <c r="P50" s="7"/>
      <c r="Q50" s="7"/>
      <c r="R50" s="250"/>
      <c r="S50" s="250"/>
      <c r="T50" s="250"/>
      <c r="U50" s="250"/>
      <c r="V50" s="7"/>
      <c r="W50" s="7"/>
      <c r="Y50" s="293" t="s">
        <v>189</v>
      </c>
      <c r="Z50" s="293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50"/>
      <c r="K51" s="250"/>
      <c r="L51" s="250"/>
      <c r="M51" s="250"/>
      <c r="N51" s="3"/>
      <c r="O51" s="3"/>
      <c r="P51" s="3"/>
      <c r="Q51" s="3"/>
      <c r="R51" s="3"/>
      <c r="S51" s="3"/>
      <c r="T51" s="3"/>
      <c r="U51" s="3"/>
      <c r="V51" s="3"/>
      <c r="W51" s="295"/>
      <c r="X51" s="295"/>
      <c r="Y51" s="295"/>
      <c r="Z51" s="295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19" t="s">
        <v>190</v>
      </c>
      <c r="X53" s="319"/>
      <c r="Y53" s="319"/>
      <c r="Z53" s="319"/>
      <c r="AC53"/>
    </row>
    <row r="54" spans="1:30" ht="24.95" customHeight="1" x14ac:dyDescent="0.25">
      <c r="A54" s="10" t="s">
        <v>1</v>
      </c>
      <c r="B54" s="320" t="s">
        <v>2</v>
      </c>
      <c r="C54" s="320"/>
      <c r="D54" s="320"/>
      <c r="E54" s="320"/>
      <c r="F54" s="320"/>
      <c r="G54" s="320"/>
      <c r="H54" s="320"/>
      <c r="I54" s="320"/>
      <c r="J54" s="320"/>
      <c r="K54" s="320" t="s">
        <v>3</v>
      </c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16"/>
      <c r="AB54"/>
      <c r="AC54"/>
    </row>
    <row r="55" spans="1:30" ht="44.25" customHeight="1" x14ac:dyDescent="0.25">
      <c r="A55" s="10" t="s">
        <v>66</v>
      </c>
      <c r="B55" s="318" t="s">
        <v>36</v>
      </c>
      <c r="C55" s="318"/>
      <c r="D55" s="318"/>
      <c r="E55" s="318"/>
      <c r="F55" s="318"/>
      <c r="G55" s="318"/>
      <c r="H55" s="318"/>
      <c r="I55" s="318"/>
      <c r="J55" s="318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59"/>
      <c r="V55" s="59"/>
      <c r="W55" s="59"/>
      <c r="X55" s="59"/>
      <c r="Y55" s="59"/>
      <c r="Z55" s="10" t="s">
        <v>163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21" t="s">
        <v>6</v>
      </c>
      <c r="C56" s="321"/>
      <c r="D56" s="321"/>
      <c r="E56" s="321"/>
      <c r="F56" s="321"/>
      <c r="G56" s="321"/>
      <c r="H56" s="321"/>
      <c r="I56" s="321"/>
      <c r="J56" s="321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08" t="s">
        <v>37</v>
      </c>
      <c r="B57" s="309" t="s">
        <v>38</v>
      </c>
      <c r="C57" s="310"/>
      <c r="D57" s="310"/>
      <c r="E57" s="310"/>
      <c r="F57" s="310"/>
      <c r="G57" s="310"/>
      <c r="H57" s="310"/>
      <c r="I57" s="311"/>
      <c r="J57" s="15" t="s">
        <v>25</v>
      </c>
      <c r="K57" s="60">
        <v>114</v>
      </c>
      <c r="L57" s="60">
        <v>242</v>
      </c>
      <c r="M57" s="60">
        <v>276</v>
      </c>
      <c r="N57" s="60">
        <v>160</v>
      </c>
      <c r="O57" s="60">
        <v>156</v>
      </c>
      <c r="P57" s="60">
        <v>198</v>
      </c>
      <c r="Q57" s="60">
        <v>126</v>
      </c>
      <c r="R57" s="60">
        <v>71</v>
      </c>
      <c r="S57" s="60">
        <v>76</v>
      </c>
      <c r="T57" s="60">
        <v>215</v>
      </c>
      <c r="U57" s="59"/>
      <c r="V57" s="59"/>
      <c r="W57" s="59"/>
      <c r="X57" s="59"/>
      <c r="Y57" s="59"/>
      <c r="Z57" s="49">
        <f t="shared" ref="Z57:Z62" si="17">SUM(K57:Y57)</f>
        <v>1634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08"/>
      <c r="B58" s="312"/>
      <c r="C58" s="313"/>
      <c r="D58" s="313"/>
      <c r="E58" s="313"/>
      <c r="F58" s="313"/>
      <c r="G58" s="313"/>
      <c r="H58" s="313"/>
      <c r="I58" s="314"/>
      <c r="J58" s="15" t="s">
        <v>26</v>
      </c>
      <c r="K58" s="60">
        <v>201</v>
      </c>
      <c r="L58" s="60">
        <v>249</v>
      </c>
      <c r="M58" s="60">
        <v>296</v>
      </c>
      <c r="N58" s="60">
        <v>214</v>
      </c>
      <c r="O58" s="60">
        <v>203</v>
      </c>
      <c r="P58" s="60">
        <v>190</v>
      </c>
      <c r="Q58" s="60">
        <v>174</v>
      </c>
      <c r="R58" s="60">
        <v>195</v>
      </c>
      <c r="S58" s="60">
        <v>104</v>
      </c>
      <c r="T58" s="60">
        <v>178</v>
      </c>
      <c r="U58" s="59"/>
      <c r="V58" s="59"/>
      <c r="W58" s="59"/>
      <c r="X58" s="59"/>
      <c r="Y58" s="59"/>
      <c r="Z58" s="49">
        <f t="shared" si="17"/>
        <v>2004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08"/>
      <c r="B59" s="315"/>
      <c r="C59" s="316"/>
      <c r="D59" s="316"/>
      <c r="E59" s="316"/>
      <c r="F59" s="316"/>
      <c r="G59" s="316"/>
      <c r="H59" s="316"/>
      <c r="I59" s="317"/>
      <c r="J59" s="15" t="s">
        <v>27</v>
      </c>
      <c r="K59" s="50">
        <f t="shared" ref="K59:T59" si="18">SUM(K57:K58)</f>
        <v>315</v>
      </c>
      <c r="L59" s="50">
        <f t="shared" si="18"/>
        <v>491</v>
      </c>
      <c r="M59" s="50">
        <f t="shared" si="18"/>
        <v>572</v>
      </c>
      <c r="N59" s="50">
        <f t="shared" si="18"/>
        <v>374</v>
      </c>
      <c r="O59" s="50">
        <f t="shared" si="18"/>
        <v>359</v>
      </c>
      <c r="P59" s="50">
        <f t="shared" si="18"/>
        <v>388</v>
      </c>
      <c r="Q59" s="50">
        <f t="shared" si="18"/>
        <v>300</v>
      </c>
      <c r="R59" s="50">
        <f t="shared" si="18"/>
        <v>266</v>
      </c>
      <c r="S59" s="50">
        <f t="shared" si="18"/>
        <v>180</v>
      </c>
      <c r="T59" s="50">
        <f t="shared" si="18"/>
        <v>393</v>
      </c>
      <c r="U59" s="59"/>
      <c r="V59" s="59"/>
      <c r="W59" s="59"/>
      <c r="X59" s="59"/>
      <c r="Y59" s="59"/>
      <c r="Z59" s="50">
        <f t="shared" si="17"/>
        <v>3638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08" t="s">
        <v>39</v>
      </c>
      <c r="B60" s="309" t="s">
        <v>40</v>
      </c>
      <c r="C60" s="310"/>
      <c r="D60" s="310"/>
      <c r="E60" s="310"/>
      <c r="F60" s="310"/>
      <c r="G60" s="310"/>
      <c r="H60" s="310"/>
      <c r="I60" s="311"/>
      <c r="J60" s="15" t="s">
        <v>25</v>
      </c>
      <c r="K60" s="60">
        <v>92</v>
      </c>
      <c r="L60" s="60">
        <v>143</v>
      </c>
      <c r="M60" s="60">
        <v>122</v>
      </c>
      <c r="N60" s="60">
        <v>142</v>
      </c>
      <c r="O60" s="60">
        <v>140</v>
      </c>
      <c r="P60" s="60">
        <v>147</v>
      </c>
      <c r="Q60" s="60">
        <v>98</v>
      </c>
      <c r="R60" s="60">
        <v>65</v>
      </c>
      <c r="S60" s="60">
        <v>65</v>
      </c>
      <c r="T60" s="60">
        <v>133</v>
      </c>
      <c r="U60" s="59"/>
      <c r="V60" s="59"/>
      <c r="W60" s="59"/>
      <c r="X60" s="59"/>
      <c r="Y60" s="59"/>
      <c r="Z60" s="49">
        <f t="shared" si="17"/>
        <v>1147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08"/>
      <c r="B61" s="312"/>
      <c r="C61" s="313"/>
      <c r="D61" s="313"/>
      <c r="E61" s="313"/>
      <c r="F61" s="313"/>
      <c r="G61" s="313"/>
      <c r="H61" s="313"/>
      <c r="I61" s="314"/>
      <c r="J61" s="15" t="s">
        <v>26</v>
      </c>
      <c r="K61" s="60">
        <v>184</v>
      </c>
      <c r="L61" s="60">
        <v>154</v>
      </c>
      <c r="M61" s="60">
        <v>156</v>
      </c>
      <c r="N61" s="60">
        <v>191</v>
      </c>
      <c r="O61" s="60">
        <v>197</v>
      </c>
      <c r="P61" s="60">
        <v>162</v>
      </c>
      <c r="Q61" s="60">
        <v>154</v>
      </c>
      <c r="R61" s="60">
        <v>188</v>
      </c>
      <c r="S61" s="60">
        <v>93</v>
      </c>
      <c r="T61" s="60">
        <v>142</v>
      </c>
      <c r="U61" s="59"/>
      <c r="V61" s="59"/>
      <c r="W61" s="59"/>
      <c r="X61" s="59"/>
      <c r="Y61" s="59"/>
      <c r="Z61" s="49">
        <f t="shared" si="17"/>
        <v>1621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08"/>
      <c r="B62" s="315"/>
      <c r="C62" s="316"/>
      <c r="D62" s="316"/>
      <c r="E62" s="316"/>
      <c r="F62" s="316"/>
      <c r="G62" s="316"/>
      <c r="H62" s="316"/>
      <c r="I62" s="317"/>
      <c r="J62" s="15" t="s">
        <v>27</v>
      </c>
      <c r="K62" s="50">
        <f t="shared" ref="K62:T62" si="19">SUM(K60:K61)</f>
        <v>276</v>
      </c>
      <c r="L62" s="50">
        <f t="shared" si="19"/>
        <v>297</v>
      </c>
      <c r="M62" s="50">
        <f t="shared" si="19"/>
        <v>278</v>
      </c>
      <c r="N62" s="50">
        <f t="shared" si="19"/>
        <v>333</v>
      </c>
      <c r="O62" s="50">
        <f t="shared" si="19"/>
        <v>337</v>
      </c>
      <c r="P62" s="50">
        <f t="shared" si="19"/>
        <v>309</v>
      </c>
      <c r="Q62" s="50">
        <f t="shared" si="19"/>
        <v>252</v>
      </c>
      <c r="R62" s="50">
        <f t="shared" si="19"/>
        <v>253</v>
      </c>
      <c r="S62" s="50">
        <f t="shared" si="19"/>
        <v>158</v>
      </c>
      <c r="T62" s="50">
        <f t="shared" si="19"/>
        <v>275</v>
      </c>
      <c r="U62" s="59"/>
      <c r="V62" s="59"/>
      <c r="W62" s="59"/>
      <c r="X62" s="59"/>
      <c r="Y62" s="59"/>
      <c r="Z62" s="50">
        <f t="shared" si="17"/>
        <v>2768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18" t="s">
        <v>42</v>
      </c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49" t="s">
        <v>118</v>
      </c>
      <c r="C64" s="249"/>
      <c r="D64" s="249"/>
      <c r="E64" s="249"/>
      <c r="F64" s="249"/>
      <c r="G64" s="249"/>
      <c r="H64" s="249"/>
      <c r="I64" s="249"/>
      <c r="J64" s="249"/>
      <c r="K64" s="60">
        <v>83920</v>
      </c>
      <c r="L64" s="60">
        <v>118110</v>
      </c>
      <c r="M64" s="60">
        <v>207732</v>
      </c>
      <c r="N64" s="60">
        <v>214940</v>
      </c>
      <c r="O64" s="60">
        <v>91366</v>
      </c>
      <c r="P64" s="60">
        <v>140760</v>
      </c>
      <c r="Q64" s="60">
        <v>128963</v>
      </c>
      <c r="R64" s="60">
        <v>78932</v>
      </c>
      <c r="S64" s="60">
        <v>110686</v>
      </c>
      <c r="T64" s="60">
        <v>254354</v>
      </c>
      <c r="U64" s="59"/>
      <c r="V64" s="59"/>
      <c r="W64" s="59"/>
      <c r="X64" s="59"/>
      <c r="Y64" s="59"/>
      <c r="Z64" s="49">
        <f>SUM(K64:Y64)</f>
        <v>1429763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49" t="s">
        <v>43</v>
      </c>
      <c r="C65" s="249"/>
      <c r="D65" s="249"/>
      <c r="E65" s="249"/>
      <c r="F65" s="249"/>
      <c r="G65" s="249"/>
      <c r="H65" s="249"/>
      <c r="I65" s="249"/>
      <c r="J65" s="249"/>
      <c r="K65" s="60">
        <v>48</v>
      </c>
      <c r="L65" s="60">
        <v>98</v>
      </c>
      <c r="M65" s="60">
        <v>308</v>
      </c>
      <c r="N65" s="60">
        <v>252</v>
      </c>
      <c r="O65" s="60">
        <v>75</v>
      </c>
      <c r="P65" s="60">
        <v>71</v>
      </c>
      <c r="Q65" s="60">
        <v>222</v>
      </c>
      <c r="R65" s="60">
        <v>51</v>
      </c>
      <c r="S65" s="60">
        <v>164</v>
      </c>
      <c r="T65" s="60">
        <v>556</v>
      </c>
      <c r="U65" s="59"/>
      <c r="V65" s="59"/>
      <c r="W65" s="59"/>
      <c r="X65" s="59"/>
      <c r="Y65" s="59"/>
      <c r="Z65" s="49">
        <f>SUM(K65:Y65)</f>
        <v>1845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49" t="s">
        <v>45</v>
      </c>
      <c r="C66" s="249"/>
      <c r="D66" s="249"/>
      <c r="E66" s="249"/>
      <c r="F66" s="249"/>
      <c r="G66" s="249"/>
      <c r="H66" s="249"/>
      <c r="I66" s="249"/>
      <c r="J66" s="249"/>
      <c r="K66" s="60">
        <v>10272</v>
      </c>
      <c r="L66" s="60">
        <v>17743</v>
      </c>
      <c r="M66" s="60">
        <v>42789</v>
      </c>
      <c r="N66" s="60">
        <v>33762</v>
      </c>
      <c r="O66" s="60">
        <v>14592</v>
      </c>
      <c r="P66" s="60">
        <v>16895</v>
      </c>
      <c r="Q66" s="60">
        <v>18169</v>
      </c>
      <c r="R66" s="60">
        <v>9942</v>
      </c>
      <c r="S66" s="60">
        <v>17738</v>
      </c>
      <c r="T66" s="60">
        <v>51749</v>
      </c>
      <c r="U66" s="59"/>
      <c r="V66" s="59"/>
      <c r="W66" s="59"/>
      <c r="X66" s="59"/>
      <c r="Y66" s="59"/>
      <c r="Z66" s="49">
        <f>SUM(K66:Y66)</f>
        <v>233651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49" t="s">
        <v>47</v>
      </c>
      <c r="C67" s="249"/>
      <c r="D67" s="249"/>
      <c r="E67" s="249"/>
      <c r="F67" s="249"/>
      <c r="G67" s="249"/>
      <c r="H67" s="249"/>
      <c r="I67" s="249"/>
      <c r="J67" s="249"/>
      <c r="K67" s="219">
        <f t="shared" ref="K67:T67" si="20">K64-K65-K66</f>
        <v>73600</v>
      </c>
      <c r="L67" s="220">
        <f t="shared" si="20"/>
        <v>100269</v>
      </c>
      <c r="M67" s="221">
        <f t="shared" si="20"/>
        <v>164635</v>
      </c>
      <c r="N67" s="222">
        <f t="shared" si="20"/>
        <v>180926</v>
      </c>
      <c r="O67" s="223">
        <f t="shared" si="20"/>
        <v>76699</v>
      </c>
      <c r="P67" s="224">
        <f t="shared" si="20"/>
        <v>123794</v>
      </c>
      <c r="Q67" s="225">
        <f t="shared" si="20"/>
        <v>110572</v>
      </c>
      <c r="R67" s="226">
        <f t="shared" si="20"/>
        <v>68939</v>
      </c>
      <c r="S67" s="227">
        <f t="shared" si="20"/>
        <v>92784</v>
      </c>
      <c r="T67" s="228">
        <f t="shared" si="20"/>
        <v>202049</v>
      </c>
      <c r="U67" s="229"/>
      <c r="V67" s="230"/>
      <c r="W67" s="231"/>
      <c r="X67" s="232"/>
      <c r="Y67" s="233"/>
      <c r="Z67" s="50">
        <f>SUM(K67:Y67)</f>
        <v>1194267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22"/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0"/>
      <c r="AA68" s="16" t="s">
        <v>58</v>
      </c>
      <c r="AB68" s="30"/>
      <c r="AC68" s="17"/>
    </row>
    <row r="69" spans="1:34" ht="16.5" customHeight="1" x14ac:dyDescent="0.25">
      <c r="B69" s="248" t="s">
        <v>116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5" t="s">
        <v>35</v>
      </c>
      <c r="Q69" s="246"/>
      <c r="R69" s="246"/>
      <c r="S69" s="246"/>
      <c r="T69" s="246"/>
      <c r="U69" s="246"/>
      <c r="V69" s="246"/>
      <c r="W69" s="246"/>
      <c r="X69" s="246"/>
      <c r="Y69" s="247"/>
      <c r="AC69"/>
    </row>
    <row r="70" spans="1:34" ht="22.5" customHeight="1" x14ac:dyDescent="0.25">
      <c r="A70" s="20"/>
      <c r="B70" s="278" t="s">
        <v>134</v>
      </c>
      <c r="C70" s="279"/>
      <c r="D70" s="280"/>
      <c r="E70" s="278" t="s">
        <v>135</v>
      </c>
      <c r="F70" s="279"/>
      <c r="G70" s="280"/>
      <c r="H70" s="278" t="s">
        <v>136</v>
      </c>
      <c r="I70" s="279"/>
      <c r="J70" s="280"/>
      <c r="K70" s="284" t="s">
        <v>137</v>
      </c>
      <c r="L70" s="285"/>
      <c r="M70" s="243" t="s">
        <v>138</v>
      </c>
      <c r="N70" s="243" t="s">
        <v>139</v>
      </c>
      <c r="O70" s="243" t="s">
        <v>140</v>
      </c>
      <c r="P70" s="111" t="s">
        <v>202</v>
      </c>
      <c r="Q70" s="112" t="s">
        <v>203</v>
      </c>
      <c r="R70" s="113" t="s">
        <v>204</v>
      </c>
      <c r="S70" s="114" t="s">
        <v>205</v>
      </c>
      <c r="T70" s="115" t="s">
        <v>206</v>
      </c>
      <c r="U70" s="116" t="s">
        <v>207</v>
      </c>
      <c r="V70" s="117" t="s">
        <v>208</v>
      </c>
      <c r="W70" s="118" t="s">
        <v>209</v>
      </c>
      <c r="X70" s="119" t="s">
        <v>210</v>
      </c>
      <c r="Y70" s="120" t="s">
        <v>211</v>
      </c>
      <c r="AC70"/>
    </row>
    <row r="71" spans="1:34" ht="22.5" customHeight="1" x14ac:dyDescent="0.25">
      <c r="A71" s="20"/>
      <c r="B71" s="281"/>
      <c r="C71" s="282"/>
      <c r="D71" s="283"/>
      <c r="E71" s="281"/>
      <c r="F71" s="282"/>
      <c r="G71" s="283"/>
      <c r="H71" s="281"/>
      <c r="I71" s="282"/>
      <c r="J71" s="283"/>
      <c r="K71" s="286"/>
      <c r="L71" s="287"/>
      <c r="M71" s="244"/>
      <c r="N71" s="244"/>
      <c r="O71" s="244"/>
      <c r="P71" s="121" t="s">
        <v>212</v>
      </c>
      <c r="Q71" s="122" t="s">
        <v>213</v>
      </c>
      <c r="R71" s="123" t="s">
        <v>214</v>
      </c>
      <c r="S71" s="124" t="s">
        <v>215</v>
      </c>
      <c r="T71" s="125" t="s">
        <v>216</v>
      </c>
      <c r="U71" s="126" t="s">
        <v>217</v>
      </c>
      <c r="V71" s="127" t="s">
        <v>218</v>
      </c>
      <c r="W71" s="128" t="s">
        <v>219</v>
      </c>
      <c r="X71" s="129" t="s">
        <v>220</v>
      </c>
      <c r="Y71" s="130" t="s">
        <v>221</v>
      </c>
      <c r="AC71"/>
    </row>
    <row r="72" spans="1:34" ht="22.5" customHeight="1" x14ac:dyDescent="0.25">
      <c r="A72" s="20"/>
      <c r="B72" s="265" t="s">
        <v>222</v>
      </c>
      <c r="C72" s="266"/>
      <c r="D72" s="267"/>
      <c r="E72" s="265" t="s">
        <v>222</v>
      </c>
      <c r="F72" s="266"/>
      <c r="G72" s="267"/>
      <c r="H72" s="265" t="s">
        <v>222</v>
      </c>
      <c r="I72" s="266"/>
      <c r="J72" s="267"/>
      <c r="K72" s="272" t="s">
        <v>222</v>
      </c>
      <c r="L72" s="273"/>
      <c r="M72" s="261" t="s">
        <v>222</v>
      </c>
      <c r="N72" s="261" t="s">
        <v>222</v>
      </c>
      <c r="O72" s="261" t="s">
        <v>222</v>
      </c>
      <c r="P72" s="131" t="s">
        <v>223</v>
      </c>
      <c r="Q72" s="132" t="s">
        <v>224</v>
      </c>
      <c r="R72" s="133" t="s">
        <v>225</v>
      </c>
      <c r="S72" s="134" t="s">
        <v>226</v>
      </c>
      <c r="T72" s="135" t="s">
        <v>227</v>
      </c>
      <c r="U72" s="136" t="s">
        <v>228</v>
      </c>
      <c r="V72" s="137" t="s">
        <v>229</v>
      </c>
      <c r="W72" s="138" t="s">
        <v>230</v>
      </c>
      <c r="X72" s="139" t="s">
        <v>231</v>
      </c>
      <c r="Y72" s="140" t="s">
        <v>232</v>
      </c>
      <c r="AC72"/>
    </row>
    <row r="73" spans="1:34" ht="22.5" customHeight="1" x14ac:dyDescent="0.25">
      <c r="A73" s="20"/>
      <c r="B73" s="268"/>
      <c r="C73" s="266"/>
      <c r="D73" s="267"/>
      <c r="E73" s="268"/>
      <c r="F73" s="266"/>
      <c r="G73" s="267"/>
      <c r="H73" s="268"/>
      <c r="I73" s="266"/>
      <c r="J73" s="267"/>
      <c r="K73" s="274"/>
      <c r="L73" s="273"/>
      <c r="M73" s="262"/>
      <c r="N73" s="262"/>
      <c r="O73" s="262"/>
      <c r="P73" s="141" t="s">
        <v>233</v>
      </c>
      <c r="Q73" s="142" t="s">
        <v>234</v>
      </c>
      <c r="R73" s="143" t="s">
        <v>235</v>
      </c>
      <c r="S73" s="144" t="s">
        <v>236</v>
      </c>
      <c r="T73" s="145" t="s">
        <v>237</v>
      </c>
      <c r="U73" s="146" t="s">
        <v>238</v>
      </c>
      <c r="V73" s="147" t="s">
        <v>239</v>
      </c>
      <c r="W73" s="148" t="s">
        <v>240</v>
      </c>
      <c r="X73" s="149" t="s">
        <v>241</v>
      </c>
      <c r="Y73" s="150" t="s">
        <v>242</v>
      </c>
      <c r="AC73"/>
    </row>
    <row r="74" spans="1:34" ht="22.5" customHeight="1" x14ac:dyDescent="0.25">
      <c r="A74" s="20"/>
      <c r="B74" s="269"/>
      <c r="C74" s="270"/>
      <c r="D74" s="271"/>
      <c r="E74" s="269"/>
      <c r="F74" s="270"/>
      <c r="G74" s="271"/>
      <c r="H74" s="269"/>
      <c r="I74" s="270"/>
      <c r="J74" s="271"/>
      <c r="K74" s="275"/>
      <c r="L74" s="276"/>
      <c r="M74" s="263"/>
      <c r="N74" s="263"/>
      <c r="O74" s="263"/>
      <c r="P74" s="151" t="s">
        <v>243</v>
      </c>
      <c r="Q74" s="152" t="s">
        <v>244</v>
      </c>
      <c r="R74" s="153" t="s">
        <v>245</v>
      </c>
      <c r="S74" s="154" t="s">
        <v>246</v>
      </c>
      <c r="T74" s="155" t="s">
        <v>247</v>
      </c>
      <c r="U74" s="156" t="s">
        <v>248</v>
      </c>
      <c r="V74" s="157" t="s">
        <v>249</v>
      </c>
      <c r="W74" s="158" t="s">
        <v>250</v>
      </c>
      <c r="X74" s="159" t="s">
        <v>251</v>
      </c>
      <c r="Y74" s="160" t="s">
        <v>252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"/>
      <c r="Y76" s="3"/>
      <c r="Z76" s="3"/>
      <c r="AA76" s="4"/>
      <c r="AC76"/>
      <c r="AD76" t="s">
        <v>191</v>
      </c>
      <c r="AH76" s="58" t="s">
        <v>200</v>
      </c>
    </row>
    <row r="77" spans="1:34" ht="22.5" customHeight="1" x14ac:dyDescent="0.25">
      <c r="I77" s="294" t="s">
        <v>73</v>
      </c>
      <c r="J77" s="294"/>
      <c r="K77" s="294"/>
      <c r="L77" s="294"/>
      <c r="M77" s="294" t="s">
        <v>186</v>
      </c>
      <c r="N77" s="294"/>
      <c r="O77" s="294"/>
      <c r="P77" s="294"/>
      <c r="Q77" s="294"/>
      <c r="R77" s="294"/>
      <c r="S77" s="294"/>
      <c r="T77" s="294"/>
      <c r="U77" s="294"/>
      <c r="V77" s="294"/>
      <c r="W77" s="7"/>
      <c r="X77" s="8"/>
      <c r="Y77" s="291" t="s">
        <v>72</v>
      </c>
      <c r="Z77" s="291"/>
      <c r="AC77"/>
      <c r="AH77" s="58" t="s">
        <v>199</v>
      </c>
    </row>
    <row r="78" spans="1:34" ht="22.5" customHeight="1" x14ac:dyDescent="0.25">
      <c r="W78" s="7"/>
      <c r="X78" s="8"/>
      <c r="Y78" s="291"/>
      <c r="Z78" s="291"/>
      <c r="AC78"/>
    </row>
    <row r="79" spans="1:34" ht="22.5" customHeight="1" x14ac:dyDescent="0.25">
      <c r="J79" s="250"/>
      <c r="K79" s="250"/>
      <c r="L79" s="250"/>
      <c r="M79" s="250"/>
      <c r="N79" s="7"/>
      <c r="O79" s="7"/>
      <c r="P79" s="7"/>
      <c r="Q79" s="7"/>
      <c r="R79" s="250"/>
      <c r="S79" s="250"/>
      <c r="T79" s="250"/>
      <c r="U79" s="250"/>
      <c r="V79" s="7"/>
      <c r="W79" s="7"/>
      <c r="Y79" s="293" t="s">
        <v>191</v>
      </c>
      <c r="Z79" s="293"/>
      <c r="AC79"/>
    </row>
    <row r="80" spans="1:34" ht="22.5" customHeight="1" x14ac:dyDescent="0.25">
      <c r="J80" s="250"/>
      <c r="K80" s="250"/>
      <c r="L80" s="250"/>
      <c r="M80" s="250"/>
      <c r="N80" s="3"/>
      <c r="O80" s="3"/>
      <c r="P80" s="3"/>
      <c r="Q80" s="3"/>
      <c r="R80" s="3"/>
      <c r="S80" s="3"/>
      <c r="T80" s="3"/>
      <c r="U80" s="3"/>
      <c r="V80" s="3"/>
      <c r="W80" s="295"/>
      <c r="X80" s="295"/>
      <c r="Y80" s="295"/>
      <c r="Z80" s="295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19" t="s">
        <v>192</v>
      </c>
      <c r="X82" s="319"/>
      <c r="Y82" s="319"/>
      <c r="Z82" s="319"/>
      <c r="AC82"/>
    </row>
    <row r="83" spans="1:30" ht="24.95" customHeight="1" x14ac:dyDescent="0.25">
      <c r="A83" s="10" t="s">
        <v>1</v>
      </c>
      <c r="B83" s="320" t="s">
        <v>2</v>
      </c>
      <c r="C83" s="320"/>
      <c r="D83" s="320"/>
      <c r="E83" s="320"/>
      <c r="F83" s="320"/>
      <c r="G83" s="320"/>
      <c r="H83" s="320"/>
      <c r="I83" s="320"/>
      <c r="J83" s="320"/>
      <c r="K83" s="320" t="s">
        <v>3</v>
      </c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C83"/>
    </row>
    <row r="84" spans="1:30" ht="48.75" customHeight="1" x14ac:dyDescent="0.25">
      <c r="A84" s="10" t="s">
        <v>48</v>
      </c>
      <c r="B84" s="318" t="s">
        <v>69</v>
      </c>
      <c r="C84" s="318"/>
      <c r="D84" s="318"/>
      <c r="E84" s="318"/>
      <c r="F84" s="318"/>
      <c r="G84" s="318"/>
      <c r="H84" s="318"/>
      <c r="I84" s="318"/>
      <c r="J84" s="318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59"/>
      <c r="V84" s="59"/>
      <c r="W84" s="59"/>
      <c r="X84" s="59"/>
      <c r="Y84" s="59"/>
      <c r="Z84" s="10" t="s">
        <v>163</v>
      </c>
      <c r="AC84"/>
      <c r="AD84" t="s">
        <v>142</v>
      </c>
    </row>
    <row r="85" spans="1:30" ht="12.75" customHeight="1" x14ac:dyDescent="0.25">
      <c r="A85" s="12" t="s">
        <v>5</v>
      </c>
      <c r="B85" s="321" t="s">
        <v>6</v>
      </c>
      <c r="C85" s="321"/>
      <c r="D85" s="321"/>
      <c r="E85" s="321"/>
      <c r="F85" s="321"/>
      <c r="G85" s="321"/>
      <c r="H85" s="321"/>
      <c r="I85" s="321"/>
      <c r="J85" s="321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24" t="s">
        <v>65</v>
      </c>
      <c r="B86" s="324"/>
      <c r="C86" s="324"/>
      <c r="D86" s="324"/>
      <c r="E86" s="324"/>
      <c r="F86" s="324"/>
      <c r="G86" s="324"/>
      <c r="H86" s="324"/>
      <c r="I86" s="324"/>
      <c r="J86" s="324"/>
      <c r="K86" s="325"/>
      <c r="L86" s="326"/>
      <c r="M86" s="326"/>
      <c r="N86" s="326"/>
      <c r="O86" s="326"/>
      <c r="P86" s="326"/>
      <c r="Q86" s="326"/>
      <c r="R86" s="326"/>
      <c r="S86" s="326"/>
      <c r="T86" s="326"/>
      <c r="U86" s="326"/>
      <c r="V86" s="326"/>
      <c r="W86" s="326"/>
      <c r="X86" s="326"/>
      <c r="Y86" s="326"/>
      <c r="Z86" s="327"/>
      <c r="AC86"/>
    </row>
    <row r="87" spans="1:30" ht="33" customHeight="1" x14ac:dyDescent="0.25">
      <c r="A87" s="15" t="s">
        <v>164</v>
      </c>
      <c r="B87" s="323" t="s">
        <v>165</v>
      </c>
      <c r="C87" s="323"/>
      <c r="D87" s="323"/>
      <c r="E87" s="323"/>
      <c r="F87" s="323"/>
      <c r="G87" s="323"/>
      <c r="H87" s="323"/>
      <c r="I87" s="323"/>
      <c r="J87" s="323"/>
      <c r="K87" s="60">
        <v>3474</v>
      </c>
      <c r="L87" s="60">
        <v>2393</v>
      </c>
      <c r="M87" s="60">
        <v>7176</v>
      </c>
      <c r="N87" s="60">
        <v>10812</v>
      </c>
      <c r="O87" s="60">
        <v>3655</v>
      </c>
      <c r="P87" s="60">
        <v>6307</v>
      </c>
      <c r="Q87" s="60">
        <v>11079</v>
      </c>
      <c r="R87" s="60">
        <v>2655</v>
      </c>
      <c r="S87" s="60">
        <v>4186</v>
      </c>
      <c r="T87" s="60">
        <v>3893</v>
      </c>
      <c r="U87" s="59"/>
      <c r="V87" s="59"/>
      <c r="W87" s="59"/>
      <c r="X87" s="59"/>
      <c r="Y87" s="59"/>
      <c r="Z87" s="49">
        <f t="shared" ref="Z87:Z97" si="21">SUM(K87:Y87)</f>
        <v>55630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166</v>
      </c>
      <c r="B88" s="323" t="s">
        <v>167</v>
      </c>
      <c r="C88" s="323"/>
      <c r="D88" s="323"/>
      <c r="E88" s="323"/>
      <c r="F88" s="323"/>
      <c r="G88" s="323"/>
      <c r="H88" s="323"/>
      <c r="I88" s="323"/>
      <c r="J88" s="323"/>
      <c r="K88" s="60">
        <v>790</v>
      </c>
      <c r="L88" s="60">
        <v>658</v>
      </c>
      <c r="M88" s="60">
        <v>4429</v>
      </c>
      <c r="N88" s="60">
        <v>2321</v>
      </c>
      <c r="O88" s="60">
        <v>731</v>
      </c>
      <c r="P88" s="60">
        <v>1409</v>
      </c>
      <c r="Q88" s="60">
        <v>1293</v>
      </c>
      <c r="R88" s="60">
        <v>831</v>
      </c>
      <c r="S88" s="60">
        <v>1451</v>
      </c>
      <c r="T88" s="60">
        <v>1593</v>
      </c>
      <c r="U88" s="59"/>
      <c r="V88" s="59"/>
      <c r="W88" s="59"/>
      <c r="X88" s="59"/>
      <c r="Y88" s="59"/>
      <c r="Z88" s="49">
        <f t="shared" si="21"/>
        <v>15506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168</v>
      </c>
      <c r="B89" s="323" t="s">
        <v>169</v>
      </c>
      <c r="C89" s="323"/>
      <c r="D89" s="323"/>
      <c r="E89" s="323"/>
      <c r="F89" s="323"/>
      <c r="G89" s="323"/>
      <c r="H89" s="323"/>
      <c r="I89" s="323"/>
      <c r="J89" s="323"/>
      <c r="K89" s="60">
        <v>9395</v>
      </c>
      <c r="L89" s="60">
        <v>11311</v>
      </c>
      <c r="M89" s="60">
        <v>7363</v>
      </c>
      <c r="N89" s="60">
        <v>15755</v>
      </c>
      <c r="O89" s="60">
        <v>10732</v>
      </c>
      <c r="P89" s="60">
        <v>19228</v>
      </c>
      <c r="Q89" s="60">
        <v>8268</v>
      </c>
      <c r="R89" s="60">
        <v>2442</v>
      </c>
      <c r="S89" s="60">
        <v>5873</v>
      </c>
      <c r="T89" s="60">
        <v>66227</v>
      </c>
      <c r="U89" s="59"/>
      <c r="V89" s="59"/>
      <c r="W89" s="59"/>
      <c r="X89" s="59"/>
      <c r="Y89" s="59"/>
      <c r="Z89" s="49">
        <f t="shared" si="21"/>
        <v>156594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170</v>
      </c>
      <c r="B90" s="323" t="s">
        <v>171</v>
      </c>
      <c r="C90" s="323"/>
      <c r="D90" s="323"/>
      <c r="E90" s="323"/>
      <c r="F90" s="323"/>
      <c r="G90" s="323"/>
      <c r="H90" s="323"/>
      <c r="I90" s="323"/>
      <c r="J90" s="323"/>
      <c r="K90" s="60">
        <v>746</v>
      </c>
      <c r="L90" s="60">
        <v>936</v>
      </c>
      <c r="M90" s="60">
        <v>1556</v>
      </c>
      <c r="N90" s="60">
        <v>2780</v>
      </c>
      <c r="O90" s="60">
        <v>2193</v>
      </c>
      <c r="P90" s="60">
        <v>1351</v>
      </c>
      <c r="Q90" s="60">
        <v>11937</v>
      </c>
      <c r="R90" s="60">
        <v>587</v>
      </c>
      <c r="S90" s="60">
        <v>734</v>
      </c>
      <c r="T90" s="60">
        <v>1616</v>
      </c>
      <c r="U90" s="59"/>
      <c r="V90" s="59"/>
      <c r="W90" s="59"/>
      <c r="X90" s="59"/>
      <c r="Y90" s="59"/>
      <c r="Z90" s="49">
        <f t="shared" si="21"/>
        <v>24436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172</v>
      </c>
      <c r="B91" s="323" t="s">
        <v>173</v>
      </c>
      <c r="C91" s="323"/>
      <c r="D91" s="323"/>
      <c r="E91" s="323"/>
      <c r="F91" s="323"/>
      <c r="G91" s="323"/>
      <c r="H91" s="323"/>
      <c r="I91" s="323"/>
      <c r="J91" s="323"/>
      <c r="K91" s="60">
        <v>3631</v>
      </c>
      <c r="L91" s="60">
        <v>3821</v>
      </c>
      <c r="M91" s="60">
        <v>6852</v>
      </c>
      <c r="N91" s="60">
        <v>11827</v>
      </c>
      <c r="O91" s="60">
        <v>2445</v>
      </c>
      <c r="P91" s="60">
        <v>5175</v>
      </c>
      <c r="Q91" s="60">
        <v>5460</v>
      </c>
      <c r="R91" s="60">
        <v>2465</v>
      </c>
      <c r="S91" s="60">
        <v>3850</v>
      </c>
      <c r="T91" s="60">
        <v>11976</v>
      </c>
      <c r="U91" s="59"/>
      <c r="V91" s="59"/>
      <c r="W91" s="59"/>
      <c r="X91" s="59"/>
      <c r="Y91" s="59"/>
      <c r="Z91" s="49">
        <f t="shared" si="21"/>
        <v>57502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174</v>
      </c>
      <c r="B92" s="323" t="s">
        <v>175</v>
      </c>
      <c r="C92" s="323"/>
      <c r="D92" s="323"/>
      <c r="E92" s="323"/>
      <c r="F92" s="323"/>
      <c r="G92" s="323"/>
      <c r="H92" s="323"/>
      <c r="I92" s="323"/>
      <c r="J92" s="323"/>
      <c r="K92" s="60">
        <v>4935</v>
      </c>
      <c r="L92" s="60">
        <v>4504</v>
      </c>
      <c r="M92" s="60">
        <v>3619</v>
      </c>
      <c r="N92" s="60">
        <v>14412</v>
      </c>
      <c r="O92" s="60">
        <v>4064</v>
      </c>
      <c r="P92" s="60">
        <v>8787</v>
      </c>
      <c r="Q92" s="60">
        <v>3532</v>
      </c>
      <c r="R92" s="60">
        <v>1259</v>
      </c>
      <c r="S92" s="60">
        <v>1690</v>
      </c>
      <c r="T92" s="60">
        <v>6542</v>
      </c>
      <c r="U92" s="59"/>
      <c r="V92" s="59"/>
      <c r="W92" s="59"/>
      <c r="X92" s="59"/>
      <c r="Y92" s="59"/>
      <c r="Z92" s="49">
        <f t="shared" si="21"/>
        <v>53344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176</v>
      </c>
      <c r="B93" s="323" t="s">
        <v>177</v>
      </c>
      <c r="C93" s="323"/>
      <c r="D93" s="323"/>
      <c r="E93" s="323"/>
      <c r="F93" s="323"/>
      <c r="G93" s="323"/>
      <c r="H93" s="323"/>
      <c r="I93" s="323"/>
      <c r="J93" s="323"/>
      <c r="K93" s="60">
        <v>8656</v>
      </c>
      <c r="L93" s="60">
        <v>9117</v>
      </c>
      <c r="M93" s="60">
        <v>12545</v>
      </c>
      <c r="N93" s="60">
        <v>22169</v>
      </c>
      <c r="O93" s="60">
        <v>4992</v>
      </c>
      <c r="P93" s="60">
        <v>11536</v>
      </c>
      <c r="Q93" s="60">
        <v>13588</v>
      </c>
      <c r="R93" s="60">
        <v>3983</v>
      </c>
      <c r="S93" s="60">
        <v>6552</v>
      </c>
      <c r="T93" s="60">
        <v>16157</v>
      </c>
      <c r="U93" s="59"/>
      <c r="V93" s="59"/>
      <c r="W93" s="59"/>
      <c r="X93" s="59"/>
      <c r="Y93" s="59"/>
      <c r="Z93" s="49">
        <f t="shared" si="21"/>
        <v>109295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178</v>
      </c>
      <c r="B94" s="323" t="s">
        <v>179</v>
      </c>
      <c r="C94" s="323"/>
      <c r="D94" s="323"/>
      <c r="E94" s="323"/>
      <c r="F94" s="323"/>
      <c r="G94" s="323"/>
      <c r="H94" s="323"/>
      <c r="I94" s="323"/>
      <c r="J94" s="323"/>
      <c r="K94" s="60">
        <v>1737</v>
      </c>
      <c r="L94" s="60">
        <v>1378</v>
      </c>
      <c r="M94" s="60">
        <v>47319</v>
      </c>
      <c r="N94" s="60">
        <v>5493</v>
      </c>
      <c r="O94" s="60">
        <v>1103</v>
      </c>
      <c r="P94" s="60">
        <v>2829</v>
      </c>
      <c r="Q94" s="60">
        <v>2707</v>
      </c>
      <c r="R94" s="60">
        <v>9492</v>
      </c>
      <c r="S94" s="60">
        <v>4195</v>
      </c>
      <c r="T94" s="60">
        <v>4275</v>
      </c>
      <c r="U94" s="59"/>
      <c r="V94" s="59"/>
      <c r="W94" s="59"/>
      <c r="X94" s="59"/>
      <c r="Y94" s="59"/>
      <c r="Z94" s="49">
        <f t="shared" si="21"/>
        <v>80528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180</v>
      </c>
      <c r="B95" s="323" t="s">
        <v>181</v>
      </c>
      <c r="C95" s="323"/>
      <c r="D95" s="323"/>
      <c r="E95" s="323"/>
      <c r="F95" s="323"/>
      <c r="G95" s="323"/>
      <c r="H95" s="323"/>
      <c r="I95" s="323"/>
      <c r="J95" s="323"/>
      <c r="K95" s="60">
        <v>5070</v>
      </c>
      <c r="L95" s="60">
        <v>10707</v>
      </c>
      <c r="M95" s="60">
        <v>7116</v>
      </c>
      <c r="N95" s="60">
        <v>12356</v>
      </c>
      <c r="O95" s="60">
        <v>26509</v>
      </c>
      <c r="P95" s="60">
        <v>8710</v>
      </c>
      <c r="Q95" s="60">
        <v>8106</v>
      </c>
      <c r="R95" s="60">
        <v>3850</v>
      </c>
      <c r="S95" s="60">
        <v>6189</v>
      </c>
      <c r="T95" s="60">
        <v>17458</v>
      </c>
      <c r="U95" s="59"/>
      <c r="V95" s="59"/>
      <c r="W95" s="59"/>
      <c r="X95" s="59"/>
      <c r="Y95" s="59"/>
      <c r="Z95" s="49">
        <f t="shared" si="21"/>
        <v>106071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182</v>
      </c>
      <c r="B96" s="323" t="s">
        <v>183</v>
      </c>
      <c r="C96" s="323"/>
      <c r="D96" s="323"/>
      <c r="E96" s="323"/>
      <c r="F96" s="323"/>
      <c r="G96" s="323"/>
      <c r="H96" s="323"/>
      <c r="I96" s="323"/>
      <c r="J96" s="323"/>
      <c r="K96" s="60">
        <v>7427</v>
      </c>
      <c r="L96" s="60">
        <v>9435</v>
      </c>
      <c r="M96" s="60">
        <v>15768</v>
      </c>
      <c r="N96" s="60">
        <v>16845</v>
      </c>
      <c r="O96" s="60">
        <v>2920</v>
      </c>
      <c r="P96" s="60">
        <v>7166</v>
      </c>
      <c r="Q96" s="60">
        <v>8196</v>
      </c>
      <c r="R96" s="60">
        <v>19096</v>
      </c>
      <c r="S96" s="60">
        <v>23668</v>
      </c>
      <c r="T96" s="60">
        <v>13413</v>
      </c>
      <c r="U96" s="59"/>
      <c r="V96" s="59"/>
      <c r="W96" s="59"/>
      <c r="X96" s="59"/>
      <c r="Y96" s="59"/>
      <c r="Z96" s="49">
        <f t="shared" si="21"/>
        <v>123934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184</v>
      </c>
      <c r="B97" s="323" t="s">
        <v>185</v>
      </c>
      <c r="C97" s="323"/>
      <c r="D97" s="323"/>
      <c r="E97" s="323"/>
      <c r="F97" s="323"/>
      <c r="G97" s="323"/>
      <c r="H97" s="323"/>
      <c r="I97" s="323"/>
      <c r="J97" s="323"/>
      <c r="K97" s="60">
        <v>10220</v>
      </c>
      <c r="L97" s="60">
        <v>33299</v>
      </c>
      <c r="M97" s="60">
        <v>15884</v>
      </c>
      <c r="N97" s="60">
        <v>31066</v>
      </c>
      <c r="O97" s="60">
        <v>10900</v>
      </c>
      <c r="P97" s="60">
        <v>23140</v>
      </c>
      <c r="Q97" s="60">
        <v>18228</v>
      </c>
      <c r="R97" s="60">
        <v>5347</v>
      </c>
      <c r="S97" s="60">
        <v>12039</v>
      </c>
      <c r="T97" s="60">
        <v>31376</v>
      </c>
      <c r="U97" s="59"/>
      <c r="V97" s="59"/>
      <c r="W97" s="59"/>
      <c r="X97" s="59"/>
      <c r="Y97" s="59"/>
      <c r="Z97" s="49">
        <f t="shared" si="21"/>
        <v>191499</v>
      </c>
      <c r="AA97" s="23"/>
      <c r="AC97" s="17" t="s">
        <v>59</v>
      </c>
      <c r="AD97" s="1" t="s">
        <v>141</v>
      </c>
    </row>
    <row r="98" spans="1:34" ht="33" customHeight="1" x14ac:dyDescent="0.25">
      <c r="A98" s="57"/>
      <c r="B98" s="328"/>
      <c r="C98" s="323"/>
      <c r="D98" s="323"/>
      <c r="E98" s="323"/>
      <c r="F98" s="323"/>
      <c r="G98" s="323"/>
      <c r="H98" s="323"/>
      <c r="I98" s="323"/>
      <c r="J98" s="323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23"/>
      <c r="AC98" s="17" t="s">
        <v>59</v>
      </c>
      <c r="AD98" s="1" t="s">
        <v>141</v>
      </c>
    </row>
    <row r="99" spans="1:34" ht="33" customHeight="1" x14ac:dyDescent="0.25">
      <c r="A99" s="57"/>
      <c r="B99" s="328"/>
      <c r="C99" s="323"/>
      <c r="D99" s="323"/>
      <c r="E99" s="323"/>
      <c r="F99" s="323"/>
      <c r="G99" s="323"/>
      <c r="H99" s="323"/>
      <c r="I99" s="323"/>
      <c r="J99" s="323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23"/>
      <c r="AC99" s="17" t="s">
        <v>59</v>
      </c>
      <c r="AD99" s="1" t="s">
        <v>141</v>
      </c>
    </row>
    <row r="100" spans="1:34" ht="33" customHeight="1" x14ac:dyDescent="0.25">
      <c r="A100" s="57"/>
      <c r="B100" s="328"/>
      <c r="C100" s="323"/>
      <c r="D100" s="323"/>
      <c r="E100" s="323"/>
      <c r="F100" s="323"/>
      <c r="G100" s="323"/>
      <c r="H100" s="323"/>
      <c r="I100" s="323"/>
      <c r="J100" s="323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23"/>
      <c r="AC100" s="17" t="s">
        <v>59</v>
      </c>
      <c r="AD100" s="1" t="s">
        <v>141</v>
      </c>
    </row>
    <row r="101" spans="1:34" ht="32.25" customHeight="1" x14ac:dyDescent="0.25">
      <c r="A101" s="57"/>
      <c r="B101" s="328"/>
      <c r="C101" s="323"/>
      <c r="D101" s="323"/>
      <c r="E101" s="323"/>
      <c r="F101" s="323"/>
      <c r="G101" s="323"/>
      <c r="H101" s="323"/>
      <c r="I101" s="323"/>
      <c r="J101" s="323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23"/>
      <c r="AC101" s="17" t="s">
        <v>59</v>
      </c>
      <c r="AD101" s="1" t="s">
        <v>141</v>
      </c>
    </row>
    <row r="102" spans="1:34" ht="32.25" customHeight="1" x14ac:dyDescent="0.25">
      <c r="A102" s="57"/>
      <c r="B102" s="328"/>
      <c r="C102" s="323"/>
      <c r="D102" s="323"/>
      <c r="E102" s="323"/>
      <c r="F102" s="323"/>
      <c r="G102" s="323"/>
      <c r="H102" s="323"/>
      <c r="I102" s="323"/>
      <c r="J102" s="323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23"/>
      <c r="AC102" s="17" t="s">
        <v>59</v>
      </c>
      <c r="AD102" s="1" t="s">
        <v>141</v>
      </c>
    </row>
    <row r="103" spans="1:34" ht="32.25" customHeight="1" x14ac:dyDescent="0.25">
      <c r="A103" s="57"/>
      <c r="B103" s="328"/>
      <c r="C103" s="323"/>
      <c r="D103" s="323"/>
      <c r="E103" s="323"/>
      <c r="F103" s="323"/>
      <c r="G103" s="323"/>
      <c r="H103" s="323"/>
      <c r="I103" s="323"/>
      <c r="J103" s="323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248" t="s">
        <v>116</v>
      </c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5" t="s">
        <v>35</v>
      </c>
      <c r="Q105" s="246"/>
      <c r="R105" s="246"/>
      <c r="S105" s="246"/>
      <c r="T105" s="246"/>
      <c r="U105" s="246"/>
      <c r="V105" s="246"/>
      <c r="W105" s="246"/>
      <c r="X105" s="246"/>
      <c r="Y105" s="247"/>
      <c r="AC105"/>
    </row>
    <row r="106" spans="1:34" ht="22.5" customHeight="1" x14ac:dyDescent="0.25">
      <c r="A106" s="20"/>
      <c r="B106" s="278" t="s">
        <v>134</v>
      </c>
      <c r="C106" s="279"/>
      <c r="D106" s="280"/>
      <c r="E106" s="278" t="s">
        <v>135</v>
      </c>
      <c r="F106" s="279"/>
      <c r="G106" s="280"/>
      <c r="H106" s="278" t="s">
        <v>136</v>
      </c>
      <c r="I106" s="279"/>
      <c r="J106" s="280"/>
      <c r="K106" s="284" t="s">
        <v>137</v>
      </c>
      <c r="L106" s="285"/>
      <c r="M106" s="243" t="s">
        <v>138</v>
      </c>
      <c r="N106" s="243" t="s">
        <v>139</v>
      </c>
      <c r="O106" s="243" t="s">
        <v>140</v>
      </c>
      <c r="P106" s="161" t="s">
        <v>202</v>
      </c>
      <c r="Q106" s="162" t="s">
        <v>203</v>
      </c>
      <c r="R106" s="163" t="s">
        <v>204</v>
      </c>
      <c r="S106" s="164" t="s">
        <v>205</v>
      </c>
      <c r="T106" s="165" t="s">
        <v>206</v>
      </c>
      <c r="U106" s="166" t="s">
        <v>207</v>
      </c>
      <c r="V106" s="167" t="s">
        <v>208</v>
      </c>
      <c r="W106" s="168" t="s">
        <v>209</v>
      </c>
      <c r="X106" s="169" t="s">
        <v>210</v>
      </c>
      <c r="Y106" s="170" t="s">
        <v>211</v>
      </c>
      <c r="AC106"/>
    </row>
    <row r="107" spans="1:34" ht="22.5" customHeight="1" x14ac:dyDescent="0.25">
      <c r="A107" s="20"/>
      <c r="B107" s="281"/>
      <c r="C107" s="282"/>
      <c r="D107" s="283"/>
      <c r="E107" s="281"/>
      <c r="F107" s="282"/>
      <c r="G107" s="283"/>
      <c r="H107" s="281"/>
      <c r="I107" s="282"/>
      <c r="J107" s="283"/>
      <c r="K107" s="286"/>
      <c r="L107" s="287"/>
      <c r="M107" s="244"/>
      <c r="N107" s="244"/>
      <c r="O107" s="244"/>
      <c r="P107" s="171" t="s">
        <v>212</v>
      </c>
      <c r="Q107" s="172" t="s">
        <v>213</v>
      </c>
      <c r="R107" s="173" t="s">
        <v>214</v>
      </c>
      <c r="S107" s="174" t="s">
        <v>215</v>
      </c>
      <c r="T107" s="175" t="s">
        <v>216</v>
      </c>
      <c r="U107" s="176" t="s">
        <v>217</v>
      </c>
      <c r="V107" s="177" t="s">
        <v>218</v>
      </c>
      <c r="W107" s="178" t="s">
        <v>219</v>
      </c>
      <c r="X107" s="179" t="s">
        <v>220</v>
      </c>
      <c r="Y107" s="180" t="s">
        <v>221</v>
      </c>
      <c r="AC107"/>
    </row>
    <row r="108" spans="1:34" ht="22.5" customHeight="1" x14ac:dyDescent="0.25">
      <c r="A108" s="20"/>
      <c r="B108" s="265" t="s">
        <v>222</v>
      </c>
      <c r="C108" s="266"/>
      <c r="D108" s="267"/>
      <c r="E108" s="265" t="s">
        <v>222</v>
      </c>
      <c r="F108" s="266"/>
      <c r="G108" s="267"/>
      <c r="H108" s="265" t="s">
        <v>222</v>
      </c>
      <c r="I108" s="266"/>
      <c r="J108" s="267"/>
      <c r="K108" s="272" t="s">
        <v>222</v>
      </c>
      <c r="L108" s="273"/>
      <c r="M108" s="261" t="s">
        <v>222</v>
      </c>
      <c r="N108" s="261" t="s">
        <v>222</v>
      </c>
      <c r="O108" s="261" t="s">
        <v>222</v>
      </c>
      <c r="P108" s="181" t="s">
        <v>223</v>
      </c>
      <c r="Q108" s="182" t="s">
        <v>224</v>
      </c>
      <c r="R108" s="183" t="s">
        <v>225</v>
      </c>
      <c r="S108" s="184" t="s">
        <v>226</v>
      </c>
      <c r="T108" s="185" t="s">
        <v>227</v>
      </c>
      <c r="U108" s="186" t="s">
        <v>228</v>
      </c>
      <c r="V108" s="187" t="s">
        <v>229</v>
      </c>
      <c r="W108" s="188" t="s">
        <v>230</v>
      </c>
      <c r="X108" s="189" t="s">
        <v>231</v>
      </c>
      <c r="Y108" s="190" t="s">
        <v>232</v>
      </c>
      <c r="AC108"/>
    </row>
    <row r="109" spans="1:34" ht="22.5" customHeight="1" x14ac:dyDescent="0.25">
      <c r="A109" s="20"/>
      <c r="B109" s="268"/>
      <c r="C109" s="266"/>
      <c r="D109" s="267"/>
      <c r="E109" s="268"/>
      <c r="F109" s="266"/>
      <c r="G109" s="267"/>
      <c r="H109" s="268"/>
      <c r="I109" s="266"/>
      <c r="J109" s="267"/>
      <c r="K109" s="274"/>
      <c r="L109" s="273"/>
      <c r="M109" s="262"/>
      <c r="N109" s="262"/>
      <c r="O109" s="262"/>
      <c r="P109" s="191" t="s">
        <v>233</v>
      </c>
      <c r="Q109" s="192" t="s">
        <v>234</v>
      </c>
      <c r="R109" s="193" t="s">
        <v>235</v>
      </c>
      <c r="S109" s="194" t="s">
        <v>236</v>
      </c>
      <c r="T109" s="195" t="s">
        <v>237</v>
      </c>
      <c r="U109" s="196" t="s">
        <v>238</v>
      </c>
      <c r="V109" s="197" t="s">
        <v>239</v>
      </c>
      <c r="W109" s="198" t="s">
        <v>240</v>
      </c>
      <c r="X109" s="199" t="s">
        <v>241</v>
      </c>
      <c r="Y109" s="200" t="s">
        <v>242</v>
      </c>
      <c r="AC109"/>
    </row>
    <row r="110" spans="1:34" ht="22.5" customHeight="1" x14ac:dyDescent="0.25">
      <c r="A110" s="20"/>
      <c r="B110" s="269"/>
      <c r="C110" s="270"/>
      <c r="D110" s="271"/>
      <c r="E110" s="269"/>
      <c r="F110" s="270"/>
      <c r="G110" s="271"/>
      <c r="H110" s="269"/>
      <c r="I110" s="270"/>
      <c r="J110" s="271"/>
      <c r="K110" s="275"/>
      <c r="L110" s="276"/>
      <c r="M110" s="263"/>
      <c r="N110" s="263"/>
      <c r="O110" s="263"/>
      <c r="P110" s="201" t="s">
        <v>243</v>
      </c>
      <c r="Q110" s="202" t="s">
        <v>244</v>
      </c>
      <c r="R110" s="203" t="s">
        <v>245</v>
      </c>
      <c r="S110" s="204" t="s">
        <v>246</v>
      </c>
      <c r="T110" s="205" t="s">
        <v>247</v>
      </c>
      <c r="U110" s="206" t="s">
        <v>248</v>
      </c>
      <c r="V110" s="207" t="s">
        <v>249</v>
      </c>
      <c r="W110" s="208" t="s">
        <v>250</v>
      </c>
      <c r="X110" s="209" t="s">
        <v>251</v>
      </c>
      <c r="Y110" s="210" t="s">
        <v>252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0"/>
      <c r="X112" s="2"/>
      <c r="Y112" s="3"/>
      <c r="Z112" s="3"/>
      <c r="AA112" s="4"/>
      <c r="AC112"/>
      <c r="AD112" t="s">
        <v>193</v>
      </c>
      <c r="AH112" s="58" t="s">
        <v>200</v>
      </c>
    </row>
    <row r="113" spans="1:34" ht="22.5" customHeight="1" x14ac:dyDescent="0.25">
      <c r="A113" s="5"/>
      <c r="B113" s="6"/>
      <c r="C113" s="6"/>
      <c r="D113" s="6"/>
      <c r="E113" s="6"/>
      <c r="F113" s="6"/>
      <c r="G113" s="6"/>
      <c r="H113" s="6"/>
      <c r="I113" s="294" t="s">
        <v>73</v>
      </c>
      <c r="J113" s="294"/>
      <c r="K113" s="294"/>
      <c r="L113" s="294"/>
      <c r="M113" s="294" t="s">
        <v>186</v>
      </c>
      <c r="N113" s="294"/>
      <c r="O113" s="294"/>
      <c r="P113" s="294"/>
      <c r="Q113" s="294"/>
      <c r="R113" s="294"/>
      <c r="S113" s="294"/>
      <c r="T113" s="294"/>
      <c r="U113" s="294"/>
      <c r="V113" s="294"/>
      <c r="W113" s="7"/>
      <c r="X113" s="8"/>
      <c r="Y113" s="291" t="s">
        <v>72</v>
      </c>
      <c r="Z113" s="291"/>
      <c r="AC113"/>
      <c r="AH113" s="58" t="s">
        <v>199</v>
      </c>
    </row>
    <row r="114" spans="1:34" ht="22.5" customHeight="1" x14ac:dyDescent="0.25">
      <c r="A114" s="5"/>
      <c r="B114" s="6"/>
      <c r="C114" s="6"/>
      <c r="D114" s="6"/>
      <c r="E114" s="6"/>
      <c r="F114" s="6"/>
      <c r="G114" s="6"/>
      <c r="H114" s="6"/>
      <c r="W114" s="7"/>
      <c r="X114" s="8"/>
      <c r="Y114" s="291"/>
      <c r="Z114" s="291"/>
      <c r="AC114"/>
    </row>
    <row r="115" spans="1:34" ht="22.5" customHeight="1" x14ac:dyDescent="0.25">
      <c r="A115" s="5"/>
      <c r="B115" s="6"/>
      <c r="C115" s="6"/>
      <c r="D115" s="6"/>
      <c r="E115" s="6"/>
      <c r="F115" s="6"/>
      <c r="G115" s="6"/>
      <c r="H115" s="6"/>
      <c r="I115" s="6"/>
      <c r="J115" s="250"/>
      <c r="K115" s="250"/>
      <c r="L115" s="250"/>
      <c r="M115" s="250"/>
      <c r="N115" s="7"/>
      <c r="O115" s="7"/>
      <c r="P115" s="7"/>
      <c r="Q115" s="7"/>
      <c r="R115" s="250"/>
      <c r="S115" s="250"/>
      <c r="T115" s="250"/>
      <c r="U115" s="250"/>
      <c r="V115" s="7"/>
      <c r="W115" s="7"/>
      <c r="Y115" s="293" t="s">
        <v>193</v>
      </c>
      <c r="Z115" s="293"/>
      <c r="AC115"/>
    </row>
    <row r="116" spans="1:34" ht="22.5" customHeight="1" x14ac:dyDescent="0.25">
      <c r="A116" s="5"/>
      <c r="B116" s="6"/>
      <c r="C116" s="6"/>
      <c r="D116" s="6"/>
      <c r="E116" s="6"/>
      <c r="F116" s="6"/>
      <c r="G116" s="6"/>
      <c r="H116" s="6"/>
      <c r="I116" s="6"/>
      <c r="J116" s="250"/>
      <c r="K116" s="250"/>
      <c r="L116" s="250"/>
      <c r="M116" s="250"/>
      <c r="N116" s="3"/>
      <c r="O116" s="3"/>
      <c r="P116" s="3"/>
      <c r="Q116" s="3"/>
      <c r="R116" s="3"/>
      <c r="S116" s="3"/>
      <c r="T116" s="3"/>
      <c r="U116" s="3"/>
      <c r="V116" s="3"/>
      <c r="W116" s="295"/>
      <c r="X116" s="295"/>
      <c r="Y116" s="295"/>
      <c r="Z116" s="295"/>
      <c r="AC116"/>
    </row>
    <row r="117" spans="1:34" ht="22.5" customHeight="1" x14ac:dyDescent="0.25">
      <c r="A117" s="5"/>
      <c r="B117" s="6"/>
      <c r="C117" s="6"/>
      <c r="D117" s="6"/>
      <c r="E117" s="6"/>
      <c r="F117" s="6"/>
      <c r="G117" s="6"/>
      <c r="H117" s="6"/>
      <c r="I117" s="6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295"/>
      <c r="X117" s="295"/>
      <c r="Y117" s="295"/>
      <c r="Z117" s="295"/>
      <c r="AC117"/>
    </row>
    <row r="118" spans="1:34" ht="22.5" customHeight="1" x14ac:dyDescent="0.25">
      <c r="A118" s="5"/>
      <c r="B118" s="6"/>
      <c r="C118" s="6"/>
      <c r="D118" s="6"/>
      <c r="E118" s="6"/>
      <c r="F118" s="6"/>
      <c r="G118" s="6"/>
      <c r="H118" s="6"/>
      <c r="I118" s="6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19" t="s">
        <v>194</v>
      </c>
      <c r="X118" s="319"/>
      <c r="Y118" s="319"/>
      <c r="Z118" s="319"/>
      <c r="AC118"/>
    </row>
    <row r="119" spans="1:34" ht="24.95" customHeight="1" x14ac:dyDescent="0.25">
      <c r="A119" s="10" t="s">
        <v>1</v>
      </c>
      <c r="B119" s="320" t="s">
        <v>2</v>
      </c>
      <c r="C119" s="320"/>
      <c r="D119" s="320"/>
      <c r="E119" s="320"/>
      <c r="F119" s="320"/>
      <c r="G119" s="320"/>
      <c r="H119" s="320"/>
      <c r="I119" s="320"/>
      <c r="J119" s="320"/>
      <c r="K119" s="320" t="s">
        <v>3</v>
      </c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C119"/>
    </row>
    <row r="120" spans="1:34" ht="48" customHeight="1" x14ac:dyDescent="0.25">
      <c r="A120" s="10" t="s">
        <v>49</v>
      </c>
      <c r="B120" s="318" t="s">
        <v>50</v>
      </c>
      <c r="C120" s="318"/>
      <c r="D120" s="318"/>
      <c r="E120" s="318"/>
      <c r="F120" s="318"/>
      <c r="G120" s="318"/>
      <c r="H120" s="318"/>
      <c r="I120" s="318"/>
      <c r="J120" s="318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59"/>
      <c r="V120" s="59"/>
      <c r="W120" s="59"/>
      <c r="X120" s="59"/>
      <c r="Y120" s="59"/>
      <c r="Z120" s="10" t="s">
        <v>163</v>
      </c>
      <c r="AC120"/>
      <c r="AD120" t="s">
        <v>142</v>
      </c>
    </row>
    <row r="121" spans="1:34" ht="12.75" customHeight="1" x14ac:dyDescent="0.25">
      <c r="A121" s="12" t="s">
        <v>5</v>
      </c>
      <c r="B121" s="321" t="s">
        <v>6</v>
      </c>
      <c r="C121" s="321"/>
      <c r="D121" s="321"/>
      <c r="E121" s="321"/>
      <c r="F121" s="321"/>
      <c r="G121" s="321"/>
      <c r="H121" s="321"/>
      <c r="I121" s="321"/>
      <c r="J121" s="321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  <c r="AD121" s="25"/>
    </row>
    <row r="122" spans="1:34" ht="30" customHeight="1" x14ac:dyDescent="0.25">
      <c r="A122" s="15" t="s">
        <v>23</v>
      </c>
      <c r="B122" s="329" t="s">
        <v>197</v>
      </c>
      <c r="C122" s="330"/>
      <c r="D122" s="330"/>
      <c r="E122" s="330"/>
      <c r="F122" s="330"/>
      <c r="G122" s="330"/>
      <c r="H122" s="330"/>
      <c r="I122" s="330"/>
      <c r="J122" s="331"/>
      <c r="K122" s="51">
        <f t="shared" ref="K122:T122" si="22">K87+K88+K89+K90+K91+K92+K93+K94+K95+K96+K97+K98+K99+K100+K101+K102+K103</f>
        <v>56081</v>
      </c>
      <c r="L122" s="51">
        <f t="shared" si="22"/>
        <v>87559</v>
      </c>
      <c r="M122" s="51">
        <f t="shared" si="22"/>
        <v>129627</v>
      </c>
      <c r="N122" s="51">
        <f t="shared" si="22"/>
        <v>145836</v>
      </c>
      <c r="O122" s="51">
        <f t="shared" si="22"/>
        <v>70244</v>
      </c>
      <c r="P122" s="51">
        <f t="shared" si="22"/>
        <v>95638</v>
      </c>
      <c r="Q122" s="51">
        <f t="shared" si="22"/>
        <v>92394</v>
      </c>
      <c r="R122" s="51">
        <f t="shared" si="22"/>
        <v>52007</v>
      </c>
      <c r="S122" s="51">
        <f t="shared" si="22"/>
        <v>70427</v>
      </c>
      <c r="T122" s="51">
        <f t="shared" si="22"/>
        <v>174526</v>
      </c>
      <c r="U122" s="59"/>
      <c r="V122" s="59"/>
      <c r="W122" s="59"/>
      <c r="X122" s="59"/>
      <c r="Y122" s="59"/>
      <c r="Z122" s="51">
        <f>SUM(K122:Y122)</f>
        <v>974339</v>
      </c>
      <c r="AA122" s="16"/>
      <c r="AB122" t="s">
        <v>125</v>
      </c>
      <c r="AC122" s="55" t="s">
        <v>132</v>
      </c>
      <c r="AD122" s="16" t="s">
        <v>79</v>
      </c>
    </row>
    <row r="123" spans="1:34" ht="30" customHeight="1" x14ac:dyDescent="0.25">
      <c r="A123" s="15" t="s">
        <v>28</v>
      </c>
      <c r="B123" s="329" t="s">
        <v>51</v>
      </c>
      <c r="C123" s="330"/>
      <c r="D123" s="330"/>
      <c r="E123" s="330"/>
      <c r="F123" s="330"/>
      <c r="G123" s="330"/>
      <c r="H123" s="330"/>
      <c r="I123" s="330"/>
      <c r="J123" s="331"/>
      <c r="K123" s="60">
        <v>17519</v>
      </c>
      <c r="L123" s="60">
        <v>12710</v>
      </c>
      <c r="M123" s="60">
        <v>35008</v>
      </c>
      <c r="N123" s="60">
        <v>35090</v>
      </c>
      <c r="O123" s="60">
        <v>6455</v>
      </c>
      <c r="P123" s="60">
        <v>28156</v>
      </c>
      <c r="Q123" s="60">
        <v>18178</v>
      </c>
      <c r="R123" s="60">
        <v>16932</v>
      </c>
      <c r="S123" s="60">
        <v>22357</v>
      </c>
      <c r="T123" s="60">
        <v>27523</v>
      </c>
      <c r="U123" s="59"/>
      <c r="V123" s="59"/>
      <c r="W123" s="59"/>
      <c r="X123" s="59"/>
      <c r="Y123" s="59"/>
      <c r="Z123" s="49">
        <f>SUM(K123:Y123)</f>
        <v>219928</v>
      </c>
      <c r="AA123" s="16"/>
      <c r="AC123" s="55" t="s">
        <v>59</v>
      </c>
      <c r="AD123" s="16" t="s">
        <v>80</v>
      </c>
    </row>
    <row r="124" spans="1:34" ht="30" customHeight="1" x14ac:dyDescent="0.25">
      <c r="A124" s="15" t="s">
        <v>52</v>
      </c>
      <c r="B124" s="329" t="s">
        <v>198</v>
      </c>
      <c r="C124" s="330"/>
      <c r="D124" s="330"/>
      <c r="E124" s="330"/>
      <c r="F124" s="330"/>
      <c r="G124" s="330"/>
      <c r="H124" s="330"/>
      <c r="I124" s="330"/>
      <c r="J124" s="331"/>
      <c r="K124" s="51">
        <f t="shared" ref="K124:T124" si="23">K122+K123</f>
        <v>73600</v>
      </c>
      <c r="L124" s="51">
        <f t="shared" si="23"/>
        <v>100269</v>
      </c>
      <c r="M124" s="51">
        <f t="shared" si="23"/>
        <v>164635</v>
      </c>
      <c r="N124" s="51">
        <f t="shared" si="23"/>
        <v>180926</v>
      </c>
      <c r="O124" s="51">
        <f t="shared" si="23"/>
        <v>76699</v>
      </c>
      <c r="P124" s="51">
        <f t="shared" si="23"/>
        <v>123794</v>
      </c>
      <c r="Q124" s="51">
        <f t="shared" si="23"/>
        <v>110572</v>
      </c>
      <c r="R124" s="51">
        <f t="shared" si="23"/>
        <v>68939</v>
      </c>
      <c r="S124" s="51">
        <f t="shared" si="23"/>
        <v>92784</v>
      </c>
      <c r="T124" s="51">
        <f t="shared" si="23"/>
        <v>202049</v>
      </c>
      <c r="U124" s="59"/>
      <c r="V124" s="59"/>
      <c r="W124" s="59"/>
      <c r="X124" s="59"/>
      <c r="Y124" s="59"/>
      <c r="Z124" s="51">
        <f>SUM(K124:Y124)</f>
        <v>1194267</v>
      </c>
      <c r="AA124" s="16"/>
      <c r="AB124" s="18" t="s">
        <v>120</v>
      </c>
      <c r="AC124" s="55" t="s">
        <v>133</v>
      </c>
      <c r="AD124" s="16" t="s">
        <v>81</v>
      </c>
    </row>
    <row r="125" spans="1:34" ht="15" customHeight="1" x14ac:dyDescent="0.25">
      <c r="AA125" s="1" t="s">
        <v>58</v>
      </c>
      <c r="AC125"/>
    </row>
    <row r="126" spans="1:34" ht="15" customHeight="1" x14ac:dyDescent="0.25">
      <c r="A126" s="19"/>
      <c r="J126" s="47"/>
      <c r="K126" s="48" t="s">
        <v>119</v>
      </c>
      <c r="L126" s="332"/>
      <c r="M126" s="333"/>
      <c r="N126" s="333"/>
      <c r="O126" s="53" t="s">
        <v>53</v>
      </c>
      <c r="P126" s="211"/>
      <c r="Q126" s="212"/>
      <c r="R126" s="54" t="s">
        <v>54</v>
      </c>
      <c r="S126" s="213">
        <v>0</v>
      </c>
      <c r="T126" s="214">
        <v>4</v>
      </c>
      <c r="U126" s="54" t="s">
        <v>55</v>
      </c>
      <c r="V126" s="215">
        <v>2</v>
      </c>
      <c r="W126" s="216">
        <v>0</v>
      </c>
      <c r="X126" s="217">
        <v>1</v>
      </c>
      <c r="Y126" s="218">
        <v>9</v>
      </c>
      <c r="AC126" s="2"/>
    </row>
    <row r="127" spans="1:34" ht="15.75" customHeight="1" x14ac:dyDescent="0.25">
      <c r="AC127"/>
    </row>
    <row r="128" spans="1:34" ht="16.5" customHeight="1" x14ac:dyDescent="0.25">
      <c r="C128" s="245" t="s">
        <v>116</v>
      </c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6"/>
      <c r="X128" s="246"/>
      <c r="Y128" s="247"/>
      <c r="AC128"/>
    </row>
    <row r="129" spans="1:32" ht="33.75" customHeight="1" x14ac:dyDescent="0.25">
      <c r="A129" s="20"/>
      <c r="B129" s="21"/>
      <c r="C129" s="334" t="s">
        <v>30</v>
      </c>
      <c r="D129" s="334"/>
      <c r="E129" s="334"/>
      <c r="F129" s="334"/>
      <c r="G129" s="334" t="s">
        <v>31</v>
      </c>
      <c r="H129" s="334"/>
      <c r="I129" s="334"/>
      <c r="J129" s="334"/>
      <c r="K129" s="334" t="s">
        <v>32</v>
      </c>
      <c r="L129" s="334"/>
      <c r="M129" s="334"/>
      <c r="N129" s="334" t="s">
        <v>33</v>
      </c>
      <c r="O129" s="334"/>
      <c r="P129" s="334"/>
      <c r="Q129" s="334" t="s">
        <v>34</v>
      </c>
      <c r="R129" s="334"/>
      <c r="S129" s="334"/>
      <c r="T129" s="334" t="s">
        <v>70</v>
      </c>
      <c r="U129" s="334"/>
      <c r="V129" s="334"/>
      <c r="W129" s="334" t="s">
        <v>71</v>
      </c>
      <c r="X129" s="334"/>
      <c r="Y129" s="334"/>
      <c r="AC129"/>
    </row>
    <row r="130" spans="1:32" ht="33.75" customHeight="1" x14ac:dyDescent="0.25">
      <c r="A130" s="20"/>
      <c r="B130" s="21"/>
      <c r="C130" s="335" t="s">
        <v>222</v>
      </c>
      <c r="D130" s="336"/>
      <c r="E130" s="336"/>
      <c r="F130" s="336"/>
      <c r="G130" s="335" t="s">
        <v>222</v>
      </c>
      <c r="H130" s="336"/>
      <c r="I130" s="336"/>
      <c r="J130" s="336"/>
      <c r="K130" s="335" t="s">
        <v>222</v>
      </c>
      <c r="L130" s="336"/>
      <c r="M130" s="336"/>
      <c r="N130" s="335" t="s">
        <v>222</v>
      </c>
      <c r="O130" s="336"/>
      <c r="P130" s="336"/>
      <c r="Q130" s="335" t="s">
        <v>222</v>
      </c>
      <c r="R130" s="336"/>
      <c r="S130" s="336"/>
      <c r="T130" s="335" t="s">
        <v>222</v>
      </c>
      <c r="U130" s="336"/>
      <c r="V130" s="336"/>
      <c r="W130" s="335" t="s">
        <v>222</v>
      </c>
      <c r="X130" s="336"/>
      <c r="Y130" s="336"/>
      <c r="AC130"/>
    </row>
    <row r="131" spans="1:32" ht="13.5" customHeight="1" x14ac:dyDescent="0.25">
      <c r="A131" s="20"/>
      <c r="B131" s="21"/>
      <c r="C131" s="337" t="s">
        <v>121</v>
      </c>
      <c r="D131" s="337"/>
      <c r="E131" s="337"/>
      <c r="F131" s="337"/>
      <c r="G131" s="337" t="s">
        <v>121</v>
      </c>
      <c r="H131" s="337"/>
      <c r="I131" s="337"/>
      <c r="J131" s="337"/>
      <c r="K131" s="337" t="s">
        <v>121</v>
      </c>
      <c r="L131" s="337"/>
      <c r="M131" s="337"/>
      <c r="N131" s="337" t="s">
        <v>121</v>
      </c>
      <c r="O131" s="337"/>
      <c r="P131" s="337"/>
      <c r="Q131" s="337" t="s">
        <v>121</v>
      </c>
      <c r="R131" s="337"/>
      <c r="S131" s="337"/>
      <c r="T131" s="337" t="s">
        <v>121</v>
      </c>
      <c r="U131" s="337"/>
      <c r="V131" s="337"/>
      <c r="W131" s="337" t="s">
        <v>121</v>
      </c>
      <c r="X131" s="337"/>
      <c r="Y131" s="337"/>
      <c r="AC131"/>
    </row>
    <row r="132" spans="1:32" ht="16.5" customHeight="1" x14ac:dyDescent="0.25">
      <c r="A132" s="20"/>
      <c r="B132" s="21"/>
      <c r="C132" s="245" t="s">
        <v>35</v>
      </c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  <c r="S132" s="246"/>
      <c r="T132" s="246"/>
      <c r="U132" s="246"/>
      <c r="V132" s="246"/>
      <c r="W132" s="246"/>
      <c r="X132" s="246"/>
      <c r="Y132" s="247"/>
      <c r="AC132"/>
    </row>
    <row r="133" spans="1:32" ht="33" customHeight="1" x14ac:dyDescent="0.25">
      <c r="A133" s="20"/>
      <c r="B133" s="21"/>
      <c r="C133" s="338" t="s">
        <v>202</v>
      </c>
      <c r="D133" s="339"/>
      <c r="E133" s="339"/>
      <c r="F133" s="340"/>
      <c r="G133" s="338" t="s">
        <v>203</v>
      </c>
      <c r="H133" s="339"/>
      <c r="I133" s="340"/>
      <c r="J133" s="338" t="s">
        <v>204</v>
      </c>
      <c r="K133" s="340"/>
      <c r="L133" s="338" t="s">
        <v>205</v>
      </c>
      <c r="M133" s="340"/>
      <c r="N133" s="338" t="s">
        <v>206</v>
      </c>
      <c r="O133" s="340"/>
      <c r="P133" s="338" t="s">
        <v>207</v>
      </c>
      <c r="Q133" s="340"/>
      <c r="R133" s="338" t="s">
        <v>208</v>
      </c>
      <c r="S133" s="340"/>
      <c r="T133" s="338" t="s">
        <v>209</v>
      </c>
      <c r="U133" s="340"/>
      <c r="V133" s="338" t="s">
        <v>210</v>
      </c>
      <c r="W133" s="340"/>
      <c r="X133" s="338" t="s">
        <v>211</v>
      </c>
      <c r="Y133" s="340"/>
      <c r="AC133"/>
    </row>
    <row r="134" spans="1:32" ht="13.5" customHeight="1" x14ac:dyDescent="0.25">
      <c r="A134" s="20"/>
      <c r="B134" s="21"/>
      <c r="C134" s="341" t="s">
        <v>121</v>
      </c>
      <c r="D134" s="343"/>
      <c r="E134" s="343"/>
      <c r="F134" s="342"/>
      <c r="G134" s="341" t="s">
        <v>121</v>
      </c>
      <c r="H134" s="343"/>
      <c r="I134" s="342"/>
      <c r="J134" s="341" t="s">
        <v>121</v>
      </c>
      <c r="K134" s="342"/>
      <c r="L134" s="341" t="s">
        <v>121</v>
      </c>
      <c r="M134" s="342"/>
      <c r="N134" s="341" t="s">
        <v>121</v>
      </c>
      <c r="O134" s="342"/>
      <c r="P134" s="341" t="s">
        <v>121</v>
      </c>
      <c r="Q134" s="342"/>
      <c r="R134" s="341" t="s">
        <v>121</v>
      </c>
      <c r="S134" s="342"/>
      <c r="T134" s="341" t="s">
        <v>121</v>
      </c>
      <c r="U134" s="342"/>
      <c r="V134" s="341" t="s">
        <v>121</v>
      </c>
      <c r="W134" s="342"/>
      <c r="X134" s="341" t="s">
        <v>121</v>
      </c>
      <c r="Y134" s="342"/>
      <c r="AC134"/>
    </row>
    <row r="135" spans="1:32" ht="33" customHeight="1" x14ac:dyDescent="0.25">
      <c r="C135" s="344" t="s">
        <v>212</v>
      </c>
      <c r="D135" s="345"/>
      <c r="E135" s="345"/>
      <c r="F135" s="345"/>
      <c r="G135" s="344" t="s">
        <v>213</v>
      </c>
      <c r="H135" s="345"/>
      <c r="I135" s="345"/>
      <c r="J135" s="344" t="s">
        <v>214</v>
      </c>
      <c r="K135" s="345"/>
      <c r="L135" s="344" t="s">
        <v>215</v>
      </c>
      <c r="M135" s="345"/>
      <c r="N135" s="344" t="s">
        <v>216</v>
      </c>
      <c r="O135" s="345"/>
      <c r="P135" s="344" t="s">
        <v>217</v>
      </c>
      <c r="Q135" s="345"/>
      <c r="R135" s="344" t="s">
        <v>218</v>
      </c>
      <c r="S135" s="345"/>
      <c r="T135" s="344" t="s">
        <v>219</v>
      </c>
      <c r="U135" s="345"/>
      <c r="V135" s="344" t="s">
        <v>220</v>
      </c>
      <c r="W135" s="345"/>
      <c r="X135" s="344" t="s">
        <v>221</v>
      </c>
      <c r="Y135" s="345"/>
      <c r="AC135"/>
    </row>
    <row r="136" spans="1:32" ht="15.75" customHeight="1" x14ac:dyDescent="0.25">
      <c r="C136" s="346" t="s">
        <v>121</v>
      </c>
      <c r="D136" s="346"/>
      <c r="E136" s="346"/>
      <c r="F136" s="346"/>
      <c r="G136" s="346" t="s">
        <v>121</v>
      </c>
      <c r="H136" s="346"/>
      <c r="I136" s="346"/>
      <c r="J136" s="346" t="s">
        <v>121</v>
      </c>
      <c r="K136" s="346"/>
      <c r="L136" s="346" t="s">
        <v>121</v>
      </c>
      <c r="M136" s="346"/>
      <c r="N136" s="346" t="s">
        <v>121</v>
      </c>
      <c r="O136" s="346"/>
      <c r="P136" s="346" t="s">
        <v>121</v>
      </c>
      <c r="Q136" s="346"/>
      <c r="R136" s="346" t="s">
        <v>121</v>
      </c>
      <c r="S136" s="346"/>
      <c r="T136" s="346" t="s">
        <v>121</v>
      </c>
      <c r="U136" s="346"/>
      <c r="V136" s="346" t="s">
        <v>121</v>
      </c>
      <c r="W136" s="346"/>
      <c r="X136" s="346" t="s">
        <v>121</v>
      </c>
      <c r="Y136" s="346"/>
      <c r="AC136"/>
    </row>
    <row r="137" spans="1:32" ht="33" customHeight="1" x14ac:dyDescent="0.25">
      <c r="C137" s="349" t="s">
        <v>223</v>
      </c>
      <c r="D137" s="350"/>
      <c r="E137" s="350"/>
      <c r="F137" s="350"/>
      <c r="G137" s="349" t="s">
        <v>224</v>
      </c>
      <c r="H137" s="350"/>
      <c r="I137" s="350"/>
      <c r="J137" s="347" t="s">
        <v>225</v>
      </c>
      <c r="K137" s="348"/>
      <c r="L137" s="347" t="s">
        <v>226</v>
      </c>
      <c r="M137" s="348"/>
      <c r="N137" s="349" t="s">
        <v>227</v>
      </c>
      <c r="O137" s="350"/>
      <c r="P137" s="347" t="s">
        <v>228</v>
      </c>
      <c r="Q137" s="348"/>
      <c r="R137" s="347" t="s">
        <v>229</v>
      </c>
      <c r="S137" s="348"/>
      <c r="T137" s="349" t="s">
        <v>230</v>
      </c>
      <c r="U137" s="350"/>
      <c r="V137" s="347" t="s">
        <v>231</v>
      </c>
      <c r="W137" s="348"/>
      <c r="X137" s="347" t="s">
        <v>232</v>
      </c>
      <c r="Y137" s="348"/>
      <c r="AC137"/>
    </row>
    <row r="138" spans="1:32" ht="15.75" customHeight="1" x14ac:dyDescent="0.25">
      <c r="C138" s="346" t="s">
        <v>121</v>
      </c>
      <c r="D138" s="346"/>
      <c r="E138" s="346"/>
      <c r="F138" s="346"/>
      <c r="G138" s="346" t="s">
        <v>121</v>
      </c>
      <c r="H138" s="346"/>
      <c r="I138" s="346"/>
      <c r="J138" s="346" t="s">
        <v>121</v>
      </c>
      <c r="K138" s="346"/>
      <c r="L138" s="346" t="s">
        <v>121</v>
      </c>
      <c r="M138" s="346"/>
      <c r="N138" s="346" t="s">
        <v>121</v>
      </c>
      <c r="O138" s="346"/>
      <c r="P138" s="346" t="s">
        <v>121</v>
      </c>
      <c r="Q138" s="346"/>
      <c r="R138" s="346" t="s">
        <v>121</v>
      </c>
      <c r="S138" s="346"/>
      <c r="T138" s="346" t="s">
        <v>121</v>
      </c>
      <c r="U138" s="346"/>
      <c r="V138" s="346" t="s">
        <v>121</v>
      </c>
      <c r="W138" s="346"/>
      <c r="X138" s="346" t="s">
        <v>121</v>
      </c>
      <c r="Y138" s="346"/>
      <c r="AC138"/>
    </row>
    <row r="139" spans="1:32" ht="33" customHeight="1" x14ac:dyDescent="0.25">
      <c r="C139" s="351" t="s">
        <v>233</v>
      </c>
      <c r="D139" s="352"/>
      <c r="E139" s="352"/>
      <c r="F139" s="352"/>
      <c r="G139" s="351" t="s">
        <v>234</v>
      </c>
      <c r="H139" s="352"/>
      <c r="I139" s="352"/>
      <c r="J139" s="344" t="s">
        <v>235</v>
      </c>
      <c r="K139" s="345"/>
      <c r="L139" s="351" t="s">
        <v>236</v>
      </c>
      <c r="M139" s="352"/>
      <c r="N139" s="351" t="s">
        <v>237</v>
      </c>
      <c r="O139" s="352"/>
      <c r="P139" s="351" t="s">
        <v>238</v>
      </c>
      <c r="Q139" s="352"/>
      <c r="R139" s="344" t="s">
        <v>239</v>
      </c>
      <c r="S139" s="345"/>
      <c r="T139" s="351" t="s">
        <v>240</v>
      </c>
      <c r="U139" s="352"/>
      <c r="V139" s="344" t="s">
        <v>241</v>
      </c>
      <c r="W139" s="345"/>
      <c r="X139" s="344" t="s">
        <v>242</v>
      </c>
      <c r="Y139" s="345"/>
      <c r="AC139"/>
    </row>
    <row r="140" spans="1:32" ht="15.75" customHeight="1" x14ac:dyDescent="0.25">
      <c r="C140" s="346" t="s">
        <v>121</v>
      </c>
      <c r="D140" s="346"/>
      <c r="E140" s="346"/>
      <c r="F140" s="346"/>
      <c r="G140" s="346" t="s">
        <v>121</v>
      </c>
      <c r="H140" s="346"/>
      <c r="I140" s="346"/>
      <c r="J140" s="346" t="s">
        <v>121</v>
      </c>
      <c r="K140" s="346"/>
      <c r="L140" s="346" t="s">
        <v>121</v>
      </c>
      <c r="M140" s="346"/>
      <c r="N140" s="346" t="s">
        <v>121</v>
      </c>
      <c r="O140" s="346"/>
      <c r="P140" s="346" t="s">
        <v>121</v>
      </c>
      <c r="Q140" s="346"/>
      <c r="R140" s="346" t="s">
        <v>121</v>
      </c>
      <c r="S140" s="346"/>
      <c r="T140" s="346" t="s">
        <v>121</v>
      </c>
      <c r="U140" s="346"/>
      <c r="V140" s="346" t="s">
        <v>121</v>
      </c>
      <c r="W140" s="346"/>
      <c r="X140" s="346" t="s">
        <v>121</v>
      </c>
      <c r="Y140" s="346"/>
      <c r="AC140"/>
    </row>
    <row r="141" spans="1:32" ht="33" customHeight="1" x14ac:dyDescent="0.25">
      <c r="C141" s="349" t="s">
        <v>243</v>
      </c>
      <c r="D141" s="350"/>
      <c r="E141" s="350"/>
      <c r="F141" s="350"/>
      <c r="G141" s="349" t="s">
        <v>244</v>
      </c>
      <c r="H141" s="350"/>
      <c r="I141" s="350"/>
      <c r="J141" s="347" t="s">
        <v>245</v>
      </c>
      <c r="K141" s="348"/>
      <c r="L141" s="347" t="s">
        <v>246</v>
      </c>
      <c r="M141" s="348"/>
      <c r="N141" s="349" t="s">
        <v>247</v>
      </c>
      <c r="O141" s="350"/>
      <c r="P141" s="347" t="s">
        <v>248</v>
      </c>
      <c r="Q141" s="348"/>
      <c r="R141" s="347" t="s">
        <v>249</v>
      </c>
      <c r="S141" s="348"/>
      <c r="T141" s="349" t="s">
        <v>250</v>
      </c>
      <c r="U141" s="350"/>
      <c r="V141" s="347" t="s">
        <v>251</v>
      </c>
      <c r="W141" s="348"/>
      <c r="X141" s="347" t="s">
        <v>252</v>
      </c>
      <c r="Y141" s="348"/>
      <c r="AC141"/>
    </row>
    <row r="142" spans="1:32" ht="15.75" customHeight="1" x14ac:dyDescent="0.25">
      <c r="C142" s="346" t="s">
        <v>121</v>
      </c>
      <c r="D142" s="346"/>
      <c r="E142" s="346"/>
      <c r="F142" s="346"/>
      <c r="G142" s="346" t="s">
        <v>121</v>
      </c>
      <c r="H142" s="346"/>
      <c r="I142" s="346"/>
      <c r="J142" s="346" t="s">
        <v>121</v>
      </c>
      <c r="K142" s="346"/>
      <c r="L142" s="346" t="s">
        <v>121</v>
      </c>
      <c r="M142" s="346"/>
      <c r="N142" s="346" t="s">
        <v>121</v>
      </c>
      <c r="O142" s="346"/>
      <c r="P142" s="346" t="s">
        <v>121</v>
      </c>
      <c r="Q142" s="346"/>
      <c r="R142" s="346" t="s">
        <v>121</v>
      </c>
      <c r="S142" s="346"/>
      <c r="T142" s="346" t="s">
        <v>121</v>
      </c>
      <c r="U142" s="346"/>
      <c r="V142" s="346" t="s">
        <v>121</v>
      </c>
      <c r="W142" s="346"/>
      <c r="X142" s="346" t="s">
        <v>121</v>
      </c>
      <c r="Y142" s="346"/>
      <c r="AC142"/>
    </row>
    <row r="143" spans="1:32" ht="15" customHeight="1" x14ac:dyDescent="0.25">
      <c r="AC143"/>
      <c r="AF143" s="16"/>
    </row>
  </sheetData>
  <sheetProtection password="C0A4" sheet="1" objects="1" scenarios="1"/>
  <mergeCells count="286">
    <mergeCell ref="P142:Q142"/>
    <mergeCell ref="R142:S142"/>
    <mergeCell ref="T142:U142"/>
    <mergeCell ref="V142:W142"/>
    <mergeCell ref="X142:Y142"/>
    <mergeCell ref="C142:F142"/>
    <mergeCell ref="G142:I142"/>
    <mergeCell ref="J142:K142"/>
    <mergeCell ref="L142:M142"/>
    <mergeCell ref="N142:O142"/>
    <mergeCell ref="P141:Q141"/>
    <mergeCell ref="R141:S141"/>
    <mergeCell ref="T141:U141"/>
    <mergeCell ref="V141:W141"/>
    <mergeCell ref="X141:Y141"/>
    <mergeCell ref="C141:F141"/>
    <mergeCell ref="G141:I141"/>
    <mergeCell ref="J141:K141"/>
    <mergeCell ref="L141:M141"/>
    <mergeCell ref="N141:O141"/>
    <mergeCell ref="P140:Q140"/>
    <mergeCell ref="R140:S140"/>
    <mergeCell ref="T140:U140"/>
    <mergeCell ref="V140:W140"/>
    <mergeCell ref="X140:Y140"/>
    <mergeCell ref="C140:F140"/>
    <mergeCell ref="G140:I140"/>
    <mergeCell ref="J140:K140"/>
    <mergeCell ref="L140:M140"/>
    <mergeCell ref="N140:O140"/>
    <mergeCell ref="P139:Q139"/>
    <mergeCell ref="R139:S139"/>
    <mergeCell ref="T139:U139"/>
    <mergeCell ref="V139:W139"/>
    <mergeCell ref="X139:Y139"/>
    <mergeCell ref="C139:F139"/>
    <mergeCell ref="G139:I139"/>
    <mergeCell ref="J139:K139"/>
    <mergeCell ref="L139:M139"/>
    <mergeCell ref="N139:O139"/>
    <mergeCell ref="P138:Q138"/>
    <mergeCell ref="R138:S138"/>
    <mergeCell ref="T138:U138"/>
    <mergeCell ref="V138:W138"/>
    <mergeCell ref="X138:Y138"/>
    <mergeCell ref="C138:F138"/>
    <mergeCell ref="G138:I138"/>
    <mergeCell ref="J138:K138"/>
    <mergeCell ref="L138:M138"/>
    <mergeCell ref="N138:O138"/>
    <mergeCell ref="P137:Q137"/>
    <mergeCell ref="R137:S137"/>
    <mergeCell ref="T137:U137"/>
    <mergeCell ref="V137:W137"/>
    <mergeCell ref="X137:Y137"/>
    <mergeCell ref="C137:F137"/>
    <mergeCell ref="G137:I137"/>
    <mergeCell ref="J137:K137"/>
    <mergeCell ref="L137:M137"/>
    <mergeCell ref="N137:O137"/>
    <mergeCell ref="P136:Q136"/>
    <mergeCell ref="R136:S136"/>
    <mergeCell ref="T136:U136"/>
    <mergeCell ref="V136:W136"/>
    <mergeCell ref="X136:Y136"/>
    <mergeCell ref="C136:F136"/>
    <mergeCell ref="G136:I136"/>
    <mergeCell ref="J136:K136"/>
    <mergeCell ref="L136:M136"/>
    <mergeCell ref="N136:O136"/>
    <mergeCell ref="P135:Q135"/>
    <mergeCell ref="R135:S135"/>
    <mergeCell ref="T135:U135"/>
    <mergeCell ref="V135:W135"/>
    <mergeCell ref="X135:Y135"/>
    <mergeCell ref="C135:F135"/>
    <mergeCell ref="G135:I135"/>
    <mergeCell ref="J135:K135"/>
    <mergeCell ref="L135:M135"/>
    <mergeCell ref="N135:O135"/>
    <mergeCell ref="P134:Q134"/>
    <mergeCell ref="R134:S134"/>
    <mergeCell ref="T134:U134"/>
    <mergeCell ref="V134:W134"/>
    <mergeCell ref="X134:Y134"/>
    <mergeCell ref="C134:F134"/>
    <mergeCell ref="G134:I134"/>
    <mergeCell ref="J134:K134"/>
    <mergeCell ref="L134:M134"/>
    <mergeCell ref="N134:O134"/>
    <mergeCell ref="T131:V131"/>
    <mergeCell ref="W131:Y131"/>
    <mergeCell ref="C132:Y132"/>
    <mergeCell ref="C133:F133"/>
    <mergeCell ref="G133:I133"/>
    <mergeCell ref="J133:K133"/>
    <mergeCell ref="L133:M133"/>
    <mergeCell ref="N133:O133"/>
    <mergeCell ref="P133:Q133"/>
    <mergeCell ref="R133:S133"/>
    <mergeCell ref="T133:U133"/>
    <mergeCell ref="V133:W133"/>
    <mergeCell ref="X133:Y133"/>
    <mergeCell ref="C131:F131"/>
    <mergeCell ref="G131:J131"/>
    <mergeCell ref="K131:M131"/>
    <mergeCell ref="N131:P131"/>
    <mergeCell ref="Q131:S131"/>
    <mergeCell ref="T129:V129"/>
    <mergeCell ref="W129:Y129"/>
    <mergeCell ref="C130:F130"/>
    <mergeCell ref="G130:J130"/>
    <mergeCell ref="K130:M130"/>
    <mergeCell ref="N130:P130"/>
    <mergeCell ref="Q130:S130"/>
    <mergeCell ref="T130:V130"/>
    <mergeCell ref="W130:Y130"/>
    <mergeCell ref="C129:F129"/>
    <mergeCell ref="G129:J129"/>
    <mergeCell ref="K129:M129"/>
    <mergeCell ref="N129:P129"/>
    <mergeCell ref="Q129:S129"/>
    <mergeCell ref="B122:J122"/>
    <mergeCell ref="B123:J123"/>
    <mergeCell ref="B124:J124"/>
    <mergeCell ref="L126:N126"/>
    <mergeCell ref="C128:Y128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26:N126">
    <cfRule type="expression" dxfId="181" priority="72">
      <formula>ISBLANK(INDIRECT(ADDRESS(ROW(), COLUMN())))</formula>
    </cfRule>
  </conditionalFormatting>
  <conditionalFormatting sqref="P126:Q126 S126:T126 V126:Y126">
    <cfRule type="cellIs" dxfId="180" priority="73" operator="lessThan">
      <formula>0</formula>
    </cfRule>
  </conditionalFormatting>
  <conditionalFormatting sqref="P126:Q126 S126:T126 V126:Y126">
    <cfRule type="cellIs" dxfId="179" priority="74" operator="greaterThan">
      <formula>9</formula>
    </cfRule>
  </conditionalFormatting>
  <conditionalFormatting sqref="P126:Q126 S126:T126 V126:Y126">
    <cfRule type="expression" dxfId="178" priority="75">
      <formula>ISBLANK(INDIRECT(ADDRESS(ROW(), COLUMN())))</formula>
    </cfRule>
  </conditionalFormatting>
  <conditionalFormatting sqref="P126:Q126 S126:T126 V126:Y126">
    <cfRule type="expression" dxfId="177" priority="76">
      <formula>ISTEXT(INDIRECT(ADDRESS(ROW(), COLUMN())))</formula>
    </cfRule>
  </conditionalFormatting>
  <conditionalFormatting sqref="U14:Y15 U17:Y18 U20:Y21 U27:Y28 U30:Y31 U33:Y34 U57:Y58 U60:Y61 U64:Y66 L98:Y103 U123:Y123 U87:Y97">
    <cfRule type="expression" dxfId="176" priority="77">
      <formula>CELL("Protect",INDIRECT(ADDRESS(ROW(), COLUMN())))</formula>
    </cfRule>
  </conditionalFormatting>
  <conditionalFormatting sqref="U14:Y15 U17:Y18 U20:Y21 U27:Y28 U30:Y31 U33:Y34 U57:Y58 U60:Y61 U64:Y66 K98:Y103 U123:Y123 U87:Y97">
    <cfRule type="cellIs" dxfId="175" priority="78" operator="equal">
      <formula>"   "</formula>
    </cfRule>
    <cfRule type="expression" dxfId="174" priority="79">
      <formula>ISBLANK(INDIRECT(ADDRESS(ROW(), COLUMN())))</formula>
    </cfRule>
  </conditionalFormatting>
  <conditionalFormatting sqref="U14:Y15 U17:Y18 U20:Y21 U27:Y28 U30:Y31 U33:Y34 U57:Y58 U60:Y61 U64:Y66 K98:Y103 U123:Y123 U87:Y97">
    <cfRule type="cellIs" dxfId="173" priority="80" operator="equal">
      <formula>"   "</formula>
    </cfRule>
    <cfRule type="cellIs" dxfId="172" priority="81" operator="lessThan">
      <formula>0</formula>
    </cfRule>
    <cfRule type="expression" dxfId="171" priority="82">
      <formula>ISTEXT(INDIRECT(ADDRESS(ROW(), COLUMN())))</formula>
    </cfRule>
  </conditionalFormatting>
  <conditionalFormatting sqref="K29:Y29 U27:Y28 K32:Y32 U30:Y31 K35:Y38 U33:Y34">
    <cfRule type="cellIs" dxfId="170" priority="83" operator="greaterThan">
      <formula>K14</formula>
    </cfRule>
  </conditionalFormatting>
  <conditionalFormatting sqref="K59:Y59 U57:Y58">
    <cfRule type="cellIs" dxfId="169" priority="84" operator="greaterThan">
      <formula>K23</formula>
    </cfRule>
  </conditionalFormatting>
  <conditionalFormatting sqref="K62:Y62 U60:Y61">
    <cfRule type="cellIs" dxfId="168" priority="85" operator="greaterThan">
      <formula>K36</formula>
    </cfRule>
  </conditionalFormatting>
  <conditionalFormatting sqref="K38:Y38">
    <cfRule type="expression" dxfId="167" priority="86">
      <formula>IF(K67&gt;0,INDIRECT(ADDRESS(ROW(), COLUMN()))&lt;&gt;K67,0)</formula>
    </cfRule>
    <cfRule type="expression" dxfId="166" priority="87">
      <formula>IF(K124&gt;0,INDIRECT(ADDRESS(ROW(), COLUMN()))&lt;&gt;K124,0)</formula>
    </cfRule>
  </conditionalFormatting>
  <conditionalFormatting sqref="K67:Y67">
    <cfRule type="expression" dxfId="165" priority="88">
      <formula>IF(K124&gt;0,INDIRECT(ADDRESS(ROW(), COLUMN()))&lt;&gt;K124,0)</formula>
    </cfRule>
    <cfRule type="cellIs" dxfId="164" priority="89" operator="notEqual">
      <formula>K38</formula>
    </cfRule>
  </conditionalFormatting>
  <conditionalFormatting sqref="K124:Y124">
    <cfRule type="cellIs" dxfId="163" priority="90" operator="notEqual">
      <formula>K38</formula>
    </cfRule>
    <cfRule type="cellIs" dxfId="162" priority="91" operator="notEqual">
      <formula>K67</formula>
    </cfRule>
  </conditionalFormatting>
  <conditionalFormatting sqref="L14:T15">
    <cfRule type="expression" dxfId="161" priority="66">
      <formula>CELL("Protect",INDIRECT(ADDRESS(ROW(), COLUMN())))</formula>
    </cfRule>
  </conditionalFormatting>
  <conditionalFormatting sqref="K14:T15">
    <cfRule type="cellIs" dxfId="160" priority="67" operator="equal">
      <formula>"   "</formula>
    </cfRule>
    <cfRule type="expression" dxfId="159" priority="68">
      <formula>ISBLANK(INDIRECT(ADDRESS(ROW(), COLUMN())))</formula>
    </cfRule>
  </conditionalFormatting>
  <conditionalFormatting sqref="K14:T15">
    <cfRule type="cellIs" dxfId="158" priority="69" operator="equal">
      <formula>"   "</formula>
    </cfRule>
    <cfRule type="cellIs" dxfId="157" priority="70" operator="lessThan">
      <formula>0</formula>
    </cfRule>
    <cfRule type="expression" dxfId="156" priority="71">
      <formula>ISTEXT(INDIRECT(ADDRESS(ROW(), COLUMN())))</formula>
    </cfRule>
  </conditionalFormatting>
  <conditionalFormatting sqref="L17:T18">
    <cfRule type="expression" dxfId="155" priority="60">
      <formula>CELL("Protect",INDIRECT(ADDRESS(ROW(), COLUMN())))</formula>
    </cfRule>
  </conditionalFormatting>
  <conditionalFormatting sqref="K17:T18">
    <cfRule type="cellIs" dxfId="154" priority="61" operator="equal">
      <formula>"   "</formula>
    </cfRule>
    <cfRule type="expression" dxfId="153" priority="62">
      <formula>ISBLANK(INDIRECT(ADDRESS(ROW(), COLUMN())))</formula>
    </cfRule>
  </conditionalFormatting>
  <conditionalFormatting sqref="K17:T18">
    <cfRule type="cellIs" dxfId="152" priority="63" operator="equal">
      <formula>"   "</formula>
    </cfRule>
    <cfRule type="cellIs" dxfId="151" priority="64" operator="lessThan">
      <formula>0</formula>
    </cfRule>
    <cfRule type="expression" dxfId="150" priority="65">
      <formula>ISTEXT(INDIRECT(ADDRESS(ROW(), COLUMN())))</formula>
    </cfRule>
  </conditionalFormatting>
  <conditionalFormatting sqref="L20:T21">
    <cfRule type="expression" dxfId="149" priority="54">
      <formula>CELL("Protect",INDIRECT(ADDRESS(ROW(), COLUMN())))</formula>
    </cfRule>
  </conditionalFormatting>
  <conditionalFormatting sqref="K20:T21">
    <cfRule type="cellIs" dxfId="148" priority="55" operator="equal">
      <formula>"   "</formula>
    </cfRule>
    <cfRule type="expression" dxfId="147" priority="56">
      <formula>ISBLANK(INDIRECT(ADDRESS(ROW(), COLUMN())))</formula>
    </cfRule>
  </conditionalFormatting>
  <conditionalFormatting sqref="K20:T21">
    <cfRule type="cellIs" dxfId="146" priority="57" operator="equal">
      <formula>"   "</formula>
    </cfRule>
    <cfRule type="cellIs" dxfId="145" priority="58" operator="lessThan">
      <formula>0</formula>
    </cfRule>
    <cfRule type="expression" dxfId="144" priority="59">
      <formula>ISTEXT(INDIRECT(ADDRESS(ROW(), COLUMN())))</formula>
    </cfRule>
  </conditionalFormatting>
  <conditionalFormatting sqref="L27:T28">
    <cfRule type="expression" dxfId="143" priority="47">
      <formula>CELL("Protect",INDIRECT(ADDRESS(ROW(), COLUMN())))</formula>
    </cfRule>
  </conditionalFormatting>
  <conditionalFormatting sqref="K27:T28">
    <cfRule type="cellIs" dxfId="142" priority="48" operator="equal">
      <formula>"   "</formula>
    </cfRule>
    <cfRule type="expression" dxfId="141" priority="49">
      <formula>ISBLANK(INDIRECT(ADDRESS(ROW(), COLUMN())))</formula>
    </cfRule>
  </conditionalFormatting>
  <conditionalFormatting sqref="K27:T28">
    <cfRule type="cellIs" dxfId="140" priority="50" operator="equal">
      <formula>"   "</formula>
    </cfRule>
    <cfRule type="cellIs" dxfId="139" priority="51" operator="lessThan">
      <formula>0</formula>
    </cfRule>
    <cfRule type="expression" dxfId="138" priority="52">
      <formula>ISTEXT(INDIRECT(ADDRESS(ROW(), COLUMN())))</formula>
    </cfRule>
  </conditionalFormatting>
  <conditionalFormatting sqref="K27:T28">
    <cfRule type="cellIs" dxfId="137" priority="53" operator="greaterThan">
      <formula>K14</formula>
    </cfRule>
  </conditionalFormatting>
  <conditionalFormatting sqref="L30:T31">
    <cfRule type="expression" dxfId="136" priority="40">
      <formula>CELL("Protect",INDIRECT(ADDRESS(ROW(), COLUMN())))</formula>
    </cfRule>
  </conditionalFormatting>
  <conditionalFormatting sqref="K30:T31">
    <cfRule type="cellIs" dxfId="135" priority="41" operator="equal">
      <formula>"   "</formula>
    </cfRule>
    <cfRule type="expression" dxfId="134" priority="42">
      <formula>ISBLANK(INDIRECT(ADDRESS(ROW(), COLUMN())))</formula>
    </cfRule>
  </conditionalFormatting>
  <conditionalFormatting sqref="K30:T31">
    <cfRule type="cellIs" dxfId="133" priority="43" operator="equal">
      <formula>"   "</formula>
    </cfRule>
    <cfRule type="cellIs" dxfId="132" priority="44" operator="lessThan">
      <formula>0</formula>
    </cfRule>
    <cfRule type="expression" dxfId="131" priority="45">
      <formula>ISTEXT(INDIRECT(ADDRESS(ROW(), COLUMN())))</formula>
    </cfRule>
  </conditionalFormatting>
  <conditionalFormatting sqref="K30:T31">
    <cfRule type="cellIs" dxfId="130" priority="46" operator="greaterThan">
      <formula>K17</formula>
    </cfRule>
  </conditionalFormatting>
  <conditionalFormatting sqref="L33:T34">
    <cfRule type="expression" dxfId="129" priority="33">
      <formula>CELL("Protect",INDIRECT(ADDRESS(ROW(), COLUMN())))</formula>
    </cfRule>
  </conditionalFormatting>
  <conditionalFormatting sqref="K33:T34">
    <cfRule type="cellIs" dxfId="128" priority="34" operator="equal">
      <formula>"   "</formula>
    </cfRule>
    <cfRule type="expression" dxfId="127" priority="35">
      <formula>ISBLANK(INDIRECT(ADDRESS(ROW(), COLUMN())))</formula>
    </cfRule>
  </conditionalFormatting>
  <conditionalFormatting sqref="K33:T34">
    <cfRule type="cellIs" dxfId="126" priority="36" operator="equal">
      <formula>"   "</formula>
    </cfRule>
    <cfRule type="cellIs" dxfId="125" priority="37" operator="lessThan">
      <formula>0</formula>
    </cfRule>
    <cfRule type="expression" dxfId="124" priority="38">
      <formula>ISTEXT(INDIRECT(ADDRESS(ROW(), COLUMN())))</formula>
    </cfRule>
  </conditionalFormatting>
  <conditionalFormatting sqref="K33:T34">
    <cfRule type="cellIs" dxfId="123" priority="39" operator="greaterThan">
      <formula>K20</formula>
    </cfRule>
  </conditionalFormatting>
  <conditionalFormatting sqref="L57:T58">
    <cfRule type="expression" dxfId="122" priority="26">
      <formula>CELL("Protect",INDIRECT(ADDRESS(ROW(), COLUMN())))</formula>
    </cfRule>
  </conditionalFormatting>
  <conditionalFormatting sqref="K57:T58">
    <cfRule type="cellIs" dxfId="121" priority="27" operator="equal">
      <formula>"   "</formula>
    </cfRule>
    <cfRule type="expression" dxfId="120" priority="28">
      <formula>ISBLANK(INDIRECT(ADDRESS(ROW(), COLUMN())))</formula>
    </cfRule>
  </conditionalFormatting>
  <conditionalFormatting sqref="K57:T58">
    <cfRule type="cellIs" dxfId="119" priority="29" operator="equal">
      <formula>"   "</formula>
    </cfRule>
    <cfRule type="cellIs" dxfId="118" priority="30" operator="lessThan">
      <formula>0</formula>
    </cfRule>
    <cfRule type="expression" dxfId="117" priority="31">
      <formula>ISTEXT(INDIRECT(ADDRESS(ROW(), COLUMN())))</formula>
    </cfRule>
  </conditionalFormatting>
  <conditionalFormatting sqref="K57:T58">
    <cfRule type="cellIs" dxfId="116" priority="32" operator="greaterThan">
      <formula>K23</formula>
    </cfRule>
  </conditionalFormatting>
  <conditionalFormatting sqref="L60:T61">
    <cfRule type="expression" dxfId="115" priority="19">
      <formula>CELL("Protect",INDIRECT(ADDRESS(ROW(), COLUMN())))</formula>
    </cfRule>
  </conditionalFormatting>
  <conditionalFormatting sqref="K60:T61">
    <cfRule type="cellIs" dxfId="114" priority="20" operator="equal">
      <formula>"   "</formula>
    </cfRule>
    <cfRule type="expression" dxfId="113" priority="21">
      <formula>ISBLANK(INDIRECT(ADDRESS(ROW(), COLUMN())))</formula>
    </cfRule>
  </conditionalFormatting>
  <conditionalFormatting sqref="K60:T61">
    <cfRule type="cellIs" dxfId="112" priority="22" operator="equal">
      <formula>"   "</formula>
    </cfRule>
    <cfRule type="cellIs" dxfId="111" priority="23" operator="lessThan">
      <formula>0</formula>
    </cfRule>
    <cfRule type="expression" dxfId="110" priority="24">
      <formula>ISTEXT(INDIRECT(ADDRESS(ROW(), COLUMN())))</formula>
    </cfRule>
  </conditionalFormatting>
  <conditionalFormatting sqref="K60:T61">
    <cfRule type="cellIs" dxfId="109" priority="25" operator="greaterThan">
      <formula>K36</formula>
    </cfRule>
  </conditionalFormatting>
  <conditionalFormatting sqref="L64:T66">
    <cfRule type="expression" dxfId="108" priority="13">
      <formula>CELL("Protect",INDIRECT(ADDRESS(ROW(), COLUMN())))</formula>
    </cfRule>
  </conditionalFormatting>
  <conditionalFormatting sqref="K64:T66">
    <cfRule type="cellIs" dxfId="107" priority="14" operator="equal">
      <formula>"   "</formula>
    </cfRule>
    <cfRule type="expression" dxfId="106" priority="15">
      <formula>ISBLANK(INDIRECT(ADDRESS(ROW(), COLUMN())))</formula>
    </cfRule>
  </conditionalFormatting>
  <conditionalFormatting sqref="K64:T66">
    <cfRule type="cellIs" dxfId="105" priority="16" operator="equal">
      <formula>"   "</formula>
    </cfRule>
    <cfRule type="cellIs" dxfId="104" priority="17" operator="lessThan">
      <formula>0</formula>
    </cfRule>
    <cfRule type="expression" dxfId="103" priority="18">
      <formula>ISTEXT(INDIRECT(ADDRESS(ROW(), COLUMN())))</formula>
    </cfRule>
  </conditionalFormatting>
  <conditionalFormatting sqref="L87:T97">
    <cfRule type="expression" dxfId="102" priority="7">
      <formula>CELL("Protect",INDIRECT(ADDRESS(ROW(), COLUMN())))</formula>
    </cfRule>
  </conditionalFormatting>
  <conditionalFormatting sqref="K87:T97">
    <cfRule type="cellIs" dxfId="101" priority="8" operator="equal">
      <formula>"   "</formula>
    </cfRule>
    <cfRule type="expression" dxfId="100" priority="9">
      <formula>ISBLANK(INDIRECT(ADDRESS(ROW(), COLUMN())))</formula>
    </cfRule>
  </conditionalFormatting>
  <conditionalFormatting sqref="K87:T97">
    <cfRule type="cellIs" dxfId="99" priority="10" operator="equal">
      <formula>"   "</formula>
    </cfRule>
    <cfRule type="cellIs" dxfId="98" priority="11" operator="lessThan">
      <formula>0</formula>
    </cfRule>
    <cfRule type="expression" dxfId="97" priority="12">
      <formula>ISTEXT(INDIRECT(ADDRESS(ROW(), COLUMN())))</formula>
    </cfRule>
  </conditionalFormatting>
  <conditionalFormatting sqref="L123:T123">
    <cfRule type="expression" dxfId="96" priority="1">
      <formula>CELL("Protect",INDIRECT(ADDRESS(ROW(), COLUMN())))</formula>
    </cfRule>
  </conditionalFormatting>
  <conditionalFormatting sqref="K123:T123">
    <cfRule type="cellIs" dxfId="95" priority="2" operator="equal">
      <formula>"   "</formula>
    </cfRule>
    <cfRule type="expression" dxfId="94" priority="3">
      <formula>ISBLANK(INDIRECT(ADDRESS(ROW(), COLUMN())))</formula>
    </cfRule>
  </conditionalFormatting>
  <conditionalFormatting sqref="K123:T123">
    <cfRule type="cellIs" dxfId="93" priority="4" operator="equal">
      <formula>"   "</formula>
    </cfRule>
    <cfRule type="cellIs" dxfId="92" priority="5" operator="lessThan">
      <formula>0</formula>
    </cfRule>
    <cfRule type="expression" dxfId="91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4_1" display="&lt;BERIKUTNYA&gt;" xr:uid="{00000000-0004-0000-0000-000004000000}"/>
    <hyperlink ref="AH76" location="range_2_1" display="&lt;SEBELUMNYA&gt;" xr:uid="{00000000-0004-0000-0000-000005000000}"/>
    <hyperlink ref="AH113" location="range_4_1" display="&lt;BERIKUTNYA&gt;" xr:uid="{00000000-0004-0000-0000-000006000000}"/>
    <hyperlink ref="AH112" location="range_3_1_1" display="&lt;SEBELUMNYA&gt;" xr:uid="{00000000-0004-0000-0000-000007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3" manualBreakCount="3">
    <brk id="46" max="16383" man="1"/>
    <brk id="75" max="16383" man="1"/>
    <brk id="111" max="16383" man="1"/>
  </rowBreaks>
  <colBreaks count="1" manualBreakCount="1">
    <brk id="3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4B85-3295-469B-9C09-50468276CFCF}">
  <dimension ref="A1:AV165"/>
  <sheetViews>
    <sheetView view="pageBreakPreview" topLeftCell="A2" zoomScale="46" zoomScaleNormal="51" zoomScaleSheetLayoutView="46" workbookViewId="0">
      <selection activeCell="AH2" sqref="AH2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/>
    <col min="31" max="16384" width="9.140625" style="1" collapsed="1"/>
  </cols>
  <sheetData>
    <row r="1" spans="1:48" ht="21" customHeight="1" thickBot="1" x14ac:dyDescent="0.3">
      <c r="A1" s="3"/>
      <c r="B1" s="3"/>
      <c r="C1" s="3"/>
      <c r="D1" s="264" t="s">
        <v>0</v>
      </c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3" t="s">
        <v>201</v>
      </c>
      <c r="Z1" s="3"/>
      <c r="AA1" s="4" t="s">
        <v>195</v>
      </c>
      <c r="AB1" s="35" t="s">
        <v>196</v>
      </c>
      <c r="AC1" s="35"/>
      <c r="AD1" s="35" t="s">
        <v>187</v>
      </c>
      <c r="AE1" s="35"/>
      <c r="AF1" s="35"/>
      <c r="AG1" s="35"/>
      <c r="AH1" s="58" t="s">
        <v>200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264" t="s">
        <v>75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91" t="s">
        <v>72</v>
      </c>
      <c r="Z2" s="291"/>
      <c r="AA2" s="16"/>
      <c r="AB2" s="37"/>
      <c r="AC2" s="37"/>
      <c r="AD2" s="37"/>
      <c r="AE2" s="37"/>
      <c r="AF2" s="37"/>
      <c r="AG2" s="37"/>
      <c r="AH2" s="58" t="s">
        <v>199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264" t="s">
        <v>56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91"/>
      <c r="Z3" s="291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292" t="s">
        <v>74</v>
      </c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3" t="s">
        <v>187</v>
      </c>
      <c r="Z4" s="293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295"/>
      <c r="X5" s="295"/>
      <c r="Y5" s="295"/>
      <c r="Z5" s="295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294" t="s">
        <v>73</v>
      </c>
      <c r="J6" s="294"/>
      <c r="K6" s="294"/>
      <c r="L6" s="294"/>
      <c r="M6" s="7" t="s">
        <v>186</v>
      </c>
      <c r="N6" s="7"/>
      <c r="O6" s="7"/>
      <c r="P6" s="7"/>
      <c r="Q6" s="7"/>
      <c r="R6" s="7"/>
      <c r="S6" s="7"/>
      <c r="T6" s="7"/>
      <c r="U6" s="7"/>
      <c r="V6" s="7"/>
      <c r="W6" s="295"/>
      <c r="X6" s="295"/>
      <c r="Y6" s="295"/>
      <c r="Z6" s="295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277" t="s">
        <v>188</v>
      </c>
      <c r="X7" s="277"/>
      <c r="Y7" s="277"/>
      <c r="Z7" s="277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51" t="s">
        <v>2</v>
      </c>
      <c r="C9" s="251"/>
      <c r="D9" s="251"/>
      <c r="E9" s="251"/>
      <c r="F9" s="251"/>
      <c r="G9" s="251"/>
      <c r="H9" s="251"/>
      <c r="I9" s="251"/>
      <c r="J9" s="251"/>
      <c r="K9" s="252" t="s">
        <v>3</v>
      </c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4"/>
      <c r="AA9" s="16"/>
      <c r="AB9"/>
      <c r="AC9"/>
    </row>
    <row r="10" spans="1:48" ht="24" hidden="1" customHeight="1" x14ac:dyDescent="0.25">
      <c r="A10" s="41"/>
      <c r="B10" s="240"/>
      <c r="C10" s="241"/>
      <c r="D10" s="241"/>
      <c r="E10" s="241"/>
      <c r="F10" s="241"/>
      <c r="G10" s="241"/>
      <c r="H10" s="241"/>
      <c r="I10" s="241"/>
      <c r="J10" s="242"/>
      <c r="K10" s="234" t="s">
        <v>143</v>
      </c>
      <c r="L10" s="234" t="s">
        <v>145</v>
      </c>
      <c r="M10" s="234" t="s">
        <v>147</v>
      </c>
      <c r="N10" s="234" t="s">
        <v>149</v>
      </c>
      <c r="O10" s="234" t="s">
        <v>151</v>
      </c>
      <c r="P10" s="234" t="s">
        <v>153</v>
      </c>
      <c r="Q10" s="234" t="s">
        <v>155</v>
      </c>
      <c r="R10" s="234" t="s">
        <v>157</v>
      </c>
      <c r="S10" s="234" t="s">
        <v>159</v>
      </c>
      <c r="T10" s="234" t="s">
        <v>161</v>
      </c>
      <c r="U10" s="234"/>
      <c r="V10" s="234"/>
      <c r="W10" s="234"/>
      <c r="X10" s="234"/>
      <c r="Y10" s="234"/>
      <c r="Z10" s="45"/>
      <c r="AA10" s="16"/>
      <c r="AB10"/>
      <c r="AC10"/>
    </row>
    <row r="11" spans="1:48" ht="69.75" customHeight="1" x14ac:dyDescent="0.25">
      <c r="A11" s="234" t="s">
        <v>4</v>
      </c>
      <c r="B11" s="255" t="s">
        <v>117</v>
      </c>
      <c r="C11" s="256"/>
      <c r="D11" s="256"/>
      <c r="E11" s="256"/>
      <c r="F11" s="256"/>
      <c r="G11" s="256"/>
      <c r="H11" s="256"/>
      <c r="I11" s="256"/>
      <c r="J11" s="257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236"/>
      <c r="V11" s="236"/>
      <c r="W11" s="236"/>
      <c r="X11" s="236"/>
      <c r="Y11" s="236"/>
      <c r="Z11" s="11" t="s">
        <v>163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58" t="s">
        <v>6</v>
      </c>
      <c r="C12" s="259"/>
      <c r="D12" s="259"/>
      <c r="E12" s="259"/>
      <c r="F12" s="259"/>
      <c r="G12" s="259"/>
      <c r="H12" s="259"/>
      <c r="I12" s="259"/>
      <c r="J12" s="260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288" t="s">
        <v>24</v>
      </c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90"/>
      <c r="AA13" s="32"/>
      <c r="AC13"/>
      <c r="AD13" s="32"/>
    </row>
    <row r="14" spans="1:48" ht="22.5" customHeight="1" x14ac:dyDescent="0.25">
      <c r="A14" s="296"/>
      <c r="B14" s="249" t="s">
        <v>76</v>
      </c>
      <c r="C14" s="249"/>
      <c r="D14" s="249"/>
      <c r="E14" s="249"/>
      <c r="F14" s="249"/>
      <c r="G14" s="249"/>
      <c r="H14" s="249"/>
      <c r="I14" s="249"/>
      <c r="J14" s="239" t="s">
        <v>25</v>
      </c>
      <c r="K14" s="60">
        <v>41708</v>
      </c>
      <c r="L14" s="60">
        <v>58535</v>
      </c>
      <c r="M14" s="60">
        <v>102245</v>
      </c>
      <c r="N14" s="60">
        <v>106930</v>
      </c>
      <c r="O14" s="60">
        <v>45893</v>
      </c>
      <c r="P14" s="60">
        <v>70480</v>
      </c>
      <c r="Q14" s="60">
        <v>64780</v>
      </c>
      <c r="R14" s="60">
        <v>39268</v>
      </c>
      <c r="S14" s="60">
        <v>55678</v>
      </c>
      <c r="T14" s="60">
        <v>122725</v>
      </c>
      <c r="U14" s="236"/>
      <c r="V14" s="236"/>
      <c r="W14" s="236"/>
      <c r="X14" s="236"/>
      <c r="Y14" s="236"/>
      <c r="Z14" s="49">
        <f t="shared" ref="Z14:Z22" si="0">SUM(K14:Y14)</f>
        <v>708242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297"/>
      <c r="B15" s="249"/>
      <c r="C15" s="249"/>
      <c r="D15" s="249"/>
      <c r="E15" s="249"/>
      <c r="F15" s="249"/>
      <c r="G15" s="249"/>
      <c r="H15" s="249"/>
      <c r="I15" s="249"/>
      <c r="J15" s="239" t="s">
        <v>26</v>
      </c>
      <c r="K15" s="60">
        <v>40415</v>
      </c>
      <c r="L15" s="60">
        <v>57242</v>
      </c>
      <c r="M15" s="60">
        <v>101091</v>
      </c>
      <c r="N15" s="60">
        <v>103184</v>
      </c>
      <c r="O15" s="60">
        <v>43671</v>
      </c>
      <c r="P15" s="60">
        <v>67213</v>
      </c>
      <c r="Q15" s="60">
        <v>61469</v>
      </c>
      <c r="R15" s="60">
        <v>37957</v>
      </c>
      <c r="S15" s="60">
        <v>52727</v>
      </c>
      <c r="T15" s="60">
        <v>125897</v>
      </c>
      <c r="U15" s="236"/>
      <c r="V15" s="236"/>
      <c r="W15" s="236"/>
      <c r="X15" s="236"/>
      <c r="Y15" s="236"/>
      <c r="Z15" s="49">
        <f t="shared" si="0"/>
        <v>690866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297"/>
      <c r="B16" s="249"/>
      <c r="C16" s="249"/>
      <c r="D16" s="249"/>
      <c r="E16" s="249"/>
      <c r="F16" s="249"/>
      <c r="G16" s="249"/>
      <c r="H16" s="249"/>
      <c r="I16" s="249"/>
      <c r="J16" s="239" t="s">
        <v>27</v>
      </c>
      <c r="K16" s="50">
        <f>SUM(K14:K15)</f>
        <v>82123</v>
      </c>
      <c r="L16" s="50">
        <f t="shared" ref="L16:T16" si="1">SUM(L14:L15)</f>
        <v>115777</v>
      </c>
      <c r="M16" s="50">
        <f t="shared" si="1"/>
        <v>203336</v>
      </c>
      <c r="N16" s="50">
        <f t="shared" si="1"/>
        <v>210114</v>
      </c>
      <c r="O16" s="50">
        <f t="shared" si="1"/>
        <v>89564</v>
      </c>
      <c r="P16" s="50">
        <f t="shared" si="1"/>
        <v>137693</v>
      </c>
      <c r="Q16" s="50">
        <f t="shared" si="1"/>
        <v>126249</v>
      </c>
      <c r="R16" s="50">
        <f t="shared" si="1"/>
        <v>77225</v>
      </c>
      <c r="S16" s="50">
        <f t="shared" si="1"/>
        <v>108405</v>
      </c>
      <c r="T16" s="50">
        <f t="shared" si="1"/>
        <v>248622</v>
      </c>
      <c r="U16" s="236"/>
      <c r="V16" s="236"/>
      <c r="W16" s="236"/>
      <c r="X16" s="236"/>
      <c r="Y16" s="236"/>
      <c r="Z16" s="50">
        <f t="shared" si="0"/>
        <v>1399108</v>
      </c>
      <c r="AA16" s="16"/>
      <c r="AB16"/>
      <c r="AC16" s="55"/>
      <c r="AD16" t="s">
        <v>94</v>
      </c>
    </row>
    <row r="17" spans="1:30" ht="22.5" customHeight="1" x14ac:dyDescent="0.25">
      <c r="A17" s="297"/>
      <c r="B17" s="249" t="s">
        <v>77</v>
      </c>
      <c r="C17" s="249"/>
      <c r="D17" s="249"/>
      <c r="E17" s="249"/>
      <c r="F17" s="249"/>
      <c r="G17" s="249"/>
      <c r="H17" s="249"/>
      <c r="I17" s="249"/>
      <c r="J17" s="239" t="s">
        <v>25</v>
      </c>
      <c r="K17" s="60">
        <v>191</v>
      </c>
      <c r="L17" s="60">
        <v>397</v>
      </c>
      <c r="M17" s="60">
        <v>463</v>
      </c>
      <c r="N17" s="60">
        <v>1244</v>
      </c>
      <c r="O17" s="60">
        <v>213</v>
      </c>
      <c r="P17" s="60">
        <v>105</v>
      </c>
      <c r="Q17" s="60">
        <v>677</v>
      </c>
      <c r="R17" s="60">
        <v>84</v>
      </c>
      <c r="S17" s="60">
        <v>95</v>
      </c>
      <c r="T17" s="60">
        <v>1437</v>
      </c>
      <c r="U17" s="236"/>
      <c r="V17" s="236"/>
      <c r="W17" s="236"/>
      <c r="X17" s="236"/>
      <c r="Y17" s="236"/>
      <c r="Z17" s="49">
        <f t="shared" si="0"/>
        <v>4906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297"/>
      <c r="B18" s="249"/>
      <c r="C18" s="249"/>
      <c r="D18" s="249"/>
      <c r="E18" s="249"/>
      <c r="F18" s="249"/>
      <c r="G18" s="249"/>
      <c r="H18" s="249"/>
      <c r="I18" s="249"/>
      <c r="J18" s="239" t="s">
        <v>26</v>
      </c>
      <c r="K18" s="60">
        <v>153</v>
      </c>
      <c r="L18" s="60">
        <v>218</v>
      </c>
      <c r="M18" s="60">
        <v>183</v>
      </c>
      <c r="N18" s="60">
        <v>974</v>
      </c>
      <c r="O18" s="60">
        <v>172</v>
      </c>
      <c r="P18" s="60">
        <v>77</v>
      </c>
      <c r="Q18" s="60">
        <v>486</v>
      </c>
      <c r="R18" s="60">
        <v>62</v>
      </c>
      <c r="S18" s="60">
        <v>83</v>
      </c>
      <c r="T18" s="60">
        <v>1211</v>
      </c>
      <c r="U18" s="236"/>
      <c r="V18" s="236"/>
      <c r="W18" s="236"/>
      <c r="X18" s="236"/>
      <c r="Y18" s="236"/>
      <c r="Z18" s="49">
        <f t="shared" si="0"/>
        <v>3619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297"/>
      <c r="B19" s="249"/>
      <c r="C19" s="249"/>
      <c r="D19" s="249"/>
      <c r="E19" s="249"/>
      <c r="F19" s="249"/>
      <c r="G19" s="249"/>
      <c r="H19" s="249"/>
      <c r="I19" s="249"/>
      <c r="J19" s="239" t="s">
        <v>27</v>
      </c>
      <c r="K19" s="50">
        <f>SUM(K17:K18)</f>
        <v>344</v>
      </c>
      <c r="L19" s="50">
        <f t="shared" ref="L19:T19" si="2">SUM(L17:L18)</f>
        <v>615</v>
      </c>
      <c r="M19" s="50">
        <f t="shared" si="2"/>
        <v>646</v>
      </c>
      <c r="N19" s="50">
        <f t="shared" si="2"/>
        <v>2218</v>
      </c>
      <c r="O19" s="50">
        <f t="shared" si="2"/>
        <v>385</v>
      </c>
      <c r="P19" s="50">
        <f t="shared" si="2"/>
        <v>182</v>
      </c>
      <c r="Q19" s="50">
        <f t="shared" si="2"/>
        <v>1163</v>
      </c>
      <c r="R19" s="50">
        <f t="shared" si="2"/>
        <v>146</v>
      </c>
      <c r="S19" s="50">
        <f t="shared" si="2"/>
        <v>178</v>
      </c>
      <c r="T19" s="50">
        <f t="shared" si="2"/>
        <v>2648</v>
      </c>
      <c r="U19" s="236"/>
      <c r="V19" s="236"/>
      <c r="W19" s="236"/>
      <c r="X19" s="236"/>
      <c r="Y19" s="236"/>
      <c r="Z19" s="50">
        <f t="shared" si="0"/>
        <v>8525</v>
      </c>
      <c r="AA19" s="16"/>
      <c r="AB19"/>
      <c r="AC19" s="55"/>
      <c r="AD19" t="s">
        <v>97</v>
      </c>
    </row>
    <row r="20" spans="1:30" ht="22.5" customHeight="1" x14ac:dyDescent="0.25">
      <c r="A20" s="297"/>
      <c r="B20" s="249" t="s">
        <v>78</v>
      </c>
      <c r="C20" s="249"/>
      <c r="D20" s="249"/>
      <c r="E20" s="249"/>
      <c r="F20" s="249"/>
      <c r="G20" s="249"/>
      <c r="H20" s="249"/>
      <c r="I20" s="249"/>
      <c r="J20" s="239" t="s">
        <v>25</v>
      </c>
      <c r="K20" s="60">
        <v>406</v>
      </c>
      <c r="L20" s="60">
        <v>1332</v>
      </c>
      <c r="M20" s="60">
        <v>2365</v>
      </c>
      <c r="N20" s="60">
        <v>3125</v>
      </c>
      <c r="O20" s="60">
        <v>945</v>
      </c>
      <c r="P20" s="60">
        <v>1457</v>
      </c>
      <c r="Q20" s="60">
        <v>1918</v>
      </c>
      <c r="R20" s="60">
        <v>1271</v>
      </c>
      <c r="S20" s="60">
        <v>2479</v>
      </c>
      <c r="T20" s="60">
        <v>5802</v>
      </c>
      <c r="U20" s="236"/>
      <c r="V20" s="236"/>
      <c r="W20" s="236"/>
      <c r="X20" s="236"/>
      <c r="Y20" s="236"/>
      <c r="Z20" s="49">
        <f t="shared" si="0"/>
        <v>21100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297"/>
      <c r="B21" s="249"/>
      <c r="C21" s="249"/>
      <c r="D21" s="249"/>
      <c r="E21" s="249"/>
      <c r="F21" s="249"/>
      <c r="G21" s="249"/>
      <c r="H21" s="249"/>
      <c r="I21" s="249"/>
      <c r="J21" s="239" t="s">
        <v>26</v>
      </c>
      <c r="K21" s="60">
        <v>422</v>
      </c>
      <c r="L21" s="60">
        <v>1637</v>
      </c>
      <c r="M21" s="60">
        <v>2844</v>
      </c>
      <c r="N21" s="60">
        <v>3317</v>
      </c>
      <c r="O21" s="60">
        <v>1160</v>
      </c>
      <c r="P21" s="60">
        <v>1737</v>
      </c>
      <c r="Q21" s="60">
        <v>1911</v>
      </c>
      <c r="R21" s="60">
        <v>1354</v>
      </c>
      <c r="S21" s="60">
        <v>2715</v>
      </c>
      <c r="T21" s="60">
        <v>6673</v>
      </c>
      <c r="U21" s="236"/>
      <c r="V21" s="236"/>
      <c r="W21" s="236"/>
      <c r="X21" s="236"/>
      <c r="Y21" s="236"/>
      <c r="Z21" s="49">
        <f t="shared" si="0"/>
        <v>23770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297"/>
      <c r="B22" s="249"/>
      <c r="C22" s="249"/>
      <c r="D22" s="249"/>
      <c r="E22" s="249"/>
      <c r="F22" s="249"/>
      <c r="G22" s="249"/>
      <c r="H22" s="249"/>
      <c r="I22" s="249"/>
      <c r="J22" s="239" t="s">
        <v>27</v>
      </c>
      <c r="K22" s="50">
        <f>SUM(K20:K21)</f>
        <v>828</v>
      </c>
      <c r="L22" s="50">
        <f t="shared" ref="L22:T22" si="3">SUM(L20:L21)</f>
        <v>2969</v>
      </c>
      <c r="M22" s="50">
        <f t="shared" si="3"/>
        <v>5209</v>
      </c>
      <c r="N22" s="50">
        <f t="shared" si="3"/>
        <v>6442</v>
      </c>
      <c r="O22" s="50">
        <f t="shared" si="3"/>
        <v>2105</v>
      </c>
      <c r="P22" s="50">
        <f t="shared" si="3"/>
        <v>3194</v>
      </c>
      <c r="Q22" s="50">
        <f t="shared" si="3"/>
        <v>3829</v>
      </c>
      <c r="R22" s="50">
        <f t="shared" si="3"/>
        <v>2625</v>
      </c>
      <c r="S22" s="50">
        <f t="shared" si="3"/>
        <v>5194</v>
      </c>
      <c r="T22" s="50">
        <f t="shared" si="3"/>
        <v>12475</v>
      </c>
      <c r="U22" s="236"/>
      <c r="V22" s="236"/>
      <c r="W22" s="236"/>
      <c r="X22" s="236"/>
      <c r="Y22" s="236"/>
      <c r="Z22" s="50">
        <f t="shared" si="0"/>
        <v>44870</v>
      </c>
      <c r="AA22" s="16"/>
      <c r="AB22"/>
      <c r="AC22" s="55"/>
      <c r="AD22" t="s">
        <v>100</v>
      </c>
    </row>
    <row r="23" spans="1:30" ht="22.5" customHeight="1" x14ac:dyDescent="0.25">
      <c r="A23" s="297"/>
      <c r="B23" s="299" t="s">
        <v>57</v>
      </c>
      <c r="C23" s="300"/>
      <c r="D23" s="300"/>
      <c r="E23" s="300"/>
      <c r="F23" s="300"/>
      <c r="G23" s="300"/>
      <c r="H23" s="300"/>
      <c r="I23" s="301"/>
      <c r="J23" s="239" t="s">
        <v>25</v>
      </c>
      <c r="K23" s="50">
        <f>K14+K17+K20</f>
        <v>42305</v>
      </c>
      <c r="L23" s="50">
        <f t="shared" ref="L23:T25" si="4">L14+L17+L20</f>
        <v>60264</v>
      </c>
      <c r="M23" s="50">
        <f t="shared" si="4"/>
        <v>105073</v>
      </c>
      <c r="N23" s="50">
        <f t="shared" si="4"/>
        <v>111299</v>
      </c>
      <c r="O23" s="50">
        <f t="shared" si="4"/>
        <v>47051</v>
      </c>
      <c r="P23" s="50">
        <f t="shared" si="4"/>
        <v>72042</v>
      </c>
      <c r="Q23" s="50">
        <f t="shared" si="4"/>
        <v>67375</v>
      </c>
      <c r="R23" s="50">
        <f t="shared" si="4"/>
        <v>40623</v>
      </c>
      <c r="S23" s="50">
        <f t="shared" si="4"/>
        <v>58252</v>
      </c>
      <c r="T23" s="50">
        <f t="shared" si="4"/>
        <v>129964</v>
      </c>
      <c r="U23" s="236"/>
      <c r="V23" s="236"/>
      <c r="W23" s="236"/>
      <c r="X23" s="236"/>
      <c r="Y23" s="236"/>
      <c r="Z23" s="50">
        <f t="shared" ref="Z23:Z25" si="5">Z14+Z17+Z20</f>
        <v>734248</v>
      </c>
      <c r="AA23" s="16"/>
      <c r="AB23"/>
      <c r="AC23" s="55"/>
      <c r="AD23" t="s">
        <v>101</v>
      </c>
    </row>
    <row r="24" spans="1:30" ht="22.5" customHeight="1" x14ac:dyDescent="0.25">
      <c r="A24" s="297"/>
      <c r="B24" s="302"/>
      <c r="C24" s="303"/>
      <c r="D24" s="303"/>
      <c r="E24" s="303"/>
      <c r="F24" s="303"/>
      <c r="G24" s="303"/>
      <c r="H24" s="303"/>
      <c r="I24" s="304"/>
      <c r="J24" s="239" t="s">
        <v>26</v>
      </c>
      <c r="K24" s="50">
        <f>K15+K18+K21</f>
        <v>40990</v>
      </c>
      <c r="L24" s="50">
        <f t="shared" si="4"/>
        <v>59097</v>
      </c>
      <c r="M24" s="50">
        <f t="shared" si="4"/>
        <v>104118</v>
      </c>
      <c r="N24" s="50">
        <f t="shared" si="4"/>
        <v>107475</v>
      </c>
      <c r="O24" s="50">
        <f t="shared" si="4"/>
        <v>45003</v>
      </c>
      <c r="P24" s="50">
        <f t="shared" si="4"/>
        <v>69027</v>
      </c>
      <c r="Q24" s="50">
        <f t="shared" si="4"/>
        <v>63866</v>
      </c>
      <c r="R24" s="50">
        <f t="shared" si="4"/>
        <v>39373</v>
      </c>
      <c r="S24" s="50">
        <f t="shared" si="4"/>
        <v>55525</v>
      </c>
      <c r="T24" s="50">
        <f t="shared" si="4"/>
        <v>133781</v>
      </c>
      <c r="U24" s="236"/>
      <c r="V24" s="236"/>
      <c r="W24" s="236"/>
      <c r="X24" s="236"/>
      <c r="Y24" s="236"/>
      <c r="Z24" s="50">
        <f t="shared" si="5"/>
        <v>718255</v>
      </c>
      <c r="AA24" s="16"/>
      <c r="AB24"/>
      <c r="AC24" s="55"/>
      <c r="AD24" t="s">
        <v>102</v>
      </c>
    </row>
    <row r="25" spans="1:30" ht="22.5" customHeight="1" x14ac:dyDescent="0.25">
      <c r="A25" s="298"/>
      <c r="B25" s="305"/>
      <c r="C25" s="306"/>
      <c r="D25" s="306"/>
      <c r="E25" s="306"/>
      <c r="F25" s="306"/>
      <c r="G25" s="306"/>
      <c r="H25" s="306"/>
      <c r="I25" s="307"/>
      <c r="J25" s="239" t="s">
        <v>27</v>
      </c>
      <c r="K25" s="50">
        <f>K16+K19+K22</f>
        <v>83295</v>
      </c>
      <c r="L25" s="50">
        <f t="shared" si="4"/>
        <v>119361</v>
      </c>
      <c r="M25" s="50">
        <f t="shared" si="4"/>
        <v>209191</v>
      </c>
      <c r="N25" s="50">
        <f t="shared" si="4"/>
        <v>218774</v>
      </c>
      <c r="O25" s="50">
        <f t="shared" si="4"/>
        <v>92054</v>
      </c>
      <c r="P25" s="50">
        <f t="shared" si="4"/>
        <v>141069</v>
      </c>
      <c r="Q25" s="50">
        <f t="shared" si="4"/>
        <v>131241</v>
      </c>
      <c r="R25" s="50">
        <f t="shared" si="4"/>
        <v>79996</v>
      </c>
      <c r="S25" s="50">
        <f t="shared" si="4"/>
        <v>113777</v>
      </c>
      <c r="T25" s="50">
        <f t="shared" si="4"/>
        <v>263745</v>
      </c>
      <c r="U25" s="236"/>
      <c r="V25" s="236"/>
      <c r="W25" s="236"/>
      <c r="X25" s="236"/>
      <c r="Y25" s="236"/>
      <c r="Z25" s="50">
        <f t="shared" si="5"/>
        <v>1452503</v>
      </c>
      <c r="AA25" s="16"/>
      <c r="AB25"/>
      <c r="AC25" s="55"/>
      <c r="AD25" t="s">
        <v>103</v>
      </c>
    </row>
    <row r="26" spans="1:30" ht="22.5" customHeight="1" x14ac:dyDescent="0.25">
      <c r="A26" s="237" t="s">
        <v>28</v>
      </c>
      <c r="B26" s="255" t="s">
        <v>29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7"/>
      <c r="AA26" s="16"/>
      <c r="AB26"/>
      <c r="AC26" s="56"/>
      <c r="AD26"/>
    </row>
    <row r="27" spans="1:30" ht="22.5" customHeight="1" x14ac:dyDescent="0.25">
      <c r="A27" s="296"/>
      <c r="B27" s="249" t="s">
        <v>76</v>
      </c>
      <c r="C27" s="249"/>
      <c r="D27" s="249"/>
      <c r="E27" s="249"/>
      <c r="F27" s="249"/>
      <c r="G27" s="249"/>
      <c r="H27" s="249"/>
      <c r="I27" s="249"/>
      <c r="J27" s="239" t="s">
        <v>25</v>
      </c>
      <c r="K27" s="60">
        <v>36535</v>
      </c>
      <c r="L27" s="60">
        <v>47633</v>
      </c>
      <c r="M27" s="60">
        <v>79342</v>
      </c>
      <c r="N27" s="60">
        <v>87199</v>
      </c>
      <c r="O27" s="60">
        <v>37601</v>
      </c>
      <c r="P27" s="60">
        <v>61421</v>
      </c>
      <c r="Q27" s="60">
        <v>54136</v>
      </c>
      <c r="R27" s="60">
        <v>33386</v>
      </c>
      <c r="S27" s="60">
        <v>44608</v>
      </c>
      <c r="T27" s="60">
        <v>91144</v>
      </c>
      <c r="U27" s="236"/>
      <c r="V27" s="236"/>
      <c r="W27" s="236"/>
      <c r="X27" s="236"/>
      <c r="Y27" s="236"/>
      <c r="Z27" s="50">
        <f t="shared" ref="Z27:Z35" si="6">SUM(K27:Y27)</f>
        <v>573005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297"/>
      <c r="B28" s="249"/>
      <c r="C28" s="249"/>
      <c r="D28" s="249"/>
      <c r="E28" s="249"/>
      <c r="F28" s="249"/>
      <c r="G28" s="249"/>
      <c r="H28" s="249"/>
      <c r="I28" s="249"/>
      <c r="J28" s="239" t="s">
        <v>26</v>
      </c>
      <c r="K28" s="60">
        <v>36042</v>
      </c>
      <c r="L28" s="60">
        <v>49442</v>
      </c>
      <c r="M28" s="60">
        <v>79736</v>
      </c>
      <c r="N28" s="60">
        <v>85741</v>
      </c>
      <c r="O28" s="60">
        <v>36787</v>
      </c>
      <c r="P28" s="60">
        <v>59082</v>
      </c>
      <c r="Q28" s="60">
        <v>52172</v>
      </c>
      <c r="R28" s="60">
        <v>32845</v>
      </c>
      <c r="S28" s="60">
        <v>42898</v>
      </c>
      <c r="T28" s="60">
        <v>97545</v>
      </c>
      <c r="U28" s="236"/>
      <c r="V28" s="236"/>
      <c r="W28" s="236"/>
      <c r="X28" s="236"/>
      <c r="Y28" s="236"/>
      <c r="Z28" s="50">
        <f t="shared" si="6"/>
        <v>572290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297"/>
      <c r="B29" s="249"/>
      <c r="C29" s="249"/>
      <c r="D29" s="249"/>
      <c r="E29" s="249"/>
      <c r="F29" s="249"/>
      <c r="G29" s="249"/>
      <c r="H29" s="249"/>
      <c r="I29" s="249"/>
      <c r="J29" s="239" t="s">
        <v>27</v>
      </c>
      <c r="K29" s="50">
        <f>SUM(K27:K28)</f>
        <v>72577</v>
      </c>
      <c r="L29" s="50">
        <f t="shared" ref="L29:T29" si="7">SUM(L27:L28)</f>
        <v>97075</v>
      </c>
      <c r="M29" s="50">
        <f t="shared" si="7"/>
        <v>159078</v>
      </c>
      <c r="N29" s="50">
        <f t="shared" si="7"/>
        <v>172940</v>
      </c>
      <c r="O29" s="50">
        <f t="shared" si="7"/>
        <v>74388</v>
      </c>
      <c r="P29" s="50">
        <f t="shared" si="7"/>
        <v>120503</v>
      </c>
      <c r="Q29" s="50">
        <f t="shared" si="7"/>
        <v>106308</v>
      </c>
      <c r="R29" s="50">
        <f t="shared" si="7"/>
        <v>66231</v>
      </c>
      <c r="S29" s="50">
        <f t="shared" si="7"/>
        <v>87506</v>
      </c>
      <c r="T29" s="50">
        <f t="shared" si="7"/>
        <v>188689</v>
      </c>
      <c r="U29" s="236"/>
      <c r="V29" s="236"/>
      <c r="W29" s="236"/>
      <c r="X29" s="236"/>
      <c r="Y29" s="236"/>
      <c r="Z29" s="50">
        <f t="shared" si="6"/>
        <v>1145295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297"/>
      <c r="B30" s="249" t="s">
        <v>77</v>
      </c>
      <c r="C30" s="249"/>
      <c r="D30" s="249"/>
      <c r="E30" s="249"/>
      <c r="F30" s="249"/>
      <c r="G30" s="249"/>
      <c r="H30" s="249"/>
      <c r="I30" s="249"/>
      <c r="J30" s="239" t="s">
        <v>25</v>
      </c>
      <c r="K30" s="60">
        <v>98</v>
      </c>
      <c r="L30" s="60">
        <v>148</v>
      </c>
      <c r="M30" s="60">
        <v>247</v>
      </c>
      <c r="N30" s="60">
        <v>864</v>
      </c>
      <c r="O30" s="60">
        <v>122</v>
      </c>
      <c r="P30" s="60">
        <v>52</v>
      </c>
      <c r="Q30" s="60">
        <v>256</v>
      </c>
      <c r="R30" s="60">
        <v>48</v>
      </c>
      <c r="S30" s="60">
        <v>48</v>
      </c>
      <c r="T30" s="60">
        <v>515</v>
      </c>
      <c r="U30" s="236"/>
      <c r="V30" s="236"/>
      <c r="W30" s="236"/>
      <c r="X30" s="236"/>
      <c r="Y30" s="236"/>
      <c r="Z30" s="50">
        <f t="shared" si="6"/>
        <v>2398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297"/>
      <c r="B31" s="249"/>
      <c r="C31" s="249"/>
      <c r="D31" s="249"/>
      <c r="E31" s="249"/>
      <c r="F31" s="249"/>
      <c r="G31" s="249"/>
      <c r="H31" s="249"/>
      <c r="I31" s="249"/>
      <c r="J31" s="239" t="s">
        <v>26</v>
      </c>
      <c r="K31" s="60">
        <v>97</v>
      </c>
      <c r="L31" s="60">
        <v>77</v>
      </c>
      <c r="M31" s="60">
        <v>101</v>
      </c>
      <c r="N31" s="60">
        <v>680</v>
      </c>
      <c r="O31" s="60">
        <v>90</v>
      </c>
      <c r="P31" s="60">
        <v>45</v>
      </c>
      <c r="Q31" s="60">
        <v>179</v>
      </c>
      <c r="R31" s="60">
        <v>35</v>
      </c>
      <c r="S31" s="60">
        <v>36</v>
      </c>
      <c r="T31" s="60">
        <v>370</v>
      </c>
      <c r="U31" s="236"/>
      <c r="V31" s="236"/>
      <c r="W31" s="236"/>
      <c r="X31" s="236"/>
      <c r="Y31" s="236"/>
      <c r="Z31" s="50">
        <f t="shared" si="6"/>
        <v>1710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297"/>
      <c r="B32" s="249"/>
      <c r="C32" s="249"/>
      <c r="D32" s="249"/>
      <c r="E32" s="249"/>
      <c r="F32" s="249"/>
      <c r="G32" s="249"/>
      <c r="H32" s="249"/>
      <c r="I32" s="249"/>
      <c r="J32" s="239" t="s">
        <v>27</v>
      </c>
      <c r="K32" s="50">
        <f>SUM(K30:K31)</f>
        <v>195</v>
      </c>
      <c r="L32" s="50">
        <f t="shared" ref="L32:T32" si="8">SUM(L30:L31)</f>
        <v>225</v>
      </c>
      <c r="M32" s="50">
        <f t="shared" si="8"/>
        <v>348</v>
      </c>
      <c r="N32" s="50">
        <f t="shared" si="8"/>
        <v>1544</v>
      </c>
      <c r="O32" s="50">
        <f t="shared" si="8"/>
        <v>212</v>
      </c>
      <c r="P32" s="50">
        <f t="shared" si="8"/>
        <v>97</v>
      </c>
      <c r="Q32" s="50">
        <f t="shared" si="8"/>
        <v>435</v>
      </c>
      <c r="R32" s="50">
        <f t="shared" si="8"/>
        <v>83</v>
      </c>
      <c r="S32" s="50">
        <f t="shared" si="8"/>
        <v>84</v>
      </c>
      <c r="T32" s="50">
        <f t="shared" si="8"/>
        <v>885</v>
      </c>
      <c r="U32" s="236"/>
      <c r="V32" s="236"/>
      <c r="W32" s="236"/>
      <c r="X32" s="236"/>
      <c r="Y32" s="236"/>
      <c r="Z32" s="50">
        <f t="shared" si="6"/>
        <v>4108</v>
      </c>
      <c r="AA32" s="16"/>
      <c r="AB32"/>
      <c r="AC32" s="55" t="s">
        <v>127</v>
      </c>
      <c r="AD32" t="s">
        <v>109</v>
      </c>
    </row>
    <row r="33" spans="1:30" ht="22.5" customHeight="1" x14ac:dyDescent="0.25">
      <c r="A33" s="297"/>
      <c r="B33" s="249" t="s">
        <v>78</v>
      </c>
      <c r="C33" s="249"/>
      <c r="D33" s="249"/>
      <c r="E33" s="249"/>
      <c r="F33" s="249"/>
      <c r="G33" s="249"/>
      <c r="H33" s="249"/>
      <c r="I33" s="249"/>
      <c r="J33" s="239" t="s">
        <v>25</v>
      </c>
      <c r="K33" s="60">
        <v>406</v>
      </c>
      <c r="L33" s="60">
        <v>1332</v>
      </c>
      <c r="M33" s="60">
        <v>2365</v>
      </c>
      <c r="N33" s="60">
        <v>3125</v>
      </c>
      <c r="O33" s="60">
        <v>942</v>
      </c>
      <c r="P33" s="60">
        <v>1457</v>
      </c>
      <c r="Q33" s="60">
        <v>1918</v>
      </c>
      <c r="R33" s="60">
        <v>1271</v>
      </c>
      <c r="S33" s="60">
        <v>2479</v>
      </c>
      <c r="T33" s="60">
        <v>5802</v>
      </c>
      <c r="U33" s="236"/>
      <c r="V33" s="236"/>
      <c r="W33" s="236"/>
      <c r="X33" s="236"/>
      <c r="Y33" s="236"/>
      <c r="Z33" s="50">
        <f t="shared" si="6"/>
        <v>21097</v>
      </c>
      <c r="AA33" s="16"/>
      <c r="AB33" t="s">
        <v>63</v>
      </c>
      <c r="AC33" s="55" t="s">
        <v>61</v>
      </c>
      <c r="AD33" t="s">
        <v>110</v>
      </c>
    </row>
    <row r="34" spans="1:30" ht="22.5" customHeight="1" x14ac:dyDescent="0.25">
      <c r="A34" s="297"/>
      <c r="B34" s="249"/>
      <c r="C34" s="249"/>
      <c r="D34" s="249"/>
      <c r="E34" s="249"/>
      <c r="F34" s="249"/>
      <c r="G34" s="249"/>
      <c r="H34" s="249"/>
      <c r="I34" s="249"/>
      <c r="J34" s="239" t="s">
        <v>26</v>
      </c>
      <c r="K34" s="60">
        <v>422</v>
      </c>
      <c r="L34" s="60">
        <v>1637</v>
      </c>
      <c r="M34" s="60">
        <v>2844</v>
      </c>
      <c r="N34" s="60">
        <v>3317</v>
      </c>
      <c r="O34" s="60">
        <v>1157</v>
      </c>
      <c r="P34" s="60">
        <v>1737</v>
      </c>
      <c r="Q34" s="60">
        <v>1911</v>
      </c>
      <c r="R34" s="60">
        <v>1354</v>
      </c>
      <c r="S34" s="60">
        <v>2715</v>
      </c>
      <c r="T34" s="60">
        <v>6673</v>
      </c>
      <c r="U34" s="236"/>
      <c r="V34" s="236"/>
      <c r="W34" s="236"/>
      <c r="X34" s="236"/>
      <c r="Y34" s="236"/>
      <c r="Z34" s="50">
        <f t="shared" si="6"/>
        <v>23767</v>
      </c>
      <c r="AA34" s="16"/>
      <c r="AB34"/>
      <c r="AC34" s="55" t="s">
        <v>61</v>
      </c>
      <c r="AD34" t="s">
        <v>111</v>
      </c>
    </row>
    <row r="35" spans="1:30" ht="22.5" customHeight="1" x14ac:dyDescent="0.25">
      <c r="A35" s="297"/>
      <c r="B35" s="249"/>
      <c r="C35" s="249"/>
      <c r="D35" s="249"/>
      <c r="E35" s="249"/>
      <c r="F35" s="249"/>
      <c r="G35" s="249"/>
      <c r="H35" s="249"/>
      <c r="I35" s="249"/>
      <c r="J35" s="239" t="s">
        <v>27</v>
      </c>
      <c r="K35" s="50">
        <f>SUM(K33:K34)</f>
        <v>828</v>
      </c>
      <c r="L35" s="50">
        <f t="shared" ref="L35:T35" si="9">SUM(L33:L34)</f>
        <v>2969</v>
      </c>
      <c r="M35" s="50">
        <f t="shared" si="9"/>
        <v>5209</v>
      </c>
      <c r="N35" s="50">
        <f t="shared" si="9"/>
        <v>6442</v>
      </c>
      <c r="O35" s="50">
        <f t="shared" si="9"/>
        <v>2099</v>
      </c>
      <c r="P35" s="50">
        <f t="shared" si="9"/>
        <v>3194</v>
      </c>
      <c r="Q35" s="50">
        <f t="shared" si="9"/>
        <v>3829</v>
      </c>
      <c r="R35" s="50">
        <f t="shared" si="9"/>
        <v>2625</v>
      </c>
      <c r="S35" s="50">
        <f t="shared" si="9"/>
        <v>5194</v>
      </c>
      <c r="T35" s="50">
        <f t="shared" si="9"/>
        <v>12475</v>
      </c>
      <c r="U35" s="236"/>
      <c r="V35" s="236"/>
      <c r="W35" s="236"/>
      <c r="X35" s="236"/>
      <c r="Y35" s="236"/>
      <c r="Z35" s="50">
        <f t="shared" si="6"/>
        <v>44864</v>
      </c>
      <c r="AA35" s="16"/>
      <c r="AB35"/>
      <c r="AC35" s="55" t="s">
        <v>127</v>
      </c>
      <c r="AD35" t="s">
        <v>112</v>
      </c>
    </row>
    <row r="36" spans="1:30" ht="22.5" customHeight="1" x14ac:dyDescent="0.25">
      <c r="A36" s="297"/>
      <c r="B36" s="299" t="s">
        <v>57</v>
      </c>
      <c r="C36" s="300"/>
      <c r="D36" s="300"/>
      <c r="E36" s="300"/>
      <c r="F36" s="300"/>
      <c r="G36" s="300"/>
      <c r="H36" s="300"/>
      <c r="I36" s="301"/>
      <c r="J36" s="239" t="s">
        <v>25</v>
      </c>
      <c r="K36" s="50">
        <f>K27+K30+K33</f>
        <v>37039</v>
      </c>
      <c r="L36" s="50">
        <f t="shared" ref="L36:T38" si="10">L27+L30+L33</f>
        <v>49113</v>
      </c>
      <c r="M36" s="50">
        <f t="shared" si="10"/>
        <v>81954</v>
      </c>
      <c r="N36" s="50">
        <f t="shared" si="10"/>
        <v>91188</v>
      </c>
      <c r="O36" s="50">
        <f t="shared" si="10"/>
        <v>38665</v>
      </c>
      <c r="P36" s="50">
        <f t="shared" si="10"/>
        <v>62930</v>
      </c>
      <c r="Q36" s="50">
        <f t="shared" si="10"/>
        <v>56310</v>
      </c>
      <c r="R36" s="50">
        <f t="shared" si="10"/>
        <v>34705</v>
      </c>
      <c r="S36" s="50">
        <f t="shared" si="10"/>
        <v>47135</v>
      </c>
      <c r="T36" s="50">
        <f t="shared" si="10"/>
        <v>97461</v>
      </c>
      <c r="U36" s="236"/>
      <c r="V36" s="236"/>
      <c r="W36" s="236"/>
      <c r="X36" s="236"/>
      <c r="Y36" s="236"/>
      <c r="Z36" s="50">
        <f t="shared" ref="Z36:Z38" si="11">Z27+Z30+Z33</f>
        <v>596500</v>
      </c>
      <c r="AA36" s="16"/>
      <c r="AB36" s="18" t="s">
        <v>64</v>
      </c>
      <c r="AC36" s="55" t="s">
        <v>127</v>
      </c>
      <c r="AD36" t="s">
        <v>113</v>
      </c>
    </row>
    <row r="37" spans="1:30" ht="22.5" customHeight="1" x14ac:dyDescent="0.25">
      <c r="A37" s="297"/>
      <c r="B37" s="302"/>
      <c r="C37" s="303"/>
      <c r="D37" s="303"/>
      <c r="E37" s="303"/>
      <c r="F37" s="303"/>
      <c r="G37" s="303"/>
      <c r="H37" s="303"/>
      <c r="I37" s="304"/>
      <c r="J37" s="239" t="s">
        <v>26</v>
      </c>
      <c r="K37" s="50">
        <f>K28+K31+K34</f>
        <v>36561</v>
      </c>
      <c r="L37" s="50">
        <f t="shared" si="10"/>
        <v>51156</v>
      </c>
      <c r="M37" s="50">
        <f t="shared" si="10"/>
        <v>82681</v>
      </c>
      <c r="N37" s="50">
        <f t="shared" si="10"/>
        <v>89738</v>
      </c>
      <c r="O37" s="50">
        <f t="shared" si="10"/>
        <v>38034</v>
      </c>
      <c r="P37" s="50">
        <f t="shared" si="10"/>
        <v>60864</v>
      </c>
      <c r="Q37" s="50">
        <f t="shared" si="10"/>
        <v>54262</v>
      </c>
      <c r="R37" s="50">
        <f t="shared" si="10"/>
        <v>34234</v>
      </c>
      <c r="S37" s="50">
        <f t="shared" si="10"/>
        <v>45649</v>
      </c>
      <c r="T37" s="50">
        <f t="shared" si="10"/>
        <v>104588</v>
      </c>
      <c r="U37" s="236"/>
      <c r="V37" s="236"/>
      <c r="W37" s="236"/>
      <c r="X37" s="236"/>
      <c r="Y37" s="236"/>
      <c r="Z37" s="50">
        <f t="shared" si="11"/>
        <v>597767</v>
      </c>
      <c r="AA37" s="16"/>
      <c r="AB37"/>
      <c r="AC37" s="55" t="s">
        <v>127</v>
      </c>
      <c r="AD37" t="s">
        <v>114</v>
      </c>
    </row>
    <row r="38" spans="1:30" ht="22.5" customHeight="1" x14ac:dyDescent="0.25">
      <c r="A38" s="298"/>
      <c r="B38" s="305"/>
      <c r="C38" s="306"/>
      <c r="D38" s="306"/>
      <c r="E38" s="306"/>
      <c r="F38" s="306"/>
      <c r="G38" s="306"/>
      <c r="H38" s="306"/>
      <c r="I38" s="307"/>
      <c r="J38" s="239" t="s">
        <v>27</v>
      </c>
      <c r="K38" s="50">
        <f t="shared" ref="K38" si="12">K29+K32+K35</f>
        <v>73600</v>
      </c>
      <c r="L38" s="50">
        <f t="shared" si="10"/>
        <v>100269</v>
      </c>
      <c r="M38" s="50">
        <f t="shared" si="10"/>
        <v>164635</v>
      </c>
      <c r="N38" s="50">
        <f t="shared" si="10"/>
        <v>180926</v>
      </c>
      <c r="O38" s="50">
        <f t="shared" si="10"/>
        <v>76699</v>
      </c>
      <c r="P38" s="50">
        <f t="shared" si="10"/>
        <v>123794</v>
      </c>
      <c r="Q38" s="50">
        <f t="shared" si="10"/>
        <v>110572</v>
      </c>
      <c r="R38" s="50">
        <f t="shared" si="10"/>
        <v>68939</v>
      </c>
      <c r="S38" s="50">
        <f t="shared" si="10"/>
        <v>92784</v>
      </c>
      <c r="T38" s="50">
        <f t="shared" si="10"/>
        <v>202049</v>
      </c>
      <c r="U38" s="236"/>
      <c r="V38" s="236"/>
      <c r="W38" s="236"/>
      <c r="X38" s="236"/>
      <c r="Y38" s="236"/>
      <c r="Z38" s="50">
        <f t="shared" si="11"/>
        <v>1194267</v>
      </c>
      <c r="AA38" s="16"/>
      <c r="AB38"/>
      <c r="AC38" s="55" t="s">
        <v>128</v>
      </c>
      <c r="AD38" t="s">
        <v>115</v>
      </c>
    </row>
    <row r="39" spans="1:30" x14ac:dyDescent="0.25">
      <c r="AA39" s="16" t="s">
        <v>58</v>
      </c>
      <c r="AB39"/>
      <c r="AC39"/>
    </row>
    <row r="40" spans="1:30" x14ac:dyDescent="0.25">
      <c r="AA40" s="16"/>
      <c r="AB40"/>
      <c r="AC40"/>
    </row>
    <row r="41" spans="1:30" x14ac:dyDescent="0.25">
      <c r="AA41" s="16"/>
      <c r="AB41"/>
      <c r="AC41"/>
    </row>
    <row r="42" spans="1:30" x14ac:dyDescent="0.25">
      <c r="AA42" s="16"/>
      <c r="AB42"/>
      <c r="AC42"/>
    </row>
    <row r="43" spans="1:30" x14ac:dyDescent="0.25">
      <c r="AA43" s="16"/>
      <c r="AB43"/>
      <c r="AC43"/>
    </row>
    <row r="44" spans="1:30" x14ac:dyDescent="0.25">
      <c r="AA44" s="16"/>
      <c r="AB44"/>
      <c r="AC44"/>
    </row>
    <row r="45" spans="1:30" x14ac:dyDescent="0.25">
      <c r="AA45" s="16"/>
      <c r="AB45"/>
      <c r="AC45"/>
    </row>
    <row r="46" spans="1:30" x14ac:dyDescent="0.25">
      <c r="AA46" s="16"/>
      <c r="AB46"/>
      <c r="AC46"/>
    </row>
    <row r="47" spans="1:30" x14ac:dyDescent="0.25">
      <c r="AA47" s="16"/>
      <c r="AB47"/>
      <c r="AC47"/>
    </row>
    <row r="48" spans="1:30" x14ac:dyDescent="0.25">
      <c r="AA48" s="16"/>
      <c r="AB48"/>
      <c r="AC48"/>
    </row>
    <row r="49" spans="1:34" x14ac:dyDescent="0.25">
      <c r="AA49" s="16"/>
      <c r="AB49"/>
      <c r="AC49"/>
    </row>
    <row r="50" spans="1:34" x14ac:dyDescent="0.25">
      <c r="AA50" s="16"/>
      <c r="AB50"/>
      <c r="AC50"/>
    </row>
    <row r="51" spans="1:34" x14ac:dyDescent="0.25">
      <c r="AA51" s="16"/>
      <c r="AB51"/>
      <c r="AC51"/>
    </row>
    <row r="52" spans="1:34" x14ac:dyDescent="0.25">
      <c r="AA52" s="16"/>
      <c r="AB52"/>
      <c r="AC52"/>
    </row>
    <row r="53" spans="1:34" x14ac:dyDescent="0.25">
      <c r="AA53" s="16"/>
      <c r="AB53"/>
      <c r="AC53"/>
    </row>
    <row r="54" spans="1:34" x14ac:dyDescent="0.25">
      <c r="AA54" s="16"/>
      <c r="AB54"/>
      <c r="AC54"/>
    </row>
    <row r="55" spans="1:34" x14ac:dyDescent="0.25">
      <c r="AA55" s="16"/>
      <c r="AB55"/>
      <c r="AC55"/>
    </row>
    <row r="56" spans="1:34" x14ac:dyDescent="0.25">
      <c r="AA56" s="16"/>
      <c r="AB56"/>
      <c r="AC56"/>
    </row>
    <row r="57" spans="1:34" x14ac:dyDescent="0.25">
      <c r="AC57"/>
      <c r="AF57" s="16"/>
    </row>
    <row r="58" spans="1:34" ht="15" customHeight="1" thickBot="1" x14ac:dyDescent="0.3">
      <c r="A58"/>
      <c r="C58" s="2"/>
      <c r="D58" s="2"/>
      <c r="E58" s="2"/>
      <c r="F58" s="2"/>
      <c r="G58" s="2"/>
      <c r="H58" s="2"/>
      <c r="I58" s="2"/>
      <c r="J58" s="250"/>
      <c r="K58" s="250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"/>
      <c r="Y58" s="3"/>
      <c r="Z58" s="3"/>
      <c r="AA58" s="4"/>
      <c r="AC58"/>
      <c r="AD58" t="s">
        <v>189</v>
      </c>
      <c r="AH58" s="58" t="s">
        <v>200</v>
      </c>
    </row>
    <row r="59" spans="1:34" ht="22.5" customHeight="1" thickBot="1" x14ac:dyDescent="0.3">
      <c r="C59" s="2"/>
      <c r="D59" s="2"/>
      <c r="E59" s="2"/>
      <c r="F59" s="2"/>
      <c r="G59" s="2"/>
      <c r="H59" s="2"/>
      <c r="I59" s="294" t="s">
        <v>73</v>
      </c>
      <c r="J59" s="294"/>
      <c r="K59" s="294"/>
      <c r="L59" s="294"/>
      <c r="M59" s="294" t="s">
        <v>186</v>
      </c>
      <c r="N59" s="294"/>
      <c r="O59" s="294"/>
      <c r="P59" s="294"/>
      <c r="Q59" s="294"/>
      <c r="R59" s="294"/>
      <c r="S59" s="294"/>
      <c r="T59" s="294"/>
      <c r="U59" s="294"/>
      <c r="V59" s="294"/>
      <c r="X59" s="8"/>
      <c r="Y59" s="291" t="s">
        <v>72</v>
      </c>
      <c r="Z59" s="291"/>
      <c r="AC59"/>
      <c r="AH59" s="58" t="s">
        <v>199</v>
      </c>
    </row>
    <row r="60" spans="1:34" ht="22.5" customHeight="1" thickBot="1" x14ac:dyDescent="0.3">
      <c r="C60" s="2"/>
      <c r="D60" s="2"/>
      <c r="E60" s="2"/>
      <c r="F60" s="2"/>
      <c r="G60" s="2"/>
      <c r="H60" s="2"/>
      <c r="X60" s="8"/>
      <c r="Y60" s="291"/>
      <c r="Z60" s="291"/>
      <c r="AC60"/>
    </row>
    <row r="61" spans="1:34" ht="22.5" customHeight="1" x14ac:dyDescent="0.25">
      <c r="C61" s="2"/>
      <c r="D61" s="2"/>
      <c r="E61" s="2"/>
      <c r="F61" s="2"/>
      <c r="G61" s="2"/>
      <c r="H61" s="2"/>
      <c r="I61" s="2"/>
      <c r="J61" s="250"/>
      <c r="K61" s="250"/>
      <c r="L61" s="250"/>
      <c r="M61" s="250"/>
      <c r="N61" s="7"/>
      <c r="O61" s="7"/>
      <c r="P61" s="7"/>
      <c r="Q61" s="7"/>
      <c r="R61" s="250"/>
      <c r="S61" s="250"/>
      <c r="T61" s="250"/>
      <c r="U61" s="250"/>
      <c r="V61" s="7"/>
      <c r="W61" s="7"/>
      <c r="Y61" s="293" t="s">
        <v>189</v>
      </c>
      <c r="Z61" s="293"/>
      <c r="AC61"/>
    </row>
    <row r="62" spans="1:34" ht="22.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50"/>
      <c r="K62" s="250"/>
      <c r="L62" s="250"/>
      <c r="M62" s="250"/>
      <c r="N62" s="3"/>
      <c r="O62" s="3"/>
      <c r="P62" s="3"/>
      <c r="Q62" s="3"/>
      <c r="R62" s="3"/>
      <c r="S62" s="3"/>
      <c r="T62" s="3"/>
      <c r="U62" s="3"/>
      <c r="V62" s="3"/>
      <c r="W62" s="295"/>
      <c r="X62" s="295"/>
      <c r="Y62" s="295"/>
      <c r="Z62" s="295"/>
      <c r="AC62"/>
    </row>
    <row r="63" spans="1:34" ht="22.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95"/>
      <c r="X63" s="295"/>
      <c r="Y63" s="295"/>
      <c r="Z63" s="295"/>
      <c r="AC63"/>
    </row>
    <row r="64" spans="1:34" ht="22.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319" t="s">
        <v>190</v>
      </c>
      <c r="X64" s="319"/>
      <c r="Y64" s="319"/>
      <c r="Z64" s="319"/>
      <c r="AC64"/>
    </row>
    <row r="65" spans="1:30" ht="24.95" customHeight="1" x14ac:dyDescent="0.25">
      <c r="A65" s="234" t="s">
        <v>1</v>
      </c>
      <c r="B65" s="320" t="s">
        <v>2</v>
      </c>
      <c r="C65" s="320"/>
      <c r="D65" s="320"/>
      <c r="E65" s="320"/>
      <c r="F65" s="320"/>
      <c r="G65" s="320"/>
      <c r="H65" s="320"/>
      <c r="I65" s="320"/>
      <c r="J65" s="320"/>
      <c r="K65" s="320" t="s">
        <v>3</v>
      </c>
      <c r="L65" s="320"/>
      <c r="M65" s="320"/>
      <c r="N65" s="320"/>
      <c r="O65" s="320"/>
      <c r="P65" s="320"/>
      <c r="Q65" s="320"/>
      <c r="R65" s="320"/>
      <c r="S65" s="320"/>
      <c r="T65" s="320"/>
      <c r="U65" s="320"/>
      <c r="V65" s="320"/>
      <c r="W65" s="320"/>
      <c r="X65" s="320"/>
      <c r="Y65" s="320"/>
      <c r="Z65" s="320"/>
      <c r="AA65" s="16"/>
      <c r="AB65"/>
      <c r="AC65"/>
    </row>
    <row r="66" spans="1:30" ht="44.25" customHeight="1" x14ac:dyDescent="0.25">
      <c r="A66" s="234" t="s">
        <v>66</v>
      </c>
      <c r="B66" s="318" t="s">
        <v>36</v>
      </c>
      <c r="C66" s="318"/>
      <c r="D66" s="318"/>
      <c r="E66" s="318"/>
      <c r="F66" s="318"/>
      <c r="G66" s="318"/>
      <c r="H66" s="318"/>
      <c r="I66" s="318"/>
      <c r="J66" s="318"/>
      <c r="K66" s="11" t="s">
        <v>144</v>
      </c>
      <c r="L66" s="11" t="s">
        <v>146</v>
      </c>
      <c r="M66" s="11" t="s">
        <v>148</v>
      </c>
      <c r="N66" s="11" t="s">
        <v>150</v>
      </c>
      <c r="O66" s="11" t="s">
        <v>152</v>
      </c>
      <c r="P66" s="11" t="s">
        <v>154</v>
      </c>
      <c r="Q66" s="11" t="s">
        <v>156</v>
      </c>
      <c r="R66" s="11" t="s">
        <v>158</v>
      </c>
      <c r="S66" s="11" t="s">
        <v>160</v>
      </c>
      <c r="T66" s="11" t="s">
        <v>162</v>
      </c>
      <c r="U66" s="236"/>
      <c r="V66" s="236"/>
      <c r="W66" s="236"/>
      <c r="X66" s="236"/>
      <c r="Y66" s="236"/>
      <c r="Z66" s="234" t="s">
        <v>163</v>
      </c>
      <c r="AA66" s="16"/>
      <c r="AB66"/>
      <c r="AC66"/>
      <c r="AD66" t="s">
        <v>142</v>
      </c>
    </row>
    <row r="67" spans="1:30" ht="12.75" customHeight="1" x14ac:dyDescent="0.25">
      <c r="A67" s="12" t="s">
        <v>5</v>
      </c>
      <c r="B67" s="321" t="s">
        <v>6</v>
      </c>
      <c r="C67" s="321"/>
      <c r="D67" s="321"/>
      <c r="E67" s="321"/>
      <c r="F67" s="321"/>
      <c r="G67" s="321"/>
      <c r="H67" s="321"/>
      <c r="I67" s="321"/>
      <c r="J67" s="321"/>
      <c r="K67" s="13" t="s">
        <v>7</v>
      </c>
      <c r="L67" s="13" t="s">
        <v>8</v>
      </c>
      <c r="M67" s="13" t="s">
        <v>9</v>
      </c>
      <c r="N67" s="13" t="s">
        <v>10</v>
      </c>
      <c r="O67" s="13" t="s">
        <v>11</v>
      </c>
      <c r="P67" s="13" t="s">
        <v>12</v>
      </c>
      <c r="Q67" s="13" t="s">
        <v>13</v>
      </c>
      <c r="R67" s="13" t="s">
        <v>14</v>
      </c>
      <c r="S67" s="13" t="s">
        <v>15</v>
      </c>
      <c r="T67" s="13" t="s">
        <v>16</v>
      </c>
      <c r="U67" s="13" t="s">
        <v>17</v>
      </c>
      <c r="V67" s="13" t="s">
        <v>18</v>
      </c>
      <c r="W67" s="13" t="s">
        <v>19</v>
      </c>
      <c r="X67" s="13" t="s">
        <v>20</v>
      </c>
      <c r="Y67" s="13" t="s">
        <v>21</v>
      </c>
      <c r="Z67" s="13" t="s">
        <v>22</v>
      </c>
      <c r="AA67" s="25"/>
      <c r="AB67" s="25"/>
      <c r="AC67" s="25"/>
      <c r="AD67" s="25"/>
    </row>
    <row r="68" spans="1:30" ht="22.5" customHeight="1" x14ac:dyDescent="0.25">
      <c r="A68" s="308" t="s">
        <v>37</v>
      </c>
      <c r="B68" s="309" t="s">
        <v>38</v>
      </c>
      <c r="C68" s="310"/>
      <c r="D68" s="310"/>
      <c r="E68" s="310"/>
      <c r="F68" s="310"/>
      <c r="G68" s="310"/>
      <c r="H68" s="310"/>
      <c r="I68" s="311"/>
      <c r="J68" s="239" t="s">
        <v>25</v>
      </c>
      <c r="K68" s="60">
        <v>114</v>
      </c>
      <c r="L68" s="60">
        <v>242</v>
      </c>
      <c r="M68" s="60">
        <v>276</v>
      </c>
      <c r="N68" s="60">
        <v>160</v>
      </c>
      <c r="O68" s="60">
        <v>156</v>
      </c>
      <c r="P68" s="60">
        <v>198</v>
      </c>
      <c r="Q68" s="60">
        <v>126</v>
      </c>
      <c r="R68" s="60">
        <v>71</v>
      </c>
      <c r="S68" s="60">
        <v>76</v>
      </c>
      <c r="T68" s="60">
        <v>215</v>
      </c>
      <c r="U68" s="236"/>
      <c r="V68" s="236"/>
      <c r="W68" s="236"/>
      <c r="X68" s="236"/>
      <c r="Y68" s="236"/>
      <c r="Z68" s="49">
        <f t="shared" ref="Z68:Z73" si="13">SUM(K68:Y68)</f>
        <v>1634</v>
      </c>
      <c r="AA68" s="16"/>
      <c r="AB68" t="s">
        <v>122</v>
      </c>
      <c r="AC68" s="55" t="s">
        <v>67</v>
      </c>
      <c r="AD68" t="s">
        <v>82</v>
      </c>
    </row>
    <row r="69" spans="1:30" ht="22.5" customHeight="1" x14ac:dyDescent="0.25">
      <c r="A69" s="308"/>
      <c r="B69" s="312"/>
      <c r="C69" s="313"/>
      <c r="D69" s="313"/>
      <c r="E69" s="313"/>
      <c r="F69" s="313"/>
      <c r="G69" s="313"/>
      <c r="H69" s="313"/>
      <c r="I69" s="314"/>
      <c r="J69" s="239" t="s">
        <v>26</v>
      </c>
      <c r="K69" s="60">
        <v>201</v>
      </c>
      <c r="L69" s="60">
        <v>249</v>
      </c>
      <c r="M69" s="60">
        <v>296</v>
      </c>
      <c r="N69" s="60">
        <v>214</v>
      </c>
      <c r="O69" s="60">
        <v>203</v>
      </c>
      <c r="P69" s="60">
        <v>190</v>
      </c>
      <c r="Q69" s="60">
        <v>174</v>
      </c>
      <c r="R69" s="60">
        <v>195</v>
      </c>
      <c r="S69" s="60">
        <v>104</v>
      </c>
      <c r="T69" s="60">
        <v>178</v>
      </c>
      <c r="U69" s="236"/>
      <c r="V69" s="236"/>
      <c r="W69" s="236"/>
      <c r="X69" s="236"/>
      <c r="Y69" s="236"/>
      <c r="Z69" s="49">
        <f t="shared" si="13"/>
        <v>2004</v>
      </c>
      <c r="AA69" s="16"/>
      <c r="AB69"/>
      <c r="AC69" s="55" t="s">
        <v>67</v>
      </c>
      <c r="AD69" t="s">
        <v>83</v>
      </c>
    </row>
    <row r="70" spans="1:30" ht="22.5" customHeight="1" x14ac:dyDescent="0.25">
      <c r="A70" s="308"/>
      <c r="B70" s="315"/>
      <c r="C70" s="316"/>
      <c r="D70" s="316"/>
      <c r="E70" s="316"/>
      <c r="F70" s="316"/>
      <c r="G70" s="316"/>
      <c r="H70" s="316"/>
      <c r="I70" s="317"/>
      <c r="J70" s="239" t="s">
        <v>27</v>
      </c>
      <c r="K70" s="50">
        <f t="shared" ref="K70:T70" si="14">SUM(K68:K69)</f>
        <v>315</v>
      </c>
      <c r="L70" s="50">
        <f t="shared" si="14"/>
        <v>491</v>
      </c>
      <c r="M70" s="50">
        <f t="shared" si="14"/>
        <v>572</v>
      </c>
      <c r="N70" s="50">
        <f t="shared" si="14"/>
        <v>374</v>
      </c>
      <c r="O70" s="50">
        <f t="shared" si="14"/>
        <v>359</v>
      </c>
      <c r="P70" s="50">
        <f t="shared" si="14"/>
        <v>388</v>
      </c>
      <c r="Q70" s="50">
        <f t="shared" si="14"/>
        <v>300</v>
      </c>
      <c r="R70" s="50">
        <f t="shared" si="14"/>
        <v>266</v>
      </c>
      <c r="S70" s="50">
        <f t="shared" si="14"/>
        <v>180</v>
      </c>
      <c r="T70" s="50">
        <f t="shared" si="14"/>
        <v>393</v>
      </c>
      <c r="U70" s="236"/>
      <c r="V70" s="236"/>
      <c r="W70" s="236"/>
      <c r="X70" s="236"/>
      <c r="Y70" s="236"/>
      <c r="Z70" s="50">
        <f t="shared" si="13"/>
        <v>3638</v>
      </c>
      <c r="AA70" s="16"/>
      <c r="AB70"/>
      <c r="AC70" s="55" t="s">
        <v>129</v>
      </c>
      <c r="AD70" t="s">
        <v>84</v>
      </c>
    </row>
    <row r="71" spans="1:30" ht="22.5" customHeight="1" x14ac:dyDescent="0.25">
      <c r="A71" s="308" t="s">
        <v>39</v>
      </c>
      <c r="B71" s="309" t="s">
        <v>40</v>
      </c>
      <c r="C71" s="310"/>
      <c r="D71" s="310"/>
      <c r="E71" s="310"/>
      <c r="F71" s="310"/>
      <c r="G71" s="310"/>
      <c r="H71" s="310"/>
      <c r="I71" s="311"/>
      <c r="J71" s="239" t="s">
        <v>25</v>
      </c>
      <c r="K71" s="60">
        <v>92</v>
      </c>
      <c r="L71" s="60">
        <v>143</v>
      </c>
      <c r="M71" s="60">
        <v>122</v>
      </c>
      <c r="N71" s="60">
        <v>142</v>
      </c>
      <c r="O71" s="60">
        <v>140</v>
      </c>
      <c r="P71" s="60">
        <v>147</v>
      </c>
      <c r="Q71" s="60">
        <v>98</v>
      </c>
      <c r="R71" s="60">
        <v>65</v>
      </c>
      <c r="S71" s="60">
        <v>65</v>
      </c>
      <c r="T71" s="60">
        <v>133</v>
      </c>
      <c r="U71" s="236"/>
      <c r="V71" s="236"/>
      <c r="W71" s="236"/>
      <c r="X71" s="236"/>
      <c r="Y71" s="236"/>
      <c r="Z71" s="49">
        <f t="shared" si="13"/>
        <v>1147</v>
      </c>
      <c r="AA71" s="16"/>
      <c r="AB71" s="18" t="s">
        <v>123</v>
      </c>
      <c r="AC71" s="55" t="s">
        <v>126</v>
      </c>
      <c r="AD71" t="s">
        <v>85</v>
      </c>
    </row>
    <row r="72" spans="1:30" ht="22.5" customHeight="1" x14ac:dyDescent="0.25">
      <c r="A72" s="308"/>
      <c r="B72" s="312"/>
      <c r="C72" s="313"/>
      <c r="D72" s="313"/>
      <c r="E72" s="313"/>
      <c r="F72" s="313"/>
      <c r="G72" s="313"/>
      <c r="H72" s="313"/>
      <c r="I72" s="314"/>
      <c r="J72" s="239" t="s">
        <v>26</v>
      </c>
      <c r="K72" s="60">
        <v>184</v>
      </c>
      <c r="L72" s="60">
        <v>154</v>
      </c>
      <c r="M72" s="60">
        <v>156</v>
      </c>
      <c r="N72" s="60">
        <v>191</v>
      </c>
      <c r="O72" s="60">
        <v>197</v>
      </c>
      <c r="P72" s="60">
        <v>162</v>
      </c>
      <c r="Q72" s="60">
        <v>154</v>
      </c>
      <c r="R72" s="60">
        <v>188</v>
      </c>
      <c r="S72" s="60">
        <v>93</v>
      </c>
      <c r="T72" s="60">
        <v>142</v>
      </c>
      <c r="U72" s="236"/>
      <c r="V72" s="236"/>
      <c r="W72" s="236"/>
      <c r="X72" s="236"/>
      <c r="Y72" s="236"/>
      <c r="Z72" s="49">
        <f t="shared" si="13"/>
        <v>1621</v>
      </c>
      <c r="AA72" s="16"/>
      <c r="AB72"/>
      <c r="AC72" s="55" t="s">
        <v>126</v>
      </c>
      <c r="AD72" t="s">
        <v>86</v>
      </c>
    </row>
    <row r="73" spans="1:30" ht="22.5" customHeight="1" x14ac:dyDescent="0.25">
      <c r="A73" s="308"/>
      <c r="B73" s="315"/>
      <c r="C73" s="316"/>
      <c r="D73" s="316"/>
      <c r="E73" s="316"/>
      <c r="F73" s="316"/>
      <c r="G73" s="316"/>
      <c r="H73" s="316"/>
      <c r="I73" s="317"/>
      <c r="J73" s="239" t="s">
        <v>27</v>
      </c>
      <c r="K73" s="50">
        <f t="shared" ref="K73:T73" si="15">SUM(K71:K72)</f>
        <v>276</v>
      </c>
      <c r="L73" s="50">
        <f t="shared" si="15"/>
        <v>297</v>
      </c>
      <c r="M73" s="50">
        <f t="shared" si="15"/>
        <v>278</v>
      </c>
      <c r="N73" s="50">
        <f t="shared" si="15"/>
        <v>333</v>
      </c>
      <c r="O73" s="50">
        <f t="shared" si="15"/>
        <v>337</v>
      </c>
      <c r="P73" s="50">
        <f t="shared" si="15"/>
        <v>309</v>
      </c>
      <c r="Q73" s="50">
        <f t="shared" si="15"/>
        <v>252</v>
      </c>
      <c r="R73" s="50">
        <f t="shared" si="15"/>
        <v>253</v>
      </c>
      <c r="S73" s="50">
        <f t="shared" si="15"/>
        <v>158</v>
      </c>
      <c r="T73" s="50">
        <f t="shared" si="15"/>
        <v>275</v>
      </c>
      <c r="U73" s="236"/>
      <c r="V73" s="236"/>
      <c r="W73" s="236"/>
      <c r="X73" s="236"/>
      <c r="Y73" s="236"/>
      <c r="Z73" s="50">
        <f t="shared" si="13"/>
        <v>2768</v>
      </c>
      <c r="AA73" s="26"/>
      <c r="AB73" s="16"/>
      <c r="AC73" s="55" t="s">
        <v>130</v>
      </c>
      <c r="AD73" s="16" t="s">
        <v>87</v>
      </c>
    </row>
    <row r="74" spans="1:30" ht="22.5" customHeight="1" x14ac:dyDescent="0.25">
      <c r="A74" s="27" t="s">
        <v>41</v>
      </c>
      <c r="B74" s="318" t="s">
        <v>42</v>
      </c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16"/>
      <c r="AB74" s="16"/>
      <c r="AC74" s="55"/>
      <c r="AD74" s="16"/>
    </row>
    <row r="75" spans="1:30" ht="39.950000000000003" customHeight="1" x14ac:dyDescent="0.25">
      <c r="A75" s="239" t="s">
        <v>37</v>
      </c>
      <c r="B75" s="249" t="s">
        <v>118</v>
      </c>
      <c r="C75" s="249"/>
      <c r="D75" s="249"/>
      <c r="E75" s="249"/>
      <c r="F75" s="249"/>
      <c r="G75" s="249"/>
      <c r="H75" s="249"/>
      <c r="I75" s="249"/>
      <c r="J75" s="249"/>
      <c r="K75" s="60">
        <v>83920</v>
      </c>
      <c r="L75" s="60">
        <v>118110</v>
      </c>
      <c r="M75" s="60">
        <v>207732</v>
      </c>
      <c r="N75" s="60">
        <v>214940</v>
      </c>
      <c r="O75" s="60">
        <v>91366</v>
      </c>
      <c r="P75" s="60">
        <v>140760</v>
      </c>
      <c r="Q75" s="60">
        <v>128963</v>
      </c>
      <c r="R75" s="60">
        <v>78932</v>
      </c>
      <c r="S75" s="60">
        <v>110686</v>
      </c>
      <c r="T75" s="60">
        <v>254354</v>
      </c>
      <c r="U75" s="236"/>
      <c r="V75" s="236"/>
      <c r="W75" s="236"/>
      <c r="X75" s="236"/>
      <c r="Y75" s="236"/>
      <c r="Z75" s="49">
        <f>SUM(K75:Y75)</f>
        <v>1429763</v>
      </c>
      <c r="AA75" s="16"/>
      <c r="AB75" s="52" t="s">
        <v>124</v>
      </c>
      <c r="AC75" s="55" t="s">
        <v>59</v>
      </c>
      <c r="AD75" t="s">
        <v>88</v>
      </c>
    </row>
    <row r="76" spans="1:30" ht="39.950000000000003" customHeight="1" x14ac:dyDescent="0.25">
      <c r="A76" s="239" t="s">
        <v>39</v>
      </c>
      <c r="B76" s="249" t="s">
        <v>43</v>
      </c>
      <c r="C76" s="249"/>
      <c r="D76" s="249"/>
      <c r="E76" s="249"/>
      <c r="F76" s="249"/>
      <c r="G76" s="249"/>
      <c r="H76" s="249"/>
      <c r="I76" s="249"/>
      <c r="J76" s="249"/>
      <c r="K76" s="60">
        <v>48</v>
      </c>
      <c r="L76" s="60">
        <v>98</v>
      </c>
      <c r="M76" s="60">
        <v>308</v>
      </c>
      <c r="N76" s="60">
        <v>252</v>
      </c>
      <c r="O76" s="60">
        <v>75</v>
      </c>
      <c r="P76" s="60">
        <v>71</v>
      </c>
      <c r="Q76" s="60">
        <v>222</v>
      </c>
      <c r="R76" s="60">
        <v>51</v>
      </c>
      <c r="S76" s="60">
        <v>164</v>
      </c>
      <c r="T76" s="60">
        <v>556</v>
      </c>
      <c r="U76" s="236"/>
      <c r="V76" s="236"/>
      <c r="W76" s="236"/>
      <c r="X76" s="236"/>
      <c r="Y76" s="236"/>
      <c r="Z76" s="49">
        <f>SUM(K76:Y76)</f>
        <v>1845</v>
      </c>
      <c r="AA76" s="16"/>
      <c r="AB76"/>
      <c r="AC76" s="55" t="s">
        <v>59</v>
      </c>
      <c r="AD76" t="s">
        <v>89</v>
      </c>
    </row>
    <row r="77" spans="1:30" ht="45.75" customHeight="1" x14ac:dyDescent="0.25">
      <c r="A77" s="239" t="s">
        <v>44</v>
      </c>
      <c r="B77" s="249" t="s">
        <v>45</v>
      </c>
      <c r="C77" s="249"/>
      <c r="D77" s="249"/>
      <c r="E77" s="249"/>
      <c r="F77" s="249"/>
      <c r="G77" s="249"/>
      <c r="H77" s="249"/>
      <c r="I77" s="249"/>
      <c r="J77" s="249"/>
      <c r="K77" s="60">
        <v>10272</v>
      </c>
      <c r="L77" s="60">
        <v>17743</v>
      </c>
      <c r="M77" s="60">
        <v>42789</v>
      </c>
      <c r="N77" s="60">
        <v>33762</v>
      </c>
      <c r="O77" s="60">
        <v>14592</v>
      </c>
      <c r="P77" s="60">
        <v>16895</v>
      </c>
      <c r="Q77" s="60">
        <v>18169</v>
      </c>
      <c r="R77" s="60">
        <v>9942</v>
      </c>
      <c r="S77" s="60">
        <v>17738</v>
      </c>
      <c r="T77" s="60">
        <v>51749</v>
      </c>
      <c r="U77" s="236"/>
      <c r="V77" s="236"/>
      <c r="W77" s="236"/>
      <c r="X77" s="236"/>
      <c r="Y77" s="236"/>
      <c r="Z77" s="49">
        <f>SUM(K77:Y77)</f>
        <v>233651</v>
      </c>
      <c r="AA77" s="16"/>
      <c r="AB77"/>
      <c r="AC77" s="55" t="s">
        <v>59</v>
      </c>
      <c r="AD77" t="s">
        <v>90</v>
      </c>
    </row>
    <row r="78" spans="1:30" ht="39.950000000000003" customHeight="1" x14ac:dyDescent="0.25">
      <c r="A78" s="239" t="s">
        <v>46</v>
      </c>
      <c r="B78" s="249" t="s">
        <v>47</v>
      </c>
      <c r="C78" s="249"/>
      <c r="D78" s="249"/>
      <c r="E78" s="249"/>
      <c r="F78" s="249"/>
      <c r="G78" s="249"/>
      <c r="H78" s="249"/>
      <c r="I78" s="249"/>
      <c r="J78" s="249"/>
      <c r="K78" s="228">
        <f t="shared" ref="K78:T78" si="16">K75-K76-K77</f>
        <v>73600</v>
      </c>
      <c r="L78" s="228">
        <f t="shared" si="16"/>
        <v>100269</v>
      </c>
      <c r="M78" s="228">
        <f t="shared" si="16"/>
        <v>164635</v>
      </c>
      <c r="N78" s="228">
        <f t="shared" si="16"/>
        <v>180926</v>
      </c>
      <c r="O78" s="228">
        <f t="shared" si="16"/>
        <v>76699</v>
      </c>
      <c r="P78" s="228">
        <f t="shared" si="16"/>
        <v>123794</v>
      </c>
      <c r="Q78" s="228">
        <f t="shared" si="16"/>
        <v>110572</v>
      </c>
      <c r="R78" s="228">
        <f t="shared" si="16"/>
        <v>68939</v>
      </c>
      <c r="S78" s="228">
        <f t="shared" si="16"/>
        <v>92784</v>
      </c>
      <c r="T78" s="228">
        <f t="shared" si="16"/>
        <v>202049</v>
      </c>
      <c r="U78" s="233"/>
      <c r="V78" s="233"/>
      <c r="W78" s="233"/>
      <c r="X78" s="233"/>
      <c r="Y78" s="233"/>
      <c r="Z78" s="50">
        <f>SUM(K78:Y78)</f>
        <v>1194267</v>
      </c>
      <c r="AA78" s="16"/>
      <c r="AB78" s="18" t="s">
        <v>68</v>
      </c>
      <c r="AC78" s="55" t="s">
        <v>131</v>
      </c>
      <c r="AD78" t="s">
        <v>91</v>
      </c>
    </row>
    <row r="79" spans="1:30" ht="15.75" customHeight="1" x14ac:dyDescent="0.25">
      <c r="A79" s="238"/>
      <c r="B79" s="29"/>
      <c r="C79" s="322"/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0"/>
      <c r="AA79" s="16" t="s">
        <v>58</v>
      </c>
      <c r="AB79" s="30"/>
      <c r="AC79" s="17"/>
    </row>
    <row r="80" spans="1:30" ht="15.75" customHeight="1" x14ac:dyDescent="0.25">
      <c r="A80" s="238"/>
      <c r="B80" s="29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30"/>
      <c r="AA80" s="16"/>
      <c r="AB80" s="30"/>
      <c r="AC80" s="17"/>
    </row>
    <row r="81" spans="1:29" ht="15.75" customHeight="1" x14ac:dyDescent="0.25">
      <c r="A81" s="238"/>
      <c r="B81" s="29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30"/>
      <c r="AA81" s="16"/>
      <c r="AB81" s="30"/>
      <c r="AC81" s="17"/>
    </row>
    <row r="82" spans="1:29" ht="15.75" customHeight="1" x14ac:dyDescent="0.25">
      <c r="A82" s="238"/>
      <c r="B82" s="29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30"/>
      <c r="AA82" s="16"/>
      <c r="AB82" s="30"/>
      <c r="AC82" s="17"/>
    </row>
    <row r="83" spans="1:29" ht="15.75" customHeight="1" x14ac:dyDescent="0.25">
      <c r="A83" s="238"/>
      <c r="B83" s="29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30"/>
      <c r="AA83" s="16"/>
      <c r="AB83" s="30"/>
      <c r="AC83" s="17"/>
    </row>
    <row r="84" spans="1:29" ht="15.75" customHeight="1" x14ac:dyDescent="0.25">
      <c r="A84" s="238"/>
      <c r="B84" s="29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30"/>
      <c r="AA84" s="16"/>
      <c r="AB84" s="30"/>
      <c r="AC84" s="17"/>
    </row>
    <row r="85" spans="1:29" ht="15.75" customHeight="1" x14ac:dyDescent="0.25">
      <c r="A85" s="238"/>
      <c r="B85" s="29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30"/>
      <c r="AA85" s="16"/>
      <c r="AB85" s="30"/>
      <c r="AC85" s="17"/>
    </row>
    <row r="86" spans="1:29" ht="15.75" customHeight="1" x14ac:dyDescent="0.25">
      <c r="A86" s="238"/>
      <c r="B86" s="29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30"/>
      <c r="AA86" s="16"/>
      <c r="AB86" s="30"/>
      <c r="AC86" s="17"/>
    </row>
    <row r="87" spans="1:29" ht="15.75" customHeight="1" x14ac:dyDescent="0.25">
      <c r="A87" s="238"/>
      <c r="B87" s="29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30"/>
      <c r="AA87" s="16"/>
      <c r="AB87" s="30"/>
      <c r="AC87" s="17"/>
    </row>
    <row r="88" spans="1:29" ht="15.75" customHeight="1" x14ac:dyDescent="0.25">
      <c r="A88" s="238"/>
      <c r="B88" s="29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30"/>
      <c r="AA88" s="16"/>
      <c r="AB88" s="30"/>
      <c r="AC88" s="17"/>
    </row>
    <row r="89" spans="1:29" ht="15.75" customHeight="1" x14ac:dyDescent="0.25">
      <c r="A89" s="238"/>
      <c r="B89" s="29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30"/>
      <c r="AA89" s="16"/>
      <c r="AB89" s="30"/>
      <c r="AC89" s="17"/>
    </row>
    <row r="90" spans="1:29" ht="15.75" customHeight="1" x14ac:dyDescent="0.25">
      <c r="A90" s="238"/>
      <c r="B90" s="29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30"/>
      <c r="AA90" s="16"/>
      <c r="AB90" s="30"/>
      <c r="AC90" s="17"/>
    </row>
    <row r="91" spans="1:29" ht="15.75" customHeight="1" x14ac:dyDescent="0.25">
      <c r="A91" s="238"/>
      <c r="B91" s="29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30"/>
      <c r="AA91" s="16"/>
      <c r="AB91" s="30"/>
      <c r="AC91" s="17"/>
    </row>
    <row r="92" spans="1:29" ht="15.75" customHeight="1" x14ac:dyDescent="0.25">
      <c r="A92" s="238"/>
      <c r="B92" s="29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30"/>
      <c r="AA92" s="16"/>
      <c r="AB92" s="30"/>
      <c r="AC92" s="17"/>
    </row>
    <row r="93" spans="1:29" ht="15.75" customHeight="1" x14ac:dyDescent="0.25">
      <c r="A93" s="238"/>
      <c r="B93" s="29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30"/>
      <c r="AA93" s="16"/>
      <c r="AB93" s="30"/>
      <c r="AC93" s="17"/>
    </row>
    <row r="94" spans="1:29" ht="15.75" customHeight="1" x14ac:dyDescent="0.25">
      <c r="A94" s="238"/>
      <c r="B94" s="29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30"/>
      <c r="AA94" s="16"/>
      <c r="AB94" s="30"/>
      <c r="AC94" s="17"/>
    </row>
    <row r="95" spans="1:29" ht="15.75" customHeight="1" x14ac:dyDescent="0.25">
      <c r="A95" s="238"/>
      <c r="B95" s="29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30"/>
      <c r="AA95" s="16"/>
      <c r="AB95" s="30"/>
      <c r="AC95" s="17"/>
    </row>
    <row r="96" spans="1:29" ht="15.75" customHeight="1" x14ac:dyDescent="0.25">
      <c r="A96" s="238"/>
      <c r="B96" s="29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30"/>
      <c r="AA96" s="16"/>
      <c r="AB96" s="30"/>
      <c r="AC96" s="17"/>
    </row>
    <row r="97" spans="1:34" ht="15.75" customHeight="1" x14ac:dyDescent="0.25">
      <c r="A97" s="238"/>
      <c r="B97" s="29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30"/>
      <c r="AA97" s="16"/>
      <c r="AB97" s="30"/>
      <c r="AC97" s="17"/>
    </row>
    <row r="98" spans="1:34" ht="15.75" customHeight="1" x14ac:dyDescent="0.25">
      <c r="A98" s="238"/>
      <c r="B98" s="29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30"/>
      <c r="AA98" s="16"/>
      <c r="AB98" s="30"/>
      <c r="AC98" s="17"/>
    </row>
    <row r="99" spans="1:34" ht="15.75" customHeight="1" x14ac:dyDescent="0.25">
      <c r="A99" s="238"/>
      <c r="B99" s="29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30"/>
      <c r="AA99" s="16"/>
      <c r="AB99" s="30"/>
      <c r="AC99" s="17"/>
    </row>
    <row r="100" spans="1:34" ht="16.5" customHeight="1" thickBot="1" x14ac:dyDescent="0.3">
      <c r="A10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"/>
      <c r="Y100" s="3"/>
      <c r="Z100" s="3"/>
      <c r="AA100" s="4"/>
      <c r="AC100"/>
      <c r="AD100" t="s">
        <v>191</v>
      </c>
      <c r="AH100" s="58" t="s">
        <v>200</v>
      </c>
    </row>
    <row r="101" spans="1:34" ht="22.5" customHeight="1" thickBot="1" x14ac:dyDescent="0.3">
      <c r="I101" s="294" t="s">
        <v>73</v>
      </c>
      <c r="J101" s="294"/>
      <c r="K101" s="294"/>
      <c r="L101" s="294"/>
      <c r="M101" s="294" t="s">
        <v>186</v>
      </c>
      <c r="N101" s="294"/>
      <c r="O101" s="294"/>
      <c r="P101" s="294"/>
      <c r="Q101" s="294"/>
      <c r="R101" s="294"/>
      <c r="S101" s="294"/>
      <c r="T101" s="294"/>
      <c r="U101" s="294"/>
      <c r="V101" s="294"/>
      <c r="W101" s="7"/>
      <c r="X101" s="8"/>
      <c r="Y101" s="291" t="s">
        <v>72</v>
      </c>
      <c r="Z101" s="291"/>
      <c r="AC101"/>
      <c r="AH101" s="58" t="s">
        <v>199</v>
      </c>
    </row>
    <row r="102" spans="1:34" ht="22.5" customHeight="1" thickBot="1" x14ac:dyDescent="0.3">
      <c r="W102" s="7"/>
      <c r="X102" s="8"/>
      <c r="Y102" s="291"/>
      <c r="Z102" s="291"/>
      <c r="AC102"/>
    </row>
    <row r="103" spans="1:34" ht="22.5" customHeight="1" x14ac:dyDescent="0.25">
      <c r="J103" s="250"/>
      <c r="K103" s="250"/>
      <c r="L103" s="250"/>
      <c r="M103" s="250"/>
      <c r="N103" s="7"/>
      <c r="O103" s="7"/>
      <c r="P103" s="7"/>
      <c r="Q103" s="7"/>
      <c r="R103" s="250"/>
      <c r="S103" s="250"/>
      <c r="T103" s="250"/>
      <c r="U103" s="250"/>
      <c r="V103" s="7"/>
      <c r="W103" s="7"/>
      <c r="Y103" s="293" t="s">
        <v>191</v>
      </c>
      <c r="Z103" s="293"/>
      <c r="AC103"/>
    </row>
    <row r="104" spans="1:34" ht="22.5" customHeight="1" x14ac:dyDescent="0.25">
      <c r="J104" s="250"/>
      <c r="K104" s="250"/>
      <c r="L104" s="250"/>
      <c r="M104" s="250"/>
      <c r="N104" s="3"/>
      <c r="O104" s="3"/>
      <c r="P104" s="3"/>
      <c r="Q104" s="3"/>
      <c r="R104" s="3"/>
      <c r="S104" s="3"/>
      <c r="T104" s="3"/>
      <c r="U104" s="3"/>
      <c r="V104" s="3"/>
      <c r="W104" s="295"/>
      <c r="X104" s="295"/>
      <c r="Y104" s="295"/>
      <c r="Z104" s="295"/>
      <c r="AC104"/>
    </row>
    <row r="105" spans="1:34" ht="22.5" customHeight="1" x14ac:dyDescent="0.25"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95"/>
      <c r="X105" s="295"/>
      <c r="Y105" s="295"/>
      <c r="Z105" s="295"/>
      <c r="AC105"/>
    </row>
    <row r="106" spans="1:34" ht="22.5" customHeight="1" x14ac:dyDescent="0.25"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319" t="s">
        <v>192</v>
      </c>
      <c r="X106" s="319"/>
      <c r="Y106" s="319"/>
      <c r="Z106" s="319"/>
      <c r="AC106"/>
    </row>
    <row r="107" spans="1:34" ht="24.95" customHeight="1" x14ac:dyDescent="0.25">
      <c r="A107" s="234" t="s">
        <v>1</v>
      </c>
      <c r="B107" s="320" t="s">
        <v>2</v>
      </c>
      <c r="C107" s="320"/>
      <c r="D107" s="320"/>
      <c r="E107" s="320"/>
      <c r="F107" s="320"/>
      <c r="G107" s="320"/>
      <c r="H107" s="320"/>
      <c r="I107" s="320"/>
      <c r="J107" s="320"/>
      <c r="K107" s="320" t="s">
        <v>3</v>
      </c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C107"/>
    </row>
    <row r="108" spans="1:34" ht="48.75" customHeight="1" x14ac:dyDescent="0.25">
      <c r="A108" s="234" t="s">
        <v>48</v>
      </c>
      <c r="B108" s="318" t="s">
        <v>69</v>
      </c>
      <c r="C108" s="318"/>
      <c r="D108" s="318"/>
      <c r="E108" s="318"/>
      <c r="F108" s="318"/>
      <c r="G108" s="318"/>
      <c r="H108" s="318"/>
      <c r="I108" s="318"/>
      <c r="J108" s="318"/>
      <c r="K108" s="11" t="s">
        <v>144</v>
      </c>
      <c r="L108" s="11" t="s">
        <v>146</v>
      </c>
      <c r="M108" s="11" t="s">
        <v>148</v>
      </c>
      <c r="N108" s="11" t="s">
        <v>150</v>
      </c>
      <c r="O108" s="11" t="s">
        <v>152</v>
      </c>
      <c r="P108" s="11" t="s">
        <v>154</v>
      </c>
      <c r="Q108" s="11" t="s">
        <v>156</v>
      </c>
      <c r="R108" s="11" t="s">
        <v>158</v>
      </c>
      <c r="S108" s="11" t="s">
        <v>160</v>
      </c>
      <c r="T108" s="11" t="s">
        <v>162</v>
      </c>
      <c r="U108" s="236"/>
      <c r="V108" s="236"/>
      <c r="W108" s="236"/>
      <c r="X108" s="236"/>
      <c r="Y108" s="236"/>
      <c r="Z108" s="234" t="s">
        <v>163</v>
      </c>
      <c r="AC108"/>
      <c r="AD108" t="s">
        <v>142</v>
      </c>
    </row>
    <row r="109" spans="1:34" ht="12.75" customHeight="1" x14ac:dyDescent="0.25">
      <c r="A109" s="12" t="s">
        <v>5</v>
      </c>
      <c r="B109" s="321" t="s">
        <v>6</v>
      </c>
      <c r="C109" s="321"/>
      <c r="D109" s="321"/>
      <c r="E109" s="321"/>
      <c r="F109" s="321"/>
      <c r="G109" s="321"/>
      <c r="H109" s="321"/>
      <c r="I109" s="321"/>
      <c r="J109" s="321"/>
      <c r="K109" s="13" t="s">
        <v>7</v>
      </c>
      <c r="L109" s="13" t="s">
        <v>8</v>
      </c>
      <c r="M109" s="13" t="s">
        <v>9</v>
      </c>
      <c r="N109" s="13" t="s">
        <v>10</v>
      </c>
      <c r="O109" s="13" t="s">
        <v>11</v>
      </c>
      <c r="P109" s="13" t="s">
        <v>12</v>
      </c>
      <c r="Q109" s="13" t="s">
        <v>13</v>
      </c>
      <c r="R109" s="13" t="s">
        <v>14</v>
      </c>
      <c r="S109" s="13" t="s">
        <v>15</v>
      </c>
      <c r="T109" s="13" t="s">
        <v>16</v>
      </c>
      <c r="U109" s="13" t="s">
        <v>17</v>
      </c>
      <c r="V109" s="13" t="s">
        <v>18</v>
      </c>
      <c r="W109" s="13" t="s">
        <v>19</v>
      </c>
      <c r="X109" s="13" t="s">
        <v>20</v>
      </c>
      <c r="Y109" s="13" t="s">
        <v>21</v>
      </c>
      <c r="Z109" s="13" t="s">
        <v>22</v>
      </c>
      <c r="AC109"/>
    </row>
    <row r="110" spans="1:34" ht="33" customHeight="1" x14ac:dyDescent="0.25">
      <c r="A110" s="324" t="s">
        <v>65</v>
      </c>
      <c r="B110" s="324"/>
      <c r="C110" s="324"/>
      <c r="D110" s="324"/>
      <c r="E110" s="324"/>
      <c r="F110" s="324"/>
      <c r="G110" s="324"/>
      <c r="H110" s="324"/>
      <c r="I110" s="324"/>
      <c r="J110" s="324"/>
      <c r="K110" s="325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7"/>
      <c r="AC110"/>
    </row>
    <row r="111" spans="1:34" ht="33" customHeight="1" x14ac:dyDescent="0.25">
      <c r="A111" s="239" t="s">
        <v>164</v>
      </c>
      <c r="B111" s="323" t="s">
        <v>165</v>
      </c>
      <c r="C111" s="323"/>
      <c r="D111" s="323"/>
      <c r="E111" s="323"/>
      <c r="F111" s="323"/>
      <c r="G111" s="323"/>
      <c r="H111" s="323"/>
      <c r="I111" s="323"/>
      <c r="J111" s="323"/>
      <c r="K111" s="60">
        <v>3474</v>
      </c>
      <c r="L111" s="60">
        <v>2393</v>
      </c>
      <c r="M111" s="60">
        <v>7176</v>
      </c>
      <c r="N111" s="60">
        <v>10812</v>
      </c>
      <c r="O111" s="60">
        <v>3655</v>
      </c>
      <c r="P111" s="60">
        <v>6307</v>
      </c>
      <c r="Q111" s="60">
        <v>11079</v>
      </c>
      <c r="R111" s="60">
        <v>2655</v>
      </c>
      <c r="S111" s="60">
        <v>4186</v>
      </c>
      <c r="T111" s="60">
        <v>3893</v>
      </c>
      <c r="U111" s="236"/>
      <c r="V111" s="236"/>
      <c r="W111" s="236"/>
      <c r="X111" s="236"/>
      <c r="Y111" s="236"/>
      <c r="Z111" s="49">
        <f t="shared" ref="Z111:Z121" si="17">SUM(K111:Y111)</f>
        <v>55630</v>
      </c>
      <c r="AA111" s="23"/>
      <c r="AC111" s="17" t="s">
        <v>59</v>
      </c>
      <c r="AD111" s="1" t="s">
        <v>141</v>
      </c>
    </row>
    <row r="112" spans="1:34" ht="33" customHeight="1" x14ac:dyDescent="0.25">
      <c r="A112" s="239" t="s">
        <v>166</v>
      </c>
      <c r="B112" s="323" t="s">
        <v>167</v>
      </c>
      <c r="C112" s="323"/>
      <c r="D112" s="323"/>
      <c r="E112" s="323"/>
      <c r="F112" s="323"/>
      <c r="G112" s="323"/>
      <c r="H112" s="323"/>
      <c r="I112" s="323"/>
      <c r="J112" s="323"/>
      <c r="K112" s="60">
        <v>790</v>
      </c>
      <c r="L112" s="60">
        <v>658</v>
      </c>
      <c r="M112" s="60">
        <v>4429</v>
      </c>
      <c r="N112" s="60">
        <v>2321</v>
      </c>
      <c r="O112" s="60">
        <v>731</v>
      </c>
      <c r="P112" s="60">
        <v>1409</v>
      </c>
      <c r="Q112" s="60">
        <v>1293</v>
      </c>
      <c r="R112" s="60">
        <v>831</v>
      </c>
      <c r="S112" s="60">
        <v>1451</v>
      </c>
      <c r="T112" s="60">
        <v>1593</v>
      </c>
      <c r="U112" s="236"/>
      <c r="V112" s="236"/>
      <c r="W112" s="236"/>
      <c r="X112" s="236"/>
      <c r="Y112" s="236"/>
      <c r="Z112" s="49">
        <f t="shared" si="17"/>
        <v>15506</v>
      </c>
      <c r="AA112" s="23"/>
      <c r="AC112" s="17" t="s">
        <v>59</v>
      </c>
      <c r="AD112" s="1" t="s">
        <v>141</v>
      </c>
    </row>
    <row r="113" spans="1:30" ht="33" customHeight="1" x14ac:dyDescent="0.25">
      <c r="A113" s="239" t="s">
        <v>168</v>
      </c>
      <c r="B113" s="323" t="s">
        <v>169</v>
      </c>
      <c r="C113" s="323"/>
      <c r="D113" s="323"/>
      <c r="E113" s="323"/>
      <c r="F113" s="323"/>
      <c r="G113" s="323"/>
      <c r="H113" s="323"/>
      <c r="I113" s="323"/>
      <c r="J113" s="323"/>
      <c r="K113" s="60">
        <v>9395</v>
      </c>
      <c r="L113" s="60">
        <v>11311</v>
      </c>
      <c r="M113" s="60">
        <v>7363</v>
      </c>
      <c r="N113" s="60">
        <v>15755</v>
      </c>
      <c r="O113" s="60">
        <v>10732</v>
      </c>
      <c r="P113" s="60">
        <v>19228</v>
      </c>
      <c r="Q113" s="60">
        <v>8268</v>
      </c>
      <c r="R113" s="60">
        <v>2442</v>
      </c>
      <c r="S113" s="60">
        <v>5873</v>
      </c>
      <c r="T113" s="60">
        <v>66227</v>
      </c>
      <c r="U113" s="236"/>
      <c r="V113" s="236"/>
      <c r="W113" s="236"/>
      <c r="X113" s="236"/>
      <c r="Y113" s="236"/>
      <c r="Z113" s="49">
        <f t="shared" si="17"/>
        <v>156594</v>
      </c>
      <c r="AA113" s="23"/>
      <c r="AC113" s="17" t="s">
        <v>59</v>
      </c>
      <c r="AD113" s="1" t="s">
        <v>141</v>
      </c>
    </row>
    <row r="114" spans="1:30" ht="33" customHeight="1" x14ac:dyDescent="0.25">
      <c r="A114" s="239" t="s">
        <v>170</v>
      </c>
      <c r="B114" s="323" t="s">
        <v>171</v>
      </c>
      <c r="C114" s="323"/>
      <c r="D114" s="323"/>
      <c r="E114" s="323"/>
      <c r="F114" s="323"/>
      <c r="G114" s="323"/>
      <c r="H114" s="323"/>
      <c r="I114" s="323"/>
      <c r="J114" s="323"/>
      <c r="K114" s="60">
        <v>746</v>
      </c>
      <c r="L114" s="60">
        <v>936</v>
      </c>
      <c r="M114" s="60">
        <v>1556</v>
      </c>
      <c r="N114" s="60">
        <v>2780</v>
      </c>
      <c r="O114" s="60">
        <v>2193</v>
      </c>
      <c r="P114" s="60">
        <v>1351</v>
      </c>
      <c r="Q114" s="60">
        <v>11937</v>
      </c>
      <c r="R114" s="60">
        <v>587</v>
      </c>
      <c r="S114" s="60">
        <v>734</v>
      </c>
      <c r="T114" s="60">
        <v>1616</v>
      </c>
      <c r="U114" s="236"/>
      <c r="V114" s="236"/>
      <c r="W114" s="236"/>
      <c r="X114" s="236"/>
      <c r="Y114" s="236"/>
      <c r="Z114" s="49">
        <f t="shared" si="17"/>
        <v>24436</v>
      </c>
      <c r="AA114" s="23"/>
      <c r="AC114" s="17" t="s">
        <v>59</v>
      </c>
      <c r="AD114" s="1" t="s">
        <v>141</v>
      </c>
    </row>
    <row r="115" spans="1:30" ht="33" customHeight="1" x14ac:dyDescent="0.25">
      <c r="A115" s="239" t="s">
        <v>172</v>
      </c>
      <c r="B115" s="323" t="s">
        <v>173</v>
      </c>
      <c r="C115" s="323"/>
      <c r="D115" s="323"/>
      <c r="E115" s="323"/>
      <c r="F115" s="323"/>
      <c r="G115" s="323"/>
      <c r="H115" s="323"/>
      <c r="I115" s="323"/>
      <c r="J115" s="323"/>
      <c r="K115" s="60">
        <v>3631</v>
      </c>
      <c r="L115" s="60">
        <v>3821</v>
      </c>
      <c r="M115" s="60">
        <v>6852</v>
      </c>
      <c r="N115" s="60">
        <v>11827</v>
      </c>
      <c r="O115" s="60">
        <v>2445</v>
      </c>
      <c r="P115" s="60">
        <v>5175</v>
      </c>
      <c r="Q115" s="60">
        <v>5460</v>
      </c>
      <c r="R115" s="60">
        <v>2465</v>
      </c>
      <c r="S115" s="60">
        <v>3850</v>
      </c>
      <c r="T115" s="60">
        <v>11976</v>
      </c>
      <c r="U115" s="236"/>
      <c r="V115" s="236"/>
      <c r="W115" s="236"/>
      <c r="X115" s="236"/>
      <c r="Y115" s="236"/>
      <c r="Z115" s="49">
        <f t="shared" si="17"/>
        <v>57502</v>
      </c>
      <c r="AA115" s="23"/>
      <c r="AC115" s="17" t="s">
        <v>59</v>
      </c>
      <c r="AD115" s="1" t="s">
        <v>141</v>
      </c>
    </row>
    <row r="116" spans="1:30" ht="33" customHeight="1" x14ac:dyDescent="0.25">
      <c r="A116" s="239" t="s">
        <v>174</v>
      </c>
      <c r="B116" s="323" t="s">
        <v>175</v>
      </c>
      <c r="C116" s="323"/>
      <c r="D116" s="323"/>
      <c r="E116" s="323"/>
      <c r="F116" s="323"/>
      <c r="G116" s="323"/>
      <c r="H116" s="323"/>
      <c r="I116" s="323"/>
      <c r="J116" s="323"/>
      <c r="K116" s="60">
        <v>4935</v>
      </c>
      <c r="L116" s="60">
        <v>4504</v>
      </c>
      <c r="M116" s="60">
        <v>3619</v>
      </c>
      <c r="N116" s="60">
        <v>14412</v>
      </c>
      <c r="O116" s="60">
        <v>4064</v>
      </c>
      <c r="P116" s="60">
        <v>8787</v>
      </c>
      <c r="Q116" s="60">
        <v>3532</v>
      </c>
      <c r="R116" s="60">
        <v>1259</v>
      </c>
      <c r="S116" s="60">
        <v>1690</v>
      </c>
      <c r="T116" s="60">
        <v>6542</v>
      </c>
      <c r="U116" s="236"/>
      <c r="V116" s="236"/>
      <c r="W116" s="236"/>
      <c r="X116" s="236"/>
      <c r="Y116" s="236"/>
      <c r="Z116" s="49">
        <f t="shared" si="17"/>
        <v>53344</v>
      </c>
      <c r="AA116" s="23"/>
      <c r="AC116" s="17" t="s">
        <v>59</v>
      </c>
      <c r="AD116" s="1" t="s">
        <v>141</v>
      </c>
    </row>
    <row r="117" spans="1:30" ht="33" customHeight="1" x14ac:dyDescent="0.25">
      <c r="A117" s="239" t="s">
        <v>176</v>
      </c>
      <c r="B117" s="323" t="s">
        <v>177</v>
      </c>
      <c r="C117" s="323"/>
      <c r="D117" s="323"/>
      <c r="E117" s="323"/>
      <c r="F117" s="323"/>
      <c r="G117" s="323"/>
      <c r="H117" s="323"/>
      <c r="I117" s="323"/>
      <c r="J117" s="323"/>
      <c r="K117" s="60">
        <v>8656</v>
      </c>
      <c r="L117" s="60">
        <v>9117</v>
      </c>
      <c r="M117" s="60">
        <v>12545</v>
      </c>
      <c r="N117" s="60">
        <v>22169</v>
      </c>
      <c r="O117" s="60">
        <v>4992</v>
      </c>
      <c r="P117" s="60">
        <v>11536</v>
      </c>
      <c r="Q117" s="60">
        <v>13588</v>
      </c>
      <c r="R117" s="60">
        <v>3983</v>
      </c>
      <c r="S117" s="60">
        <v>6552</v>
      </c>
      <c r="T117" s="60">
        <v>16157</v>
      </c>
      <c r="U117" s="236"/>
      <c r="V117" s="236"/>
      <c r="W117" s="236"/>
      <c r="X117" s="236"/>
      <c r="Y117" s="236"/>
      <c r="Z117" s="49">
        <f t="shared" si="17"/>
        <v>109295</v>
      </c>
      <c r="AA117" s="23"/>
      <c r="AC117" s="17" t="s">
        <v>59</v>
      </c>
      <c r="AD117" s="1" t="s">
        <v>141</v>
      </c>
    </row>
    <row r="118" spans="1:30" ht="33" customHeight="1" x14ac:dyDescent="0.25">
      <c r="A118" s="239" t="s">
        <v>178</v>
      </c>
      <c r="B118" s="323" t="s">
        <v>179</v>
      </c>
      <c r="C118" s="323"/>
      <c r="D118" s="323"/>
      <c r="E118" s="323"/>
      <c r="F118" s="323"/>
      <c r="G118" s="323"/>
      <c r="H118" s="323"/>
      <c r="I118" s="323"/>
      <c r="J118" s="323"/>
      <c r="K118" s="60">
        <v>1737</v>
      </c>
      <c r="L118" s="60">
        <v>1378</v>
      </c>
      <c r="M118" s="60">
        <v>47319</v>
      </c>
      <c r="N118" s="60">
        <v>5493</v>
      </c>
      <c r="O118" s="60">
        <v>1103</v>
      </c>
      <c r="P118" s="60">
        <v>2829</v>
      </c>
      <c r="Q118" s="60">
        <v>2707</v>
      </c>
      <c r="R118" s="60">
        <v>9492</v>
      </c>
      <c r="S118" s="60">
        <v>4195</v>
      </c>
      <c r="T118" s="60">
        <v>4275</v>
      </c>
      <c r="U118" s="236"/>
      <c r="V118" s="236"/>
      <c r="W118" s="236"/>
      <c r="X118" s="236"/>
      <c r="Y118" s="236"/>
      <c r="Z118" s="49">
        <f t="shared" si="17"/>
        <v>80528</v>
      </c>
      <c r="AA118" s="23"/>
      <c r="AC118" s="17" t="s">
        <v>59</v>
      </c>
      <c r="AD118" s="1" t="s">
        <v>141</v>
      </c>
    </row>
    <row r="119" spans="1:30" ht="33" customHeight="1" x14ac:dyDescent="0.25">
      <c r="A119" s="239" t="s">
        <v>180</v>
      </c>
      <c r="B119" s="323" t="s">
        <v>181</v>
      </c>
      <c r="C119" s="323"/>
      <c r="D119" s="323"/>
      <c r="E119" s="323"/>
      <c r="F119" s="323"/>
      <c r="G119" s="323"/>
      <c r="H119" s="323"/>
      <c r="I119" s="323"/>
      <c r="J119" s="323"/>
      <c r="K119" s="60">
        <v>5070</v>
      </c>
      <c r="L119" s="60">
        <v>10707</v>
      </c>
      <c r="M119" s="60">
        <v>7116</v>
      </c>
      <c r="N119" s="60">
        <v>12356</v>
      </c>
      <c r="O119" s="60">
        <v>26509</v>
      </c>
      <c r="P119" s="60">
        <v>8710</v>
      </c>
      <c r="Q119" s="60">
        <v>8106</v>
      </c>
      <c r="R119" s="60">
        <v>3850</v>
      </c>
      <c r="S119" s="60">
        <v>6189</v>
      </c>
      <c r="T119" s="60">
        <v>17458</v>
      </c>
      <c r="U119" s="236"/>
      <c r="V119" s="236"/>
      <c r="W119" s="236"/>
      <c r="X119" s="236"/>
      <c r="Y119" s="236"/>
      <c r="Z119" s="49">
        <f t="shared" si="17"/>
        <v>106071</v>
      </c>
      <c r="AA119" s="23"/>
      <c r="AC119" s="17" t="s">
        <v>59</v>
      </c>
      <c r="AD119" s="1" t="s">
        <v>141</v>
      </c>
    </row>
    <row r="120" spans="1:30" ht="33" customHeight="1" x14ac:dyDescent="0.25">
      <c r="A120" s="239" t="s">
        <v>182</v>
      </c>
      <c r="B120" s="323" t="s">
        <v>183</v>
      </c>
      <c r="C120" s="323"/>
      <c r="D120" s="323"/>
      <c r="E120" s="323"/>
      <c r="F120" s="323"/>
      <c r="G120" s="323"/>
      <c r="H120" s="323"/>
      <c r="I120" s="323"/>
      <c r="J120" s="323"/>
      <c r="K120" s="60">
        <v>7427</v>
      </c>
      <c r="L120" s="60">
        <v>9435</v>
      </c>
      <c r="M120" s="60">
        <v>15768</v>
      </c>
      <c r="N120" s="60">
        <v>16845</v>
      </c>
      <c r="O120" s="60">
        <v>2920</v>
      </c>
      <c r="P120" s="60">
        <v>7166</v>
      </c>
      <c r="Q120" s="60">
        <v>8196</v>
      </c>
      <c r="R120" s="60">
        <v>19096</v>
      </c>
      <c r="S120" s="60">
        <v>23668</v>
      </c>
      <c r="T120" s="60">
        <v>13413</v>
      </c>
      <c r="U120" s="236"/>
      <c r="V120" s="236"/>
      <c r="W120" s="236"/>
      <c r="X120" s="236"/>
      <c r="Y120" s="236"/>
      <c r="Z120" s="49">
        <f t="shared" si="17"/>
        <v>123934</v>
      </c>
      <c r="AA120" s="23"/>
      <c r="AC120" s="17" t="s">
        <v>59</v>
      </c>
      <c r="AD120" s="1" t="s">
        <v>141</v>
      </c>
    </row>
    <row r="121" spans="1:30" ht="33" customHeight="1" x14ac:dyDescent="0.25">
      <c r="A121" s="239" t="s">
        <v>184</v>
      </c>
      <c r="B121" s="323" t="s">
        <v>185</v>
      </c>
      <c r="C121" s="323"/>
      <c r="D121" s="323"/>
      <c r="E121" s="323"/>
      <c r="F121" s="323"/>
      <c r="G121" s="323"/>
      <c r="H121" s="323"/>
      <c r="I121" s="323"/>
      <c r="J121" s="323"/>
      <c r="K121" s="60">
        <v>10220</v>
      </c>
      <c r="L121" s="60">
        <v>33299</v>
      </c>
      <c r="M121" s="60">
        <v>15884</v>
      </c>
      <c r="N121" s="60">
        <v>31066</v>
      </c>
      <c r="O121" s="60">
        <v>10900</v>
      </c>
      <c r="P121" s="60">
        <v>23140</v>
      </c>
      <c r="Q121" s="60">
        <v>18228</v>
      </c>
      <c r="R121" s="60">
        <v>5347</v>
      </c>
      <c r="S121" s="60">
        <v>12039</v>
      </c>
      <c r="T121" s="60">
        <v>31376</v>
      </c>
      <c r="U121" s="236"/>
      <c r="V121" s="236"/>
      <c r="W121" s="236"/>
      <c r="X121" s="236"/>
      <c r="Y121" s="236"/>
      <c r="Z121" s="49">
        <f t="shared" si="17"/>
        <v>191499</v>
      </c>
      <c r="AA121" s="23"/>
      <c r="AC121" s="17" t="s">
        <v>59</v>
      </c>
      <c r="AD121" s="1" t="s">
        <v>141</v>
      </c>
    </row>
    <row r="122" spans="1:30" ht="33" customHeight="1" x14ac:dyDescent="0.25">
      <c r="A122" s="236"/>
      <c r="B122" s="328"/>
      <c r="C122" s="323"/>
      <c r="D122" s="323"/>
      <c r="E122" s="323"/>
      <c r="F122" s="323"/>
      <c r="G122" s="323"/>
      <c r="H122" s="323"/>
      <c r="I122" s="323"/>
      <c r="J122" s="323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6"/>
      <c r="W122" s="236"/>
      <c r="X122" s="236"/>
      <c r="Y122" s="236"/>
      <c r="Z122" s="236"/>
      <c r="AA122" s="23"/>
      <c r="AC122" s="17" t="s">
        <v>59</v>
      </c>
      <c r="AD122" s="1" t="s">
        <v>141</v>
      </c>
    </row>
    <row r="123" spans="1:30" ht="33" customHeight="1" x14ac:dyDescent="0.25">
      <c r="A123" s="236"/>
      <c r="B123" s="328"/>
      <c r="C123" s="323"/>
      <c r="D123" s="323"/>
      <c r="E123" s="323"/>
      <c r="F123" s="323"/>
      <c r="G123" s="323"/>
      <c r="H123" s="323"/>
      <c r="I123" s="323"/>
      <c r="J123" s="323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"/>
      <c r="AC123" s="17" t="s">
        <v>59</v>
      </c>
      <c r="AD123" s="1" t="s">
        <v>141</v>
      </c>
    </row>
    <row r="124" spans="1:30" ht="33" customHeight="1" x14ac:dyDescent="0.25">
      <c r="A124" s="236"/>
      <c r="B124" s="328"/>
      <c r="C124" s="323"/>
      <c r="D124" s="323"/>
      <c r="E124" s="323"/>
      <c r="F124" s="323"/>
      <c r="G124" s="323"/>
      <c r="H124" s="323"/>
      <c r="I124" s="323"/>
      <c r="J124" s="323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6"/>
      <c r="X124" s="236"/>
      <c r="Y124" s="236"/>
      <c r="Z124" s="236"/>
      <c r="AA124" s="23"/>
      <c r="AC124" s="17" t="s">
        <v>59</v>
      </c>
      <c r="AD124" s="1" t="s">
        <v>141</v>
      </c>
    </row>
    <row r="125" spans="1:30" ht="32.25" customHeight="1" x14ac:dyDescent="0.25">
      <c r="A125" s="236"/>
      <c r="B125" s="328"/>
      <c r="C125" s="323"/>
      <c r="D125" s="323"/>
      <c r="E125" s="323"/>
      <c r="F125" s="323"/>
      <c r="G125" s="323"/>
      <c r="H125" s="323"/>
      <c r="I125" s="323"/>
      <c r="J125" s="323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6"/>
      <c r="X125" s="236"/>
      <c r="Y125" s="236"/>
      <c r="Z125" s="236"/>
      <c r="AA125" s="23"/>
      <c r="AC125" s="17" t="s">
        <v>59</v>
      </c>
      <c r="AD125" s="1" t="s">
        <v>141</v>
      </c>
    </row>
    <row r="126" spans="1:30" ht="32.25" customHeight="1" x14ac:dyDescent="0.25">
      <c r="A126" s="236"/>
      <c r="B126" s="328"/>
      <c r="C126" s="323"/>
      <c r="D126" s="323"/>
      <c r="E126" s="323"/>
      <c r="F126" s="323"/>
      <c r="G126" s="323"/>
      <c r="H126" s="323"/>
      <c r="I126" s="323"/>
      <c r="J126" s="323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236"/>
      <c r="X126" s="236"/>
      <c r="Y126" s="236"/>
      <c r="Z126" s="236"/>
      <c r="AA126" s="23"/>
      <c r="AC126" s="17" t="s">
        <v>59</v>
      </c>
      <c r="AD126" s="1" t="s">
        <v>141</v>
      </c>
    </row>
    <row r="127" spans="1:30" ht="32.25" customHeight="1" x14ac:dyDescent="0.25">
      <c r="A127" s="236"/>
      <c r="B127" s="328"/>
      <c r="C127" s="323"/>
      <c r="D127" s="323"/>
      <c r="E127" s="323"/>
      <c r="F127" s="323"/>
      <c r="G127" s="323"/>
      <c r="H127" s="323"/>
      <c r="I127" s="323"/>
      <c r="J127" s="323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"/>
      <c r="AC127" s="17" t="s">
        <v>59</v>
      </c>
      <c r="AD127" s="1" t="s">
        <v>141</v>
      </c>
    </row>
    <row r="128" spans="1:30" ht="15.75" customHeight="1" x14ac:dyDescent="0.25">
      <c r="A128" s="6"/>
      <c r="AA128" s="16" t="s">
        <v>58</v>
      </c>
      <c r="AC128"/>
    </row>
    <row r="129" spans="1:29" ht="15.75" customHeight="1" x14ac:dyDescent="0.25">
      <c r="A129" s="6"/>
      <c r="AA129" s="16"/>
      <c r="AC129"/>
    </row>
    <row r="130" spans="1:29" ht="15.75" customHeight="1" x14ac:dyDescent="0.25">
      <c r="A130" s="6"/>
      <c r="AA130" s="16"/>
      <c r="AC130"/>
    </row>
    <row r="131" spans="1:29" ht="15.75" customHeight="1" x14ac:dyDescent="0.25">
      <c r="A131" s="6"/>
      <c r="AA131" s="16"/>
      <c r="AC131"/>
    </row>
    <row r="132" spans="1:29" ht="15.75" customHeight="1" x14ac:dyDescent="0.25">
      <c r="A132" s="6"/>
      <c r="AA132" s="16"/>
      <c r="AC132"/>
    </row>
    <row r="133" spans="1:29" ht="15.75" customHeight="1" x14ac:dyDescent="0.25">
      <c r="A133" s="6"/>
      <c r="AA133" s="16"/>
      <c r="AC133"/>
    </row>
    <row r="134" spans="1:29" ht="15.75" customHeight="1" x14ac:dyDescent="0.25">
      <c r="A134" s="6"/>
      <c r="AA134" s="16"/>
      <c r="AC134"/>
    </row>
    <row r="135" spans="1:29" ht="15.75" customHeight="1" x14ac:dyDescent="0.25">
      <c r="A135" s="6"/>
      <c r="AA135" s="16"/>
      <c r="AC135"/>
    </row>
    <row r="136" spans="1:29" ht="15.75" customHeight="1" x14ac:dyDescent="0.25">
      <c r="A136" s="6"/>
      <c r="AA136" s="16"/>
      <c r="AC136"/>
    </row>
    <row r="137" spans="1:29" ht="15.75" customHeight="1" x14ac:dyDescent="0.25">
      <c r="A137" s="6"/>
      <c r="AA137" s="16"/>
      <c r="AC137"/>
    </row>
    <row r="138" spans="1:29" ht="15.75" customHeight="1" x14ac:dyDescent="0.25">
      <c r="A138" s="6"/>
      <c r="AA138" s="16"/>
      <c r="AC138"/>
    </row>
    <row r="139" spans="1:29" ht="15.75" customHeight="1" x14ac:dyDescent="0.25">
      <c r="A139" s="6"/>
      <c r="AA139" s="16"/>
      <c r="AC139"/>
    </row>
    <row r="140" spans="1:29" ht="15.75" customHeight="1" x14ac:dyDescent="0.25">
      <c r="A140" s="6"/>
      <c r="AA140" s="16"/>
      <c r="AC140"/>
    </row>
    <row r="141" spans="1:29" ht="15.75" customHeight="1" x14ac:dyDescent="0.25">
      <c r="A141" s="6"/>
      <c r="AA141" s="16"/>
      <c r="AC141"/>
    </row>
    <row r="142" spans="1:29" ht="15.75" customHeight="1" x14ac:dyDescent="0.25">
      <c r="A142" s="6"/>
      <c r="AA142" s="16"/>
      <c r="AC142"/>
    </row>
    <row r="143" spans="1:29" ht="15.75" customHeight="1" x14ac:dyDescent="0.25">
      <c r="A143" s="6"/>
      <c r="AA143" s="16"/>
      <c r="AC143"/>
    </row>
    <row r="144" spans="1:29" ht="15.75" customHeight="1" x14ac:dyDescent="0.25">
      <c r="A144" s="6"/>
      <c r="AA144" s="16"/>
      <c r="AC144"/>
    </row>
    <row r="145" spans="1:34" ht="15.75" customHeight="1" x14ac:dyDescent="0.25">
      <c r="A145" s="6"/>
      <c r="AA145" s="16"/>
      <c r="AC145"/>
    </row>
    <row r="146" spans="1:34" ht="15.75" customHeight="1" x14ac:dyDescent="0.25">
      <c r="A146" s="6"/>
      <c r="AA146" s="16"/>
      <c r="AC146"/>
    </row>
    <row r="147" spans="1:34" ht="15.75" customHeight="1" x14ac:dyDescent="0.25">
      <c r="A147" s="6"/>
      <c r="AA147" s="16"/>
      <c r="AC147"/>
    </row>
    <row r="148" spans="1:34" ht="15.75" customHeight="1" x14ac:dyDescent="0.25">
      <c r="A148" s="6"/>
      <c r="AA148" s="16"/>
      <c r="AC148"/>
    </row>
    <row r="149" spans="1:34" ht="16.5" customHeight="1" thickBot="1" x14ac:dyDescent="0.3">
      <c r="A149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V149" s="250"/>
      <c r="W149" s="250"/>
      <c r="X149" s="2"/>
      <c r="Y149" s="3"/>
      <c r="Z149" s="3"/>
      <c r="AA149" s="4"/>
      <c r="AC149"/>
      <c r="AD149" t="s">
        <v>193</v>
      </c>
      <c r="AH149" s="58" t="s">
        <v>200</v>
      </c>
    </row>
    <row r="150" spans="1:34" ht="22.5" customHeight="1" thickBot="1" x14ac:dyDescent="0.3">
      <c r="A150" s="5"/>
      <c r="B150" s="6"/>
      <c r="C150" s="6"/>
      <c r="D150" s="6"/>
      <c r="E150" s="6"/>
      <c r="F150" s="6"/>
      <c r="G150" s="6"/>
      <c r="H150" s="6"/>
      <c r="I150" s="294" t="s">
        <v>73</v>
      </c>
      <c r="J150" s="294"/>
      <c r="K150" s="294"/>
      <c r="L150" s="294"/>
      <c r="M150" s="294" t="s">
        <v>186</v>
      </c>
      <c r="N150" s="294"/>
      <c r="O150" s="294"/>
      <c r="P150" s="294"/>
      <c r="Q150" s="294"/>
      <c r="R150" s="294"/>
      <c r="S150" s="294"/>
      <c r="T150" s="294"/>
      <c r="U150" s="294"/>
      <c r="V150" s="294"/>
      <c r="W150" s="7"/>
      <c r="X150" s="8"/>
      <c r="Y150" s="291" t="s">
        <v>72</v>
      </c>
      <c r="Z150" s="291"/>
      <c r="AC150"/>
      <c r="AH150" s="58" t="s">
        <v>199</v>
      </c>
    </row>
    <row r="151" spans="1:34" ht="22.5" customHeight="1" thickBot="1" x14ac:dyDescent="0.3">
      <c r="A151" s="5"/>
      <c r="B151" s="6"/>
      <c r="C151" s="6"/>
      <c r="D151" s="6"/>
      <c r="E151" s="6"/>
      <c r="F151" s="6"/>
      <c r="G151" s="6"/>
      <c r="H151" s="6"/>
      <c r="W151" s="7"/>
      <c r="X151" s="8"/>
      <c r="Y151" s="291"/>
      <c r="Z151" s="291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50"/>
      <c r="K152" s="250"/>
      <c r="L152" s="250"/>
      <c r="M152" s="250"/>
      <c r="N152" s="7"/>
      <c r="O152" s="7"/>
      <c r="P152" s="7"/>
      <c r="Q152" s="7"/>
      <c r="R152" s="250"/>
      <c r="S152" s="250"/>
      <c r="T152" s="250"/>
      <c r="U152" s="250"/>
      <c r="V152" s="7"/>
      <c r="W152" s="7"/>
      <c r="Y152" s="293" t="s">
        <v>193</v>
      </c>
      <c r="Z152" s="293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250"/>
      <c r="K153" s="250"/>
      <c r="L153" s="250"/>
      <c r="M153" s="250"/>
      <c r="N153" s="3"/>
      <c r="O153" s="3"/>
      <c r="P153" s="3"/>
      <c r="Q153" s="3"/>
      <c r="R153" s="3"/>
      <c r="S153" s="3"/>
      <c r="T153" s="3"/>
      <c r="U153" s="3"/>
      <c r="V153" s="3"/>
      <c r="W153" s="295"/>
      <c r="X153" s="295"/>
      <c r="Y153" s="295"/>
      <c r="Z153" s="295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95"/>
      <c r="X154" s="295"/>
      <c r="Y154" s="295"/>
      <c r="Z154" s="295"/>
      <c r="AC154"/>
    </row>
    <row r="155" spans="1:34" ht="22.5" customHeight="1" x14ac:dyDescent="0.25">
      <c r="A155" s="5"/>
      <c r="B155" s="6"/>
      <c r="C155" s="6"/>
      <c r="D155" s="6"/>
      <c r="E155" s="6"/>
      <c r="F155" s="6"/>
      <c r="G155" s="6"/>
      <c r="H155" s="6"/>
      <c r="I155" s="6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319" t="s">
        <v>194</v>
      </c>
      <c r="X155" s="319"/>
      <c r="Y155" s="319"/>
      <c r="Z155" s="319"/>
      <c r="AC155"/>
    </row>
    <row r="156" spans="1:34" ht="24.95" customHeight="1" x14ac:dyDescent="0.25">
      <c r="A156" s="234" t="s">
        <v>1</v>
      </c>
      <c r="B156" s="320" t="s">
        <v>2</v>
      </c>
      <c r="C156" s="320"/>
      <c r="D156" s="320"/>
      <c r="E156" s="320"/>
      <c r="F156" s="320"/>
      <c r="G156" s="320"/>
      <c r="H156" s="320"/>
      <c r="I156" s="320"/>
      <c r="J156" s="320"/>
      <c r="K156" s="320" t="s">
        <v>3</v>
      </c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C156"/>
    </row>
    <row r="157" spans="1:34" ht="48" customHeight="1" x14ac:dyDescent="0.25">
      <c r="A157" s="234" t="s">
        <v>49</v>
      </c>
      <c r="B157" s="318" t="s">
        <v>50</v>
      </c>
      <c r="C157" s="318"/>
      <c r="D157" s="318"/>
      <c r="E157" s="318"/>
      <c r="F157" s="318"/>
      <c r="G157" s="318"/>
      <c r="H157" s="318"/>
      <c r="I157" s="318"/>
      <c r="J157" s="318"/>
      <c r="K157" s="11" t="s">
        <v>144</v>
      </c>
      <c r="L157" s="11" t="s">
        <v>146</v>
      </c>
      <c r="M157" s="11" t="s">
        <v>148</v>
      </c>
      <c r="N157" s="11" t="s">
        <v>150</v>
      </c>
      <c r="O157" s="11" t="s">
        <v>152</v>
      </c>
      <c r="P157" s="11" t="s">
        <v>154</v>
      </c>
      <c r="Q157" s="11" t="s">
        <v>156</v>
      </c>
      <c r="R157" s="11" t="s">
        <v>158</v>
      </c>
      <c r="S157" s="11" t="s">
        <v>160</v>
      </c>
      <c r="T157" s="11" t="s">
        <v>162</v>
      </c>
      <c r="U157" s="236"/>
      <c r="V157" s="236"/>
      <c r="W157" s="236"/>
      <c r="X157" s="236"/>
      <c r="Y157" s="236"/>
      <c r="Z157" s="234" t="s">
        <v>163</v>
      </c>
      <c r="AC157"/>
      <c r="AD157" t="s">
        <v>142</v>
      </c>
    </row>
    <row r="158" spans="1:34" ht="12.75" customHeight="1" x14ac:dyDescent="0.25">
      <c r="A158" s="12" t="s">
        <v>5</v>
      </c>
      <c r="B158" s="321" t="s">
        <v>6</v>
      </c>
      <c r="C158" s="321"/>
      <c r="D158" s="321"/>
      <c r="E158" s="321"/>
      <c r="F158" s="321"/>
      <c r="G158" s="321"/>
      <c r="H158" s="321"/>
      <c r="I158" s="321"/>
      <c r="J158" s="321"/>
      <c r="K158" s="13" t="s">
        <v>7</v>
      </c>
      <c r="L158" s="13" t="s">
        <v>8</v>
      </c>
      <c r="M158" s="13" t="s">
        <v>9</v>
      </c>
      <c r="N158" s="13" t="s">
        <v>10</v>
      </c>
      <c r="O158" s="13" t="s">
        <v>11</v>
      </c>
      <c r="P158" s="13" t="s">
        <v>12</v>
      </c>
      <c r="Q158" s="13" t="s">
        <v>13</v>
      </c>
      <c r="R158" s="13" t="s">
        <v>14</v>
      </c>
      <c r="S158" s="13" t="s">
        <v>15</v>
      </c>
      <c r="T158" s="13" t="s">
        <v>16</v>
      </c>
      <c r="U158" s="13" t="s">
        <v>17</v>
      </c>
      <c r="V158" s="13" t="s">
        <v>18</v>
      </c>
      <c r="W158" s="13" t="s">
        <v>19</v>
      </c>
      <c r="X158" s="13" t="s">
        <v>20</v>
      </c>
      <c r="Y158" s="13" t="s">
        <v>21</v>
      </c>
      <c r="Z158" s="13" t="s">
        <v>22</v>
      </c>
      <c r="AC158"/>
      <c r="AD158" s="25"/>
    </row>
    <row r="159" spans="1:34" ht="30" customHeight="1" x14ac:dyDescent="0.25">
      <c r="A159" s="239" t="s">
        <v>23</v>
      </c>
      <c r="B159" s="329" t="s">
        <v>197</v>
      </c>
      <c r="C159" s="330"/>
      <c r="D159" s="330"/>
      <c r="E159" s="330"/>
      <c r="F159" s="330"/>
      <c r="G159" s="330"/>
      <c r="H159" s="330"/>
      <c r="I159" s="330"/>
      <c r="J159" s="331"/>
      <c r="K159" s="51">
        <f>K111+K112+K113+K114+K115+K116+K117+K118+K119+K120+K121+K122+K123+K124+K125+K126+K127</f>
        <v>56081</v>
      </c>
      <c r="L159" s="51">
        <f>L111+L112+L113+L114+L115+L116+L117+L118+L119+L120+L121+L122+L123+L124+L125+L126+L127</f>
        <v>87559</v>
      </c>
      <c r="M159" s="51">
        <f>M111+M112+M113+M114+M115+M116+M117+M118+M119+M120+M121+M122+M123+M124+M125+M126+M127</f>
        <v>129627</v>
      </c>
      <c r="N159" s="51">
        <f>N111+N112+N113+N114+N115+N116+N117+N118+N119+N120+N121+N122+N123+N124+N125+N126+N127</f>
        <v>145836</v>
      </c>
      <c r="O159" s="51">
        <f>O111+O112+O113+O114+O115+O116+O117+O118+O119+O120+O121+O122+O123+O124+O125+O126+O127</f>
        <v>70244</v>
      </c>
      <c r="P159" s="51">
        <f>P111+P112+P113+P114+P115+P116+P117+P118+P119+P120+P121+P122+P123+P124+P125+P126+P127</f>
        <v>95638</v>
      </c>
      <c r="Q159" s="51">
        <f>Q111+Q112+Q113+Q114+Q115+Q116+Q117+Q118+Q119+Q120+Q121+Q122+Q123+Q124+Q125+Q126+Q127</f>
        <v>92394</v>
      </c>
      <c r="R159" s="51">
        <f>R111+R112+R113+R114+R115+R116+R117+R118+R119+R120+R121+R122+R123+R124+R125+R126+R127</f>
        <v>52007</v>
      </c>
      <c r="S159" s="51">
        <f>S111+S112+S113+S114+S115+S116+S117+S118+S119+S120+S121+S122+S123+S124+S125+S126+S127</f>
        <v>70427</v>
      </c>
      <c r="T159" s="51">
        <f>T111+T112+T113+T114+T115+T116+T117+T118+T119+T120+T121+T122+T123+T124+T125+T126+T127</f>
        <v>174526</v>
      </c>
      <c r="U159" s="236"/>
      <c r="V159" s="236"/>
      <c r="W159" s="236"/>
      <c r="X159" s="236"/>
      <c r="Y159" s="236"/>
      <c r="Z159" s="51">
        <f>SUM(K159:Y159)</f>
        <v>974339</v>
      </c>
      <c r="AA159" s="16"/>
      <c r="AB159" t="s">
        <v>125</v>
      </c>
      <c r="AC159" s="55" t="s">
        <v>132</v>
      </c>
      <c r="AD159" s="16" t="s">
        <v>79</v>
      </c>
    </row>
    <row r="160" spans="1:34" ht="30" customHeight="1" x14ac:dyDescent="0.25">
      <c r="A160" s="239" t="s">
        <v>28</v>
      </c>
      <c r="B160" s="329" t="s">
        <v>51</v>
      </c>
      <c r="C160" s="330"/>
      <c r="D160" s="330"/>
      <c r="E160" s="330"/>
      <c r="F160" s="330"/>
      <c r="G160" s="330"/>
      <c r="H160" s="330"/>
      <c r="I160" s="330"/>
      <c r="J160" s="331"/>
      <c r="K160" s="60">
        <v>17519</v>
      </c>
      <c r="L160" s="60">
        <v>12710</v>
      </c>
      <c r="M160" s="60">
        <v>35008</v>
      </c>
      <c r="N160" s="60">
        <v>35090</v>
      </c>
      <c r="O160" s="60">
        <v>6455</v>
      </c>
      <c r="P160" s="60">
        <v>28156</v>
      </c>
      <c r="Q160" s="60">
        <v>18178</v>
      </c>
      <c r="R160" s="60">
        <v>16932</v>
      </c>
      <c r="S160" s="60">
        <v>22357</v>
      </c>
      <c r="T160" s="60">
        <v>27523</v>
      </c>
      <c r="U160" s="236"/>
      <c r="V160" s="236"/>
      <c r="W160" s="236"/>
      <c r="X160" s="236"/>
      <c r="Y160" s="236"/>
      <c r="Z160" s="49">
        <f>SUM(K160:Y160)</f>
        <v>219928</v>
      </c>
      <c r="AA160" s="16"/>
      <c r="AC160" s="55" t="s">
        <v>59</v>
      </c>
      <c r="AD160" s="16" t="s">
        <v>80</v>
      </c>
    </row>
    <row r="161" spans="1:32" ht="30" customHeight="1" x14ac:dyDescent="0.25">
      <c r="A161" s="239" t="s">
        <v>52</v>
      </c>
      <c r="B161" s="329" t="s">
        <v>198</v>
      </c>
      <c r="C161" s="330"/>
      <c r="D161" s="330"/>
      <c r="E161" s="330"/>
      <c r="F161" s="330"/>
      <c r="G161" s="330"/>
      <c r="H161" s="330"/>
      <c r="I161" s="330"/>
      <c r="J161" s="331"/>
      <c r="K161" s="51">
        <f t="shared" ref="K161:T161" si="18">K159+K160</f>
        <v>73600</v>
      </c>
      <c r="L161" s="51">
        <f t="shared" si="18"/>
        <v>100269</v>
      </c>
      <c r="M161" s="51">
        <f t="shared" si="18"/>
        <v>164635</v>
      </c>
      <c r="N161" s="51">
        <f t="shared" si="18"/>
        <v>180926</v>
      </c>
      <c r="O161" s="51">
        <f t="shared" si="18"/>
        <v>76699</v>
      </c>
      <c r="P161" s="51">
        <f t="shared" si="18"/>
        <v>123794</v>
      </c>
      <c r="Q161" s="51">
        <f t="shared" si="18"/>
        <v>110572</v>
      </c>
      <c r="R161" s="51">
        <f t="shared" si="18"/>
        <v>68939</v>
      </c>
      <c r="S161" s="51">
        <f t="shared" si="18"/>
        <v>92784</v>
      </c>
      <c r="T161" s="51">
        <f t="shared" si="18"/>
        <v>202049</v>
      </c>
      <c r="U161" s="236"/>
      <c r="V161" s="236"/>
      <c r="W161" s="236"/>
      <c r="X161" s="236"/>
      <c r="Y161" s="236"/>
      <c r="Z161" s="51">
        <f>SUM(K161:Y161)</f>
        <v>1194267</v>
      </c>
      <c r="AA161" s="16"/>
      <c r="AB161" s="18" t="s">
        <v>120</v>
      </c>
      <c r="AC161" s="55" t="s">
        <v>133</v>
      </c>
      <c r="AD161" s="16" t="s">
        <v>81</v>
      </c>
    </row>
    <row r="162" spans="1:32" ht="15" customHeight="1" x14ac:dyDescent="0.25">
      <c r="AA162" s="1" t="s">
        <v>58</v>
      </c>
      <c r="AC162"/>
    </row>
    <row r="163" spans="1:32" ht="15" customHeight="1" x14ac:dyDescent="0.25">
      <c r="A163" s="19"/>
      <c r="J163" s="47"/>
      <c r="K163" s="48" t="s">
        <v>119</v>
      </c>
      <c r="L163" s="332" t="s">
        <v>253</v>
      </c>
      <c r="M163" s="333"/>
      <c r="N163" s="333"/>
      <c r="O163" s="53" t="s">
        <v>53</v>
      </c>
      <c r="P163" s="218">
        <v>1</v>
      </c>
      <c r="Q163" s="218">
        <v>2</v>
      </c>
      <c r="R163" s="54" t="s">
        <v>54</v>
      </c>
      <c r="S163" s="218">
        <v>0</v>
      </c>
      <c r="T163" s="218">
        <v>5</v>
      </c>
      <c r="U163" s="54" t="s">
        <v>55</v>
      </c>
      <c r="V163" s="218">
        <v>2</v>
      </c>
      <c r="W163" s="218">
        <v>0</v>
      </c>
      <c r="X163" s="218">
        <v>1</v>
      </c>
      <c r="Y163" s="218">
        <v>9</v>
      </c>
      <c r="AC163" s="2"/>
    </row>
    <row r="164" spans="1:32" ht="15.75" customHeight="1" x14ac:dyDescent="0.25">
      <c r="AC164"/>
    </row>
    <row r="165" spans="1:32" ht="15" customHeight="1" x14ac:dyDescent="0.25">
      <c r="AC165"/>
      <c r="AF165" s="16"/>
    </row>
  </sheetData>
  <mergeCells count="115">
    <mergeCell ref="B161:J161"/>
    <mergeCell ref="L163:N163"/>
    <mergeCell ref="B156:J156"/>
    <mergeCell ref="K156:Z156"/>
    <mergeCell ref="B157:J157"/>
    <mergeCell ref="B158:J158"/>
    <mergeCell ref="B159:J159"/>
    <mergeCell ref="B160:J160"/>
    <mergeCell ref="J152:M152"/>
    <mergeCell ref="R152:U152"/>
    <mergeCell ref="Y152:Z152"/>
    <mergeCell ref="J153:M153"/>
    <mergeCell ref="W153:Z154"/>
    <mergeCell ref="W155:Z155"/>
    <mergeCell ref="J149:M149"/>
    <mergeCell ref="N149:W149"/>
    <mergeCell ref="I150:L150"/>
    <mergeCell ref="M150:V150"/>
    <mergeCell ref="Y150:Z151"/>
    <mergeCell ref="B123:J123"/>
    <mergeCell ref="B124:J124"/>
    <mergeCell ref="B125:J125"/>
    <mergeCell ref="B126:J126"/>
    <mergeCell ref="B127:J127"/>
    <mergeCell ref="B117:J117"/>
    <mergeCell ref="B118:J118"/>
    <mergeCell ref="B119:J119"/>
    <mergeCell ref="B120:J120"/>
    <mergeCell ref="B121:J121"/>
    <mergeCell ref="B122:J122"/>
    <mergeCell ref="B111:J111"/>
    <mergeCell ref="B112:J112"/>
    <mergeCell ref="B113:J113"/>
    <mergeCell ref="B114:J114"/>
    <mergeCell ref="B115:J115"/>
    <mergeCell ref="B116:J116"/>
    <mergeCell ref="B107:J107"/>
    <mergeCell ref="K107:Z107"/>
    <mergeCell ref="B108:J108"/>
    <mergeCell ref="B109:J109"/>
    <mergeCell ref="A110:J110"/>
    <mergeCell ref="K110:Z110"/>
    <mergeCell ref="J103:M103"/>
    <mergeCell ref="R103:U103"/>
    <mergeCell ref="Y103:Z103"/>
    <mergeCell ref="J104:M104"/>
    <mergeCell ref="W104:Z105"/>
    <mergeCell ref="W106:Z106"/>
    <mergeCell ref="J100:M100"/>
    <mergeCell ref="N100:W100"/>
    <mergeCell ref="I101:L101"/>
    <mergeCell ref="M101:V101"/>
    <mergeCell ref="Y101:Z102"/>
    <mergeCell ref="B78:J78"/>
    <mergeCell ref="C79:I79"/>
    <mergeCell ref="J79:M79"/>
    <mergeCell ref="N79:Q79"/>
    <mergeCell ref="R79:U79"/>
    <mergeCell ref="V79:Y79"/>
    <mergeCell ref="A71:A73"/>
    <mergeCell ref="B71:I73"/>
    <mergeCell ref="B74:Z74"/>
    <mergeCell ref="B75:J75"/>
    <mergeCell ref="B76:J76"/>
    <mergeCell ref="B77:J77"/>
    <mergeCell ref="B65:J65"/>
    <mergeCell ref="K65:Z65"/>
    <mergeCell ref="B66:J66"/>
    <mergeCell ref="B67:J67"/>
    <mergeCell ref="A68:A70"/>
    <mergeCell ref="B68:I70"/>
    <mergeCell ref="J61:M61"/>
    <mergeCell ref="R61:U61"/>
    <mergeCell ref="Y61:Z61"/>
    <mergeCell ref="J62:M62"/>
    <mergeCell ref="W62:Z63"/>
    <mergeCell ref="W64:Z64"/>
    <mergeCell ref="J58:M58"/>
    <mergeCell ref="N58:W58"/>
    <mergeCell ref="I59:L59"/>
    <mergeCell ref="M59:V59"/>
    <mergeCell ref="Y59:Z60"/>
    <mergeCell ref="A30:A32"/>
    <mergeCell ref="B30:I32"/>
    <mergeCell ref="A33:A35"/>
    <mergeCell ref="B33:I35"/>
    <mergeCell ref="A36:A38"/>
    <mergeCell ref="B36:I38"/>
    <mergeCell ref="A20:A22"/>
    <mergeCell ref="B20:I22"/>
    <mergeCell ref="A23:A25"/>
    <mergeCell ref="B23:I25"/>
    <mergeCell ref="B26:Z26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W5:Z6"/>
    <mergeCell ref="I6:L6"/>
    <mergeCell ref="W7:Z7"/>
    <mergeCell ref="I8:L8"/>
    <mergeCell ref="M8:V8"/>
    <mergeCell ref="B9:J9"/>
    <mergeCell ref="K9:Z9"/>
    <mergeCell ref="D1:X1"/>
    <mergeCell ref="D2:X2"/>
    <mergeCell ref="Y2:Z3"/>
    <mergeCell ref="D3:X3"/>
    <mergeCell ref="D4:X4"/>
    <mergeCell ref="Y4:Z4"/>
  </mergeCells>
  <conditionalFormatting sqref="L163:N163">
    <cfRule type="expression" dxfId="90" priority="72">
      <formula>ISBLANK(INDIRECT(ADDRESS(ROW(), COLUMN())))</formula>
    </cfRule>
  </conditionalFormatting>
  <conditionalFormatting sqref="P163:Q163 S163:T163 V163:Y163">
    <cfRule type="cellIs" dxfId="89" priority="73" operator="lessThan">
      <formula>0</formula>
    </cfRule>
  </conditionalFormatting>
  <conditionalFormatting sqref="P163:Q163 S163:T163 V163:Y163">
    <cfRule type="cellIs" dxfId="88" priority="74" operator="greaterThan">
      <formula>9</formula>
    </cfRule>
  </conditionalFormatting>
  <conditionalFormatting sqref="P163:Q163 S163:T163 V163:Y163">
    <cfRule type="expression" dxfId="87" priority="75">
      <formula>ISBLANK(INDIRECT(ADDRESS(ROW(), COLUMN())))</formula>
    </cfRule>
  </conditionalFormatting>
  <conditionalFormatting sqref="P163:Q163 S163:T163 V163:Y163">
    <cfRule type="expression" dxfId="86" priority="76">
      <formula>ISTEXT(INDIRECT(ADDRESS(ROW(), COLUMN())))</formula>
    </cfRule>
  </conditionalFormatting>
  <conditionalFormatting sqref="U14:Y15 U17:Y18 U20:Y21 U27:Y28 U30:Y31 U33:Y34 U68:Y69 U71:Y72 U75:Y77 L122:Y127 U160:Y160 U111:Y121">
    <cfRule type="expression" dxfId="85" priority="77">
      <formula>CELL("Protect",INDIRECT(ADDRESS(ROW(), COLUMN())))</formula>
    </cfRule>
  </conditionalFormatting>
  <conditionalFormatting sqref="U14:Y15 U17:Y18 U20:Y21 U27:Y28 U30:Y31 U33:Y34 U68:Y69 U71:Y72 U75:Y77 K122:Y127 U160:Y160 U111:Y121">
    <cfRule type="cellIs" dxfId="84" priority="78" operator="equal">
      <formula>"   "</formula>
    </cfRule>
    <cfRule type="expression" dxfId="83" priority="79">
      <formula>ISBLANK(INDIRECT(ADDRESS(ROW(), COLUMN())))</formula>
    </cfRule>
  </conditionalFormatting>
  <conditionalFormatting sqref="U14:Y15 U17:Y18 U20:Y21 U27:Y28 U30:Y31 U33:Y34 U68:Y69 U71:Y72 U75:Y77 K122:Y127 U160:Y160 U111:Y121">
    <cfRule type="cellIs" dxfId="82" priority="80" operator="equal">
      <formula>"   "</formula>
    </cfRule>
    <cfRule type="cellIs" dxfId="81" priority="81" operator="lessThan">
      <formula>0</formula>
    </cfRule>
    <cfRule type="expression" dxfId="80" priority="82">
      <formula>ISTEXT(INDIRECT(ADDRESS(ROW(), COLUMN())))</formula>
    </cfRule>
  </conditionalFormatting>
  <conditionalFormatting sqref="K29:Y29 U27:Y28 K32:Y32 U30:Y31 K35:Y38 U33:Y34">
    <cfRule type="cellIs" dxfId="79" priority="83" operator="greaterThan">
      <formula>K14</formula>
    </cfRule>
  </conditionalFormatting>
  <conditionalFormatting sqref="K70:Y70 U68:Y69">
    <cfRule type="cellIs" dxfId="78" priority="84" operator="greaterThan">
      <formula>K23</formula>
    </cfRule>
  </conditionalFormatting>
  <conditionalFormatting sqref="K73:Y73 U71:Y72">
    <cfRule type="cellIs" dxfId="77" priority="85" operator="greaterThan">
      <formula>K36</formula>
    </cfRule>
  </conditionalFormatting>
  <conditionalFormatting sqref="L14:T15">
    <cfRule type="expression" dxfId="76" priority="66">
      <formula>CELL("Protect",INDIRECT(ADDRESS(ROW(), COLUMN())))</formula>
    </cfRule>
  </conditionalFormatting>
  <conditionalFormatting sqref="K14:T15">
    <cfRule type="cellIs" dxfId="75" priority="67" operator="equal">
      <formula>"   "</formula>
    </cfRule>
    <cfRule type="expression" dxfId="74" priority="68">
      <formula>ISBLANK(INDIRECT(ADDRESS(ROW(), COLUMN())))</formula>
    </cfRule>
  </conditionalFormatting>
  <conditionalFormatting sqref="K14:T15">
    <cfRule type="cellIs" dxfId="73" priority="69" operator="equal">
      <formula>"   "</formula>
    </cfRule>
    <cfRule type="cellIs" dxfId="72" priority="70" operator="lessThan">
      <formula>0</formula>
    </cfRule>
    <cfRule type="expression" dxfId="71" priority="71">
      <formula>ISTEXT(INDIRECT(ADDRESS(ROW(), COLUMN())))</formula>
    </cfRule>
  </conditionalFormatting>
  <conditionalFormatting sqref="L17:T18">
    <cfRule type="expression" dxfId="70" priority="60">
      <formula>CELL("Protect",INDIRECT(ADDRESS(ROW(), COLUMN())))</formula>
    </cfRule>
  </conditionalFormatting>
  <conditionalFormatting sqref="K17:T18">
    <cfRule type="cellIs" dxfId="69" priority="61" operator="equal">
      <formula>"   "</formula>
    </cfRule>
    <cfRule type="expression" dxfId="68" priority="62">
      <formula>ISBLANK(INDIRECT(ADDRESS(ROW(), COLUMN())))</formula>
    </cfRule>
  </conditionalFormatting>
  <conditionalFormatting sqref="K17:T18">
    <cfRule type="cellIs" dxfId="67" priority="63" operator="equal">
      <formula>"   "</formula>
    </cfRule>
    <cfRule type="cellIs" dxfId="66" priority="64" operator="lessThan">
      <formula>0</formula>
    </cfRule>
    <cfRule type="expression" dxfId="65" priority="65">
      <formula>ISTEXT(INDIRECT(ADDRESS(ROW(), COLUMN())))</formula>
    </cfRule>
  </conditionalFormatting>
  <conditionalFormatting sqref="L20:T21">
    <cfRule type="expression" dxfId="64" priority="54">
      <formula>CELL("Protect",INDIRECT(ADDRESS(ROW(), COLUMN())))</formula>
    </cfRule>
  </conditionalFormatting>
  <conditionalFormatting sqref="K20:T21">
    <cfRule type="cellIs" dxfId="63" priority="55" operator="equal">
      <formula>"   "</formula>
    </cfRule>
    <cfRule type="expression" dxfId="62" priority="56">
      <formula>ISBLANK(INDIRECT(ADDRESS(ROW(), COLUMN())))</formula>
    </cfRule>
  </conditionalFormatting>
  <conditionalFormatting sqref="K20:T21">
    <cfRule type="cellIs" dxfId="61" priority="57" operator="equal">
      <formula>"   "</formula>
    </cfRule>
    <cfRule type="cellIs" dxfId="60" priority="58" operator="lessThan">
      <formula>0</formula>
    </cfRule>
    <cfRule type="expression" dxfId="59" priority="59">
      <formula>ISTEXT(INDIRECT(ADDRESS(ROW(), COLUMN())))</formula>
    </cfRule>
  </conditionalFormatting>
  <conditionalFormatting sqref="L27:T28">
    <cfRule type="expression" dxfId="58" priority="47">
      <formula>CELL("Protect",INDIRECT(ADDRESS(ROW(), COLUMN())))</formula>
    </cfRule>
  </conditionalFormatting>
  <conditionalFormatting sqref="K27:T28">
    <cfRule type="cellIs" dxfId="57" priority="48" operator="equal">
      <formula>"   "</formula>
    </cfRule>
    <cfRule type="expression" dxfId="56" priority="49">
      <formula>ISBLANK(INDIRECT(ADDRESS(ROW(), COLUMN())))</formula>
    </cfRule>
  </conditionalFormatting>
  <conditionalFormatting sqref="K27:T28">
    <cfRule type="cellIs" dxfId="55" priority="50" operator="equal">
      <formula>"   "</formula>
    </cfRule>
    <cfRule type="cellIs" dxfId="54" priority="51" operator="lessThan">
      <formula>0</formula>
    </cfRule>
    <cfRule type="expression" dxfId="53" priority="52">
      <formula>ISTEXT(INDIRECT(ADDRESS(ROW(), COLUMN())))</formula>
    </cfRule>
  </conditionalFormatting>
  <conditionalFormatting sqref="K27:T28">
    <cfRule type="cellIs" dxfId="52" priority="53" operator="greaterThan">
      <formula>K14</formula>
    </cfRule>
  </conditionalFormatting>
  <conditionalFormatting sqref="L30:T31">
    <cfRule type="expression" dxfId="51" priority="40">
      <formula>CELL("Protect",INDIRECT(ADDRESS(ROW(), COLUMN())))</formula>
    </cfRule>
  </conditionalFormatting>
  <conditionalFormatting sqref="K30:T31">
    <cfRule type="cellIs" dxfId="50" priority="41" operator="equal">
      <formula>"   "</formula>
    </cfRule>
    <cfRule type="expression" dxfId="49" priority="42">
      <formula>ISBLANK(INDIRECT(ADDRESS(ROW(), COLUMN())))</formula>
    </cfRule>
  </conditionalFormatting>
  <conditionalFormatting sqref="K30:T31">
    <cfRule type="cellIs" dxfId="48" priority="43" operator="equal">
      <formula>"   "</formula>
    </cfRule>
    <cfRule type="cellIs" dxfId="47" priority="44" operator="lessThan">
      <formula>0</formula>
    </cfRule>
    <cfRule type="expression" dxfId="46" priority="45">
      <formula>ISTEXT(INDIRECT(ADDRESS(ROW(), COLUMN())))</formula>
    </cfRule>
  </conditionalFormatting>
  <conditionalFormatting sqref="K30:T31">
    <cfRule type="cellIs" dxfId="45" priority="46" operator="greaterThan">
      <formula>K17</formula>
    </cfRule>
  </conditionalFormatting>
  <conditionalFormatting sqref="L33:T34">
    <cfRule type="expression" dxfId="44" priority="33">
      <formula>CELL("Protect",INDIRECT(ADDRESS(ROW(), COLUMN())))</formula>
    </cfRule>
  </conditionalFormatting>
  <conditionalFormatting sqref="K33:T34">
    <cfRule type="cellIs" dxfId="43" priority="34" operator="equal">
      <formula>"   "</formula>
    </cfRule>
    <cfRule type="expression" dxfId="42" priority="35">
      <formula>ISBLANK(INDIRECT(ADDRESS(ROW(), COLUMN())))</formula>
    </cfRule>
  </conditionalFormatting>
  <conditionalFormatting sqref="K33:T34">
    <cfRule type="cellIs" dxfId="41" priority="36" operator="equal">
      <formula>"   "</formula>
    </cfRule>
    <cfRule type="cellIs" dxfId="40" priority="37" operator="lessThan">
      <formula>0</formula>
    </cfRule>
    <cfRule type="expression" dxfId="39" priority="38">
      <formula>ISTEXT(INDIRECT(ADDRESS(ROW(), COLUMN())))</formula>
    </cfRule>
  </conditionalFormatting>
  <conditionalFormatting sqref="K33:T34">
    <cfRule type="cellIs" dxfId="38" priority="39" operator="greaterThan">
      <formula>K20</formula>
    </cfRule>
  </conditionalFormatting>
  <conditionalFormatting sqref="L68:T69">
    <cfRule type="expression" dxfId="37" priority="26">
      <formula>CELL("Protect",INDIRECT(ADDRESS(ROW(), COLUMN())))</formula>
    </cfRule>
  </conditionalFormatting>
  <conditionalFormatting sqref="K68:T69">
    <cfRule type="cellIs" dxfId="36" priority="27" operator="equal">
      <formula>"   "</formula>
    </cfRule>
    <cfRule type="expression" dxfId="35" priority="28">
      <formula>ISBLANK(INDIRECT(ADDRESS(ROW(), COLUMN())))</formula>
    </cfRule>
  </conditionalFormatting>
  <conditionalFormatting sqref="K68:T69">
    <cfRule type="cellIs" dxfId="34" priority="29" operator="equal">
      <formula>"   "</formula>
    </cfRule>
    <cfRule type="cellIs" dxfId="33" priority="30" operator="lessThan">
      <formula>0</formula>
    </cfRule>
    <cfRule type="expression" dxfId="32" priority="31">
      <formula>ISTEXT(INDIRECT(ADDRESS(ROW(), COLUMN())))</formula>
    </cfRule>
  </conditionalFormatting>
  <conditionalFormatting sqref="K68:T69">
    <cfRule type="cellIs" dxfId="31" priority="32" operator="greaterThan">
      <formula>K23</formula>
    </cfRule>
  </conditionalFormatting>
  <conditionalFormatting sqref="L71:T72">
    <cfRule type="expression" dxfId="30" priority="19">
      <formula>CELL("Protect",INDIRECT(ADDRESS(ROW(), COLUMN())))</formula>
    </cfRule>
  </conditionalFormatting>
  <conditionalFormatting sqref="K71:T72">
    <cfRule type="cellIs" dxfId="29" priority="20" operator="equal">
      <formula>"   "</formula>
    </cfRule>
    <cfRule type="expression" dxfId="28" priority="21">
      <formula>ISBLANK(INDIRECT(ADDRESS(ROW(), COLUMN())))</formula>
    </cfRule>
  </conditionalFormatting>
  <conditionalFormatting sqref="K71:T72">
    <cfRule type="cellIs" dxfId="27" priority="22" operator="equal">
      <formula>"   "</formula>
    </cfRule>
    <cfRule type="cellIs" dxfId="26" priority="23" operator="lessThan">
      <formula>0</formula>
    </cfRule>
    <cfRule type="expression" dxfId="25" priority="24">
      <formula>ISTEXT(INDIRECT(ADDRESS(ROW(), COLUMN())))</formula>
    </cfRule>
  </conditionalFormatting>
  <conditionalFormatting sqref="K71:T72">
    <cfRule type="cellIs" dxfId="24" priority="25" operator="greaterThan">
      <formula>K36</formula>
    </cfRule>
  </conditionalFormatting>
  <conditionalFormatting sqref="L75:T77">
    <cfRule type="expression" dxfId="23" priority="13">
      <formula>CELL("Protect",INDIRECT(ADDRESS(ROW(), COLUMN())))</formula>
    </cfRule>
  </conditionalFormatting>
  <conditionalFormatting sqref="K75:T77">
    <cfRule type="cellIs" dxfId="22" priority="14" operator="equal">
      <formula>"   "</formula>
    </cfRule>
    <cfRule type="expression" dxfId="21" priority="15">
      <formula>ISBLANK(INDIRECT(ADDRESS(ROW(), COLUMN())))</formula>
    </cfRule>
  </conditionalFormatting>
  <conditionalFormatting sqref="K75:T77">
    <cfRule type="cellIs" dxfId="20" priority="16" operator="equal">
      <formula>"   "</formula>
    </cfRule>
    <cfRule type="cellIs" dxfId="19" priority="17" operator="lessThan">
      <formula>0</formula>
    </cfRule>
    <cfRule type="expression" dxfId="18" priority="18">
      <formula>ISTEXT(INDIRECT(ADDRESS(ROW(), COLUMN())))</formula>
    </cfRule>
  </conditionalFormatting>
  <conditionalFormatting sqref="L111:T121">
    <cfRule type="expression" dxfId="17" priority="7">
      <formula>CELL("Protect",INDIRECT(ADDRESS(ROW(), COLUMN())))</formula>
    </cfRule>
  </conditionalFormatting>
  <conditionalFormatting sqref="K111:T121">
    <cfRule type="cellIs" dxfId="16" priority="8" operator="equal">
      <formula>"   "</formula>
    </cfRule>
    <cfRule type="expression" dxfId="15" priority="9">
      <formula>ISBLANK(INDIRECT(ADDRESS(ROW(), COLUMN())))</formula>
    </cfRule>
  </conditionalFormatting>
  <conditionalFormatting sqref="K111:T121">
    <cfRule type="cellIs" dxfId="14" priority="10" operator="equal">
      <formula>"   "</formula>
    </cfRule>
    <cfRule type="cellIs" dxfId="13" priority="11" operator="lessThan">
      <formula>0</formula>
    </cfRule>
    <cfRule type="expression" dxfId="12" priority="12">
      <formula>ISTEXT(INDIRECT(ADDRESS(ROW(), COLUMN())))</formula>
    </cfRule>
  </conditionalFormatting>
  <conditionalFormatting sqref="L160:T160">
    <cfRule type="expression" dxfId="11" priority="1">
      <formula>CELL("Protect",INDIRECT(ADDRESS(ROW(), COLUMN())))</formula>
    </cfRule>
  </conditionalFormatting>
  <conditionalFormatting sqref="K160:T160">
    <cfRule type="cellIs" dxfId="10" priority="2" operator="equal">
      <formula>"   "</formula>
    </cfRule>
    <cfRule type="expression" dxfId="9" priority="3">
      <formula>ISBLANK(INDIRECT(ADDRESS(ROW(), COLUMN())))</formula>
    </cfRule>
  </conditionalFormatting>
  <conditionalFormatting sqref="K160:T160">
    <cfRule type="cellIs" dxfId="8" priority="4" operator="equal">
      <formula>"   "</formula>
    </cfRule>
    <cfRule type="cellIs" dxfId="7" priority="5" operator="lessThan">
      <formula>0</formula>
    </cfRule>
    <cfRule type="expression" dxfId="6" priority="6">
      <formula>ISTEXT(INDIRECT(ADDRESS(ROW(), COLUMN())))</formula>
    </cfRule>
  </conditionalFormatting>
  <conditionalFormatting sqref="K161:Y161">
    <cfRule type="cellIs" dxfId="5" priority="96" operator="notEqual">
      <formula>K38</formula>
    </cfRule>
    <cfRule type="cellIs" dxfId="4" priority="97" operator="notEqual">
      <formula>K78</formula>
    </cfRule>
  </conditionalFormatting>
  <conditionalFormatting sqref="K38:Y38">
    <cfRule type="expression" dxfId="3" priority="110">
      <formula>IF(K78&gt;0,INDIRECT(ADDRESS(ROW(), COLUMN()))&lt;&gt;K78,0)</formula>
    </cfRule>
    <cfRule type="expression" dxfId="2" priority="111">
      <formula>IF(K161&gt;0,INDIRECT(ADDRESS(ROW(), COLUMN()))&lt;&gt;K161,0)</formula>
    </cfRule>
  </conditionalFormatting>
  <conditionalFormatting sqref="K78:Y78">
    <cfRule type="expression" dxfId="1" priority="112">
      <formula>IF(K161&gt;0,INDIRECT(ADDRESS(ROW(), COLUMN()))&lt;&gt;K161,0)</formula>
    </cfRule>
    <cfRule type="cellIs" dxfId="0" priority="113" operator="notEqual">
      <formula>K38</formula>
    </cfRule>
  </conditionalFormatting>
  <hyperlinks>
    <hyperlink ref="AH2" location="range_2_1" display="&lt;BERIKUTNYA&gt;" xr:uid="{48068AC9-AFDE-42E0-8A19-6E658FFFD01D}"/>
    <hyperlink ref="AH1" location="range_1_1" display="&lt;SEBELUMNYA&gt;" xr:uid="{6C4DAECE-3362-4164-BC53-58CFE1CE68A5}"/>
    <hyperlink ref="AH59" location="range_3_1_1" display="&lt;BERIKUTNYA&gt;" xr:uid="{9CC931EB-D3CF-4A53-AC43-041C486E8FD7}"/>
    <hyperlink ref="AH58" location="range_1_1" display="&lt;SEBELUMNYA&gt;" xr:uid="{2D9C7B5A-D27C-4B96-B7D8-54958CB35EC1}"/>
    <hyperlink ref="AH150" location="range_4_1" display="&lt;BERIKUTNYA&gt;" xr:uid="{892C5102-4119-4071-98BD-52BF5A581E07}"/>
    <hyperlink ref="AH149" location="range_3_1_1" display="&lt;SEBELUMNYA&gt;" xr:uid="{BD60FDF9-CE2C-462A-A93F-536554E73369}"/>
    <hyperlink ref="AH101" location="range_4_1" display="&lt;BERIKUTNYA&gt;" xr:uid="{ACCBC258-1CDA-4C49-9152-C6251EA16F72}"/>
    <hyperlink ref="AH100" location="range_2_1" display="&lt;SEBELUMNYA&gt;" xr:uid="{AD0B832D-87B6-4318-AEB0-B0C233FD43D4}"/>
  </hyperlinks>
  <printOptions horizontalCentered="1"/>
  <pageMargins left="0.7" right="0.7" top="0.75" bottom="0.75" header="0.3" footer="0.3"/>
  <pageSetup paperSize="9" scale="43" orientation="landscape" horizontalDpi="0" verticalDpi="0" r:id="rId1"/>
  <rowBreaks count="3" manualBreakCount="3">
    <brk id="57" max="16383" man="1"/>
    <brk id="99" max="16383" man="1"/>
    <brk id="148" max="16383" man="1"/>
  </rowBreaks>
  <colBreaks count="1" manualBreakCount="1">
    <brk id="2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Form</vt:lpstr>
      <vt:lpstr>Sheet1</vt:lpstr>
      <vt:lpstr>Form!Print_Area</vt:lpstr>
      <vt:lpstr>Sheet1!Print_Area</vt:lpstr>
      <vt:lpstr>range_1_1</vt:lpstr>
      <vt:lpstr>range_2_1</vt:lpstr>
      <vt:lpstr>range_3_1_1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MODEL_DD1_DPD_20802_BENGKULU_DAPIL_BENGKULU.xlsx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cp:lastPrinted>2019-05-13T06:32:38Z</cp:lastPrinted>
  <dcterms:created xsi:type="dcterms:W3CDTF">2019-05-10T04:26:17Z</dcterms:created>
  <dcterms:modified xsi:type="dcterms:W3CDTF">2019-05-13T08:45:38Z</dcterms:modified>
</cp:coreProperties>
</file>