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Form!$A$1:$Z$143</definedName>
    <definedName name="range_1_1">Form!A1:AA47</definedName>
    <definedName name="range_2_1">Form!A47:AA76</definedName>
    <definedName name="range_3_1_1">Form!A76:AA112</definedName>
    <definedName name="range_4_1">Form!A112</definedName>
  </definedNames>
  <calcPr calcId="144525"/>
</workbook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0"/>
            <rFont val="SimSun"/>
            <charset val="134"/>
          </rPr>
          <t>Jumlah harus lebih kecil atau sama dengan dari I.A.1</t>
        </r>
      </text>
    </comment>
    <comment ref="B30" authorId="0">
      <text>
        <r>
          <rPr>
            <sz val="10"/>
            <rFont val="SimSun"/>
            <charset val="134"/>
          </rPr>
          <t>Jumlah harus lebih kecil atau sama dengan dari I.A.2</t>
        </r>
      </text>
    </comment>
    <comment ref="B33" authorId="0">
      <text>
        <r>
          <rPr>
            <sz val="10"/>
            <rFont val="SimSun"/>
            <charset val="134"/>
          </rPr>
          <t>Jumlah harus lebih kecil atau sama dengan dari I.A.3</t>
        </r>
      </text>
    </comment>
    <comment ref="B36" authorId="0">
      <text>
        <r>
          <rPr>
            <sz val="10"/>
            <rFont val="SimSun"/>
            <charset val="134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0"/>
            <rFont val="SimSun"/>
            <charset val="134"/>
          </rPr>
          <t>Jumlah harus lebih kecil atau sama dengan Jumlah seluruh Pemilih (I.A.4)</t>
        </r>
      </text>
    </comment>
    <comment ref="B60" authorId="0">
      <text>
        <r>
          <rPr>
            <sz val="10"/>
            <rFont val="SimSun"/>
            <charset val="134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0"/>
            <rFont val="SimSun"/>
            <charset val="134"/>
          </rPr>
          <t>a. Diisi dengan angka bilangan bulat positif
b. Jangan diisi dengan formula persentase dari DPT</t>
        </r>
      </text>
    </comment>
    <comment ref="B67" authorId="0">
      <text>
        <r>
          <rPr>
            <sz val="10"/>
            <rFont val="SimSun"/>
            <charset val="134"/>
          </rPr>
          <t>a) Jumlah harus sama dengan I.B.4
b) Jumlah harus sama dengan V.C</t>
        </r>
      </text>
    </comment>
    <comment ref="B122" authorId="0">
      <text>
        <r>
          <rPr>
            <sz val="10"/>
            <rFont val="SimSun"/>
            <charset val="134"/>
          </rPr>
          <t>Diisi dengan hasil penjumlahan suara seluruh calon</t>
        </r>
      </text>
    </comment>
    <comment ref="B124" authorId="0">
      <text>
        <r>
          <rPr>
            <sz val="10"/>
            <rFont val="SimSun"/>
            <charset val="134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<sst xmlns="http://schemas.openxmlformats.org/spreadsheetml/2006/main" count="255">
  <si>
    <t xml:space="preserve">SERTIFIKAT REKAPITULASI HASIL PENGHITUNGAN PEROLEHAN SUARA </t>
  </si>
  <si>
    <t>DOK. v103</t>
  </si>
  <si>
    <t>pdpd,dd,24993,19</t>
  </si>
  <si>
    <t>e2e0760e0b1c7ad4b138ee8c6ab8500b40abfb1d216327904f122966c62aa4bf</t>
  </si>
  <si>
    <t>Lembar 1 Hal 1</t>
  </si>
  <si>
    <t>&lt;SEBELUMNYA&gt;</t>
  </si>
  <si>
    <t>CALON ANGGOTA DEWAN PERWAKILAN DAERAH DARI SETIAP KABUPATEN/KOTA SECARA NASIONAL</t>
  </si>
  <si>
    <t>MODEL
DD1-DPD</t>
  </si>
  <si>
    <t>&lt;BERIKUTNYA&gt;</t>
  </si>
  <si>
    <t>PEMILIHAN UMUM TAHUN 2019</t>
  </si>
  <si>
    <t>(diisi berdasarkan Formulir Model DC1-DPD)</t>
  </si>
  <si>
    <t>PROVINSI</t>
  </si>
  <si>
    <t>: KEPULAUAN BANGKA BELITUNG</t>
  </si>
  <si>
    <t>DD1-DPD-1A</t>
  </si>
  <si>
    <t>NO.</t>
  </si>
  <si>
    <t>URAIAN</t>
  </si>
  <si>
    <t>RINCIAN</t>
  </si>
  <si>
    <t>24994</t>
  </si>
  <si>
    <t>25072</t>
  </si>
  <si>
    <t>25120</t>
  </si>
  <si>
    <t>25181</t>
  </si>
  <si>
    <t>25245</t>
  </si>
  <si>
    <t>25316</t>
  </si>
  <si>
    <t>25363</t>
  </si>
  <si>
    <t xml:space="preserve">I. </t>
  </si>
  <si>
    <t>DATA PEMILIH DAN PENGGUNA HAK PILIH</t>
  </si>
  <si>
    <t>BANGKA</t>
  </si>
  <si>
    <t>BELITUNG</t>
  </si>
  <si>
    <t>BANGKA SELATAN</t>
  </si>
  <si>
    <t>BANGKA TENGAH</t>
  </si>
  <si>
    <t>BANGKA BARAT</t>
  </si>
  <si>
    <t>BELITUNG TIMUR</t>
  </si>
  <si>
    <t>KOTA PANGKALPINANG</t>
  </si>
  <si>
    <t>JUMLAH AKHIR</t>
  </si>
  <si>
    <t>{REKAP_WILNAME}1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</si>
  <si>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</si>
  <si>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</si>
  <si>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</si>
  <si>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</si>
  <si>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</si>
  <si>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</si>
  <si>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</si>
  <si>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</si>
  <si>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</si>
  <si>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</si>
  <si>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</si>
  <si>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</si>
  <si>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</si>
  <si>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</si>
  <si>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</si>
  <si>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</si>
  <si>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</si>
  <si>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</si>
  <si>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</si>
  <si>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</si>
  <si>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r>
      <rPr>
        <sz val="11"/>
        <color rgb="FF000000"/>
        <rFont val="Bookman Old Style"/>
        <charset val="1"/>
      </rPr>
      <t xml:space="preserve">1. Jumlah Pemilih dalam DPT 
    </t>
    </r>
    <r>
      <rPr>
        <i/>
        <sz val="11"/>
        <color rgb="FF000000"/>
        <rFont val="Bookman Old Style"/>
        <charset val="1"/>
      </rPr>
      <t>(Model A.3-KPU)</t>
    </r>
  </si>
  <si>
    <t>LK</t>
  </si>
  <si>
    <t>CF1, CF2, CF3</t>
  </si>
  <si>
    <t>pemilih_dpt_l</t>
  </si>
  <si>
    <t>PR</t>
  </si>
  <si>
    <t>pemilih_dpt_p</t>
  </si>
  <si>
    <t>JML</t>
  </si>
  <si>
    <t>pemilih_dpt_j</t>
  </si>
  <si>
    <r>
      <rPr>
        <sz val="11"/>
        <color rgb="FF000000"/>
        <rFont val="Bookman Old Style"/>
        <charset val="1"/>
      </rPr>
      <t xml:space="preserve">2. Jumlah Pemilih dalam DPTb 
</t>
    </r>
    <r>
      <rPr>
        <i/>
        <sz val="11"/>
        <color rgb="FF000000"/>
        <rFont val="Bookman Old Style"/>
        <charset val="1"/>
      </rPr>
      <t xml:space="preserve">    (Model A.4-KPU)</t>
    </r>
  </si>
  <si>
    <t>pemilih_dptb_l</t>
  </si>
  <si>
    <t>pemilih_dptb_p</t>
  </si>
  <si>
    <t>pemilih_dptb_j</t>
  </si>
  <si>
    <r>
      <rPr>
        <sz val="11"/>
        <color rgb="FF000000"/>
        <rFont val="Bookman Old Style"/>
        <charset val="1"/>
      </rPr>
      <t xml:space="preserve">3. JumLah Pemilih dalam DPK
    </t>
    </r>
    <r>
      <rPr>
        <i/>
        <sz val="11"/>
        <color rgb="FF000000"/>
        <rFont val="Bookman Old Style"/>
        <charset val="1"/>
      </rPr>
      <t>(Model A.DPK-KPU)</t>
    </r>
  </si>
  <si>
    <t>pemilih_dpk_l</t>
  </si>
  <si>
    <t>pemilih_dpk_p</t>
  </si>
  <si>
    <t>pemilih_dpk_j</t>
  </si>
  <si>
    <r>
      <rPr>
        <b/>
        <sz val="11"/>
        <color rgb="FF000000"/>
        <rFont val="Bookman Old Style"/>
        <charset val="1"/>
      </rPr>
      <t xml:space="preserve">4. Jumlah Pemilih </t>
    </r>
    <r>
      <rPr>
        <b/>
        <i/>
        <sz val="11"/>
        <color rgb="FF000000"/>
        <rFont val="Bookman Old Style"/>
        <charset val="1"/>
      </rPr>
      <t>(A.1+A.2+A.3)</t>
    </r>
  </si>
  <si>
    <t>pemilih_jml_l</t>
  </si>
  <si>
    <t>pemilih_jml_p</t>
  </si>
  <si>
    <t>pemilih_jml_j</t>
  </si>
  <si>
    <t>B.</t>
  </si>
  <si>
    <t>PENGGUNA HAK PILIH</t>
  </si>
  <si>
    <t>Jumlah harus lebih kecil atau sama dengan dari I.A.1</t>
  </si>
  <si>
    <t>CF1, CF2, CF3, CF4</t>
  </si>
  <si>
    <t>pengguna_dpt_l</t>
  </si>
  <si>
    <t>pengguna_dpt_p</t>
  </si>
  <si>
    <t>CF4</t>
  </si>
  <si>
    <t>pengguna_dpt_j</t>
  </si>
  <si>
    <t>Jumlah harus lebih kecil atau sama dengan dari I.A.2</t>
  </si>
  <si>
    <t>pengguna_dptb_l</t>
  </si>
  <si>
    <t>pengguna_dptb_p</t>
  </si>
  <si>
    <t>pengguna_dptb_j</t>
  </si>
  <si>
    <t>Jumlah harus lebih kecil atau sama dengan dari I.A.3</t>
  </si>
  <si>
    <t>pengguna_dpk_l</t>
  </si>
  <si>
    <t>pengguna_dpk_p</t>
  </si>
  <si>
    <t>pengguna_dpk_j</t>
  </si>
  <si>
    <t>a) Jumlah harus lebih kecil atau sama dengan dari I.A.4
b) Jumlah harus sama dengan III.4
c) Jumlah harus sama dengan V.C</t>
  </si>
  <si>
    <t>pengguna_jml_l</t>
  </si>
  <si>
    <t>pengguna_jml_p</t>
  </si>
  <si>
    <t>CF4, CF6, CF7</t>
  </si>
  <si>
    <t>pengguna_jml_j</t>
  </si>
  <si>
    <t>{DATAEND}</t>
  </si>
  <si>
    <t>NAMA DAN TANDA TANGAN KOMISI PEMILIHAN UMUM</t>
  </si>
  <si>
    <t>NAMA DAN TANDA TANGAN SAKSI CALON PERSEORANGAN ANGGOTA DPD</t>
  </si>
  <si>
    <t>1
KETUA</t>
  </si>
  <si>
    <t>2
ANGGOTA</t>
  </si>
  <si>
    <t>3
ANGGOTA</t>
  </si>
  <si>
    <t>4
ANGGOTA</t>
  </si>
  <si>
    <t>5
ANGGOTA</t>
  </si>
  <si>
    <t>6
ANGGOTA</t>
  </si>
  <si>
    <t>7
ANGGOTA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</si>
  <si>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</si>
  <si>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</si>
  <si>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</si>
  <si>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</si>
  <si>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</si>
  <si>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</si>
  <si>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</si>
  <si>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</si>
  <si>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</si>
  <si>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</si>
  <si>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</si>
  <si>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</si>
  <si>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</si>
  <si>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</si>
  <si>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</si>
  <si>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</si>
  <si>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</si>
  <si>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</si>
  <si>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</si>
  <si>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</si>
  <si>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</si>
  <si>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</si>
  <si>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</si>
  <si>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</si>
  <si>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</si>
  <si>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</si>
  <si>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</si>
  <si>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</si>
  <si>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</si>
  <si>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</si>
  <si>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</si>
  <si>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</si>
  <si>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</si>
  <si>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</si>
  <si>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</si>
  <si>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</si>
  <si>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</si>
  <si>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</si>
  <si>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</si>
  <si>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</si>
  <si>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</si>
  <si>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</si>
  <si>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</si>
  <si>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</si>
  <si>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</si>
  <si>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</si>
  <si>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</si>
  <si>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</si>
  <si>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</si>
  <si>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</si>
  <si>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</si>
  <si>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Lembar 2 Hal 1</t>
  </si>
  <si>
    <t>DD1-DPD-2A</t>
  </si>
  <si>
    <t>II.</t>
  </si>
  <si>
    <t>DATA PEMILIH DISABILITAS</t>
  </si>
  <si>
    <t>1.</t>
  </si>
  <si>
    <t>Jumlah seluruh Pemilih disabilitas terdaftar dalam DPT, DPTb dan DPK</t>
  </si>
  <si>
    <t>Jumlah harus lebih kecil atau sama dengan Jumlah seluruh Pemilih (I.A.4)</t>
  </si>
  <si>
    <t>CF1, CF2, CF3, CF5</t>
  </si>
  <si>
    <t>pemilih_disabilitas_l</t>
  </si>
  <si>
    <t>pemilih_disabilitas_p</t>
  </si>
  <si>
    <t>CF5</t>
  </si>
  <si>
    <t>pemilih_disabilitas_j</t>
  </si>
  <si>
    <t>2.</t>
  </si>
  <si>
    <t>Jumlah seluruh Pemilih disabilitas yang menggunakan hak pilih</t>
  </si>
  <si>
    <t>a. Jumlah harus lebih kecil atau sama dengan II.1
b. Dimungkinkan pengguna hak pilih disabilitas lebih besar dari II.1 tetapi tidak boleh lebih dari jumlah pemilih yang menggunakan hak pilih (I.B.4)</t>
  </si>
  <si>
    <t>CF1, CF2, CF3, CF15</t>
  </si>
  <si>
    <t>pengguna_disabilitas_l</t>
  </si>
  <si>
    <t>pengguna_disabilitas_p</t>
  </si>
  <si>
    <t>CF15</t>
  </si>
  <si>
    <t>pengguna_disabilitas_j</t>
  </si>
  <si>
    <t>III.</t>
  </si>
  <si>
    <t>DATA PENGGUNAAN SURAT SUARA</t>
  </si>
  <si>
    <t>Jumlah surat suara yang diterima termasuk cadangan 2% dari DPT (2+3+4)</t>
  </si>
  <si>
    <t>a. Diisi dengan angka bilangan bulat positif
b. Jangan diisi dengan formula persentase dari DPT</t>
  </si>
  <si>
    <t>surat_diterima</t>
  </si>
  <si>
    <t>Jumlah surat suara dikembalikan oleh pemilih karena rusak/keliru coblos</t>
  </si>
  <si>
    <t>surat_dikembalikan</t>
  </si>
  <si>
    <t>3.</t>
  </si>
  <si>
    <t>Jumlah surat suara yang tidak digunakan/tidak terpakai termasuk sisa surat suara cadangan</t>
  </si>
  <si>
    <t>surat_tidak_digunakan</t>
  </si>
  <si>
    <t>4.</t>
  </si>
  <si>
    <t>Jumlah surat suara yang digunakan</t>
  </si>
  <si>
    <t>a) Jumlah harus sama dengan I.B.4
b) Jumlah harus sama dengan V.C</t>
  </si>
  <si>
    <t>CF8, CF9, CF10</t>
  </si>
  <si>
    <t>surat_digunakan</t>
  </si>
  <si>
    <t>Lembar 3 Hal 1 - 1</t>
  </si>
  <si>
    <t>DD1-DPD-3A</t>
  </si>
  <si>
    <t>IV.</t>
  </si>
  <si>
    <t>DATA PEROLEHAN SUARA CALON ANGGOTA DPD</t>
  </si>
  <si>
    <t>NOMOR  DAN NAMA CALON</t>
  </si>
  <si>
    <t>21</t>
  </si>
  <si>
    <t>ADE SUMIATI, S.IP</t>
  </si>
  <si>
    <t>{F9}1</t>
  </si>
  <si>
    <t>22</t>
  </si>
  <si>
    <t>Drs. H. A. HUDARNI RANI, SH</t>
  </si>
  <si>
    <t>23</t>
  </si>
  <si>
    <t>ALEXANDER FRANSISCUS</t>
  </si>
  <si>
    <t>24</t>
  </si>
  <si>
    <t>ANDRI</t>
  </si>
  <si>
    <t>25</t>
  </si>
  <si>
    <t>BAHAR BUASAN, ST., M.S.M., M.Sc</t>
  </si>
  <si>
    <t>26</t>
  </si>
  <si>
    <t>Ir. H. DARMANSYAH HUSEIN</t>
  </si>
  <si>
    <t>27</t>
  </si>
  <si>
    <t>EKA MULYA PUTRA, SE., M.Si</t>
  </si>
  <si>
    <t>28</t>
  </si>
  <si>
    <t>Ir. H. ERNAWAN REBUIN, M.M</t>
  </si>
  <si>
    <t>29</t>
  </si>
  <si>
    <t>HERRY ERFIAN, ST</t>
  </si>
  <si>
    <t>30</t>
  </si>
  <si>
    <t>Hj. NOORHARI ASTUTI, S.Sos</t>
  </si>
  <si>
    <t>31</t>
  </si>
  <si>
    <t>Drs. SAIDI KM</t>
  </si>
  <si>
    <t>32</t>
  </si>
  <si>
    <t>SUHARTO, S.IP., M.Si</t>
  </si>
  <si>
    <t>33</t>
  </si>
  <si>
    <t>Dr. H. ZAIDAN, SH., S.Ag., M.Hum</t>
  </si>
  <si>
    <t>34</t>
  </si>
  <si>
    <t>Ust. H. ZUHRI M. SYAZALI, Lc.MA</t>
  </si>
  <si>
    <t>35</t>
  </si>
  <si>
    <t>HAMZAH</t>
  </si>
  <si>
    <t>Lembar 4 Hal 1</t>
  </si>
  <si>
    <t>DD1-DPD-4A</t>
  </si>
  <si>
    <t>V.</t>
  </si>
  <si>
    <t>DATA SUARA SAH DAN TIDAK SAH</t>
  </si>
  <si>
    <t>Jumlah Seluruh Suara Sah (IV.21 + IV.22 + ...)</t>
  </si>
  <si>
    <t>Diisi dengan hasil penjumlahan suara seluruh calon</t>
  </si>
  <si>
    <t>CF11</t>
  </si>
  <si>
    <t>suara_sah</t>
  </si>
  <si>
    <t>Jumlah Suara Tidak Sah</t>
  </si>
  <si>
    <t>suara_tidak_sah</t>
  </si>
  <si>
    <t>C.</t>
  </si>
  <si>
    <t>Jumlah Seluruh Suara Sah dan Suara Tidak Sah 
(A + B)</t>
  </si>
  <si>
    <t>a) Jumlah harus sama dengan III.4
b) Jumlah harus sama dengan I.B.4</t>
  </si>
  <si>
    <t>CF12, CF13, CF14</t>
  </si>
  <si>
    <t>suara_total</t>
  </si>
  <si>
    <t xml:space="preserve">Ditetapkan di: </t>
  </si>
  <si>
    <t>Tanggal:</t>
  </si>
  <si>
    <t>Bulan:</t>
  </si>
  <si>
    <t>Tahun:</t>
  </si>
  <si>
    <t>1.  KETUA</t>
  </si>
  <si>
    <t>2. ANGGOTA</t>
  </si>
  <si>
    <t>3. ANGGOTA</t>
  </si>
  <si>
    <t>4. ANGGOTA</t>
  </si>
  <si>
    <t>5. ANGGOTA</t>
  </si>
  <si>
    <t>6. ANGGOTA</t>
  </si>
  <si>
    <t>7. ANGGOTA</t>
  </si>
  <si>
    <t>Nama Lengkap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</si>
</sst>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Rp&quot;* #,##0_);_(&quot;Rp&quot;* \(#,##0\);_(&quot;Rp&quot;* &quot;-&quot;_);_(@_)"/>
    <numFmt numFmtId="178" formatCode="_(&quot;Rp&quot;* #,##0.00_);_(&quot;Rp&quot;* \(#,##0.00\);_(&quot;Rp&quot;* &quot;-&quot;??_);_(@_)"/>
    <numFmt numFmtId="179" formatCode="_(* #,##0.00_);_(* \(#,##0.00\);_(* &quot;-&quot;??_);_(@_)"/>
  </numFmts>
  <fonts count="46">
    <font>
      <sz val="11"/>
      <color theme="1"/>
      <name val="Calibri"/>
      <charset val="1"/>
      <scheme val="minor"/>
    </font>
    <font>
      <sz val="8"/>
      <color theme="1"/>
      <name val="Bookman Old Style"/>
      <charset val="134"/>
    </font>
    <font>
      <sz val="9"/>
      <color theme="1"/>
      <name val="Bookman Old Style"/>
      <charset val="134"/>
    </font>
    <font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b/>
      <sz val="12"/>
      <color rgb="FF000000"/>
      <name val="Bookman Old Style"/>
      <charset val="1"/>
    </font>
    <font>
      <sz val="12"/>
      <color theme="1"/>
      <name val="Bookman Old Style"/>
      <charset val="134"/>
    </font>
    <font>
      <sz val="12"/>
      <color rgb="FF000000"/>
      <name val="Bookman Old Style"/>
      <charset val="1"/>
    </font>
    <font>
      <b/>
      <sz val="11"/>
      <color theme="1"/>
      <name val="Bookman Old Style"/>
      <charset val="134"/>
    </font>
    <font>
      <b/>
      <sz val="11"/>
      <color rgb="FF000000"/>
      <name val="Bookman Old Style"/>
      <charset val="1"/>
    </font>
    <font>
      <sz val="8"/>
      <color rgb="FF000000"/>
      <name val="Bookman Old Style"/>
      <charset val="1"/>
    </font>
    <font>
      <sz val="11"/>
      <color rgb="FF000000"/>
      <name val="Bookman Old Style"/>
      <charset val="1"/>
    </font>
    <font>
      <sz val="11"/>
      <color rgb="FF000000"/>
      <name val="Bookman Old Style"/>
      <charset val="134"/>
    </font>
    <font>
      <b/>
      <sz val="9"/>
      <color theme="1"/>
      <name val="Arial"/>
      <charset val="134"/>
    </font>
    <font>
      <sz val="2"/>
      <color rgb="FFFFFFFF"/>
      <name val="Bookman Old Style"/>
      <charset val="1"/>
    </font>
    <font>
      <b/>
      <sz val="12"/>
      <color theme="1"/>
      <name val="Calibri"/>
      <charset val="134"/>
      <scheme val="minor"/>
    </font>
    <font>
      <b/>
      <sz val="8"/>
      <color rgb="FF000000"/>
      <name val="Bookman Old Style"/>
      <charset val="1"/>
    </font>
    <font>
      <b/>
      <sz val="9"/>
      <color theme="1"/>
      <name val="Bookman Old Style"/>
      <charset val="134"/>
    </font>
    <font>
      <sz val="9"/>
      <color rgb="FF000000"/>
      <name val="Bookman Old Style"/>
      <charset val="1"/>
    </font>
    <font>
      <sz val="11"/>
      <color rgb="FF000000"/>
      <name val="Calibri"/>
      <charset val="134"/>
      <scheme val="minor"/>
    </font>
    <font>
      <b/>
      <u/>
      <sz val="11"/>
      <color indexed="12"/>
      <name val="Calibri"/>
      <charset val="134"/>
    </font>
    <font>
      <b/>
      <sz val="11"/>
      <color rgb="FF000000"/>
      <name val="Bookman Old Style"/>
      <charset val="134"/>
    </font>
    <font>
      <sz val="11"/>
      <color theme="1"/>
      <name val="Bookman Old Style"/>
      <charset val="1"/>
    </font>
    <font>
      <b/>
      <sz val="8"/>
      <color theme="1"/>
      <name val="Bookman Old Style"/>
      <charset val="134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000000"/>
      <name val="Bookman Old Style"/>
      <charset val="1"/>
    </font>
    <font>
      <b/>
      <i/>
      <sz val="11"/>
      <color rgb="FF000000"/>
      <name val="Bookman Old Style"/>
      <charset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7" fillId="0" borderId="3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1" borderId="36" applyNumberFormat="0" applyFont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10" borderId="34" applyNumberFormat="0" applyAlignment="0" applyProtection="0">
      <alignment vertical="center"/>
    </xf>
    <xf numFmtId="0" fontId="29" fillId="8" borderId="32" applyNumberFormat="0" applyAlignment="0" applyProtection="0">
      <alignment vertical="center"/>
    </xf>
    <xf numFmtId="0" fontId="38" fillId="8" borderId="34" applyNumberFormat="0" applyAlignment="0" applyProtection="0">
      <alignment vertical="center"/>
    </xf>
    <xf numFmtId="0" fontId="42" fillId="19" borderId="38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0" fontId="1" fillId="0" borderId="13" xfId="0" applyNumberFormat="1" applyFont="1" applyBorder="1" applyAlignment="1">
      <alignment horizontal="center" vertical="top" wrapText="1"/>
    </xf>
    <xf numFmtId="20" fontId="1" fillId="0" borderId="14" xfId="0" applyNumberFormat="1" applyFont="1" applyBorder="1" applyAlignment="1">
      <alignment horizontal="center" vertical="top" wrapText="1"/>
    </xf>
    <xf numFmtId="20" fontId="1" fillId="0" borderId="15" xfId="0" applyNumberFormat="1" applyFont="1" applyBorder="1" applyAlignment="1">
      <alignment horizontal="center" vertical="top" wrapText="1"/>
    </xf>
    <xf numFmtId="20" fontId="1" fillId="0" borderId="16" xfId="0" applyNumberFormat="1" applyFont="1" applyBorder="1" applyAlignment="1">
      <alignment horizontal="center" vertical="top" wrapText="1"/>
    </xf>
    <xf numFmtId="20" fontId="1" fillId="0" borderId="0" xfId="0" applyNumberFormat="1" applyFont="1" applyBorder="1" applyAlignment="1">
      <alignment horizontal="center" vertical="top" wrapText="1"/>
    </xf>
    <xf numFmtId="20" fontId="1" fillId="0" borderId="17" xfId="0" applyNumberFormat="1" applyFont="1" applyBorder="1" applyAlignment="1">
      <alignment horizontal="center" vertical="top" wrapText="1"/>
    </xf>
    <xf numFmtId="20" fontId="1" fillId="0" borderId="16" xfId="0" applyNumberFormat="1" applyFont="1" applyBorder="1" applyAlignment="1" applyProtection="1">
      <alignment horizontal="center" wrapText="1"/>
      <protection locked="0"/>
    </xf>
    <xf numFmtId="20" fontId="1" fillId="0" borderId="0" xfId="0" applyNumberFormat="1" applyFont="1" applyAlignment="1">
      <alignment horizontal="center" wrapText="1"/>
    </xf>
    <xf numFmtId="20" fontId="1" fillId="0" borderId="17" xfId="0" applyNumberFormat="1" applyFont="1" applyBorder="1" applyAlignment="1">
      <alignment horizontal="center" wrapText="1"/>
    </xf>
    <xf numFmtId="20" fontId="1" fillId="0" borderId="16" xfId="0" applyNumberFormat="1" applyFont="1" applyBorder="1" applyAlignment="1">
      <alignment horizontal="center" wrapText="1"/>
    </xf>
    <xf numFmtId="20" fontId="1" fillId="0" borderId="18" xfId="0" applyNumberFormat="1" applyFont="1" applyBorder="1" applyAlignment="1">
      <alignment horizontal="center" wrapText="1"/>
    </xf>
    <xf numFmtId="20" fontId="1" fillId="0" borderId="19" xfId="0" applyNumberFormat="1" applyFont="1" applyBorder="1" applyAlignment="1">
      <alignment horizontal="center" wrapText="1"/>
    </xf>
    <xf numFmtId="20" fontId="1" fillId="0" borderId="20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9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8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Protection="1">
      <protection locked="0"/>
    </xf>
    <xf numFmtId="3" fontId="3" fillId="0" borderId="2" xfId="0" applyNumberFormat="1" applyFont="1" applyBorder="1" applyAlignment="1">
      <alignment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49" fontId="1" fillId="0" borderId="12" xfId="0" applyNumberFormat="1" applyFont="1" applyBorder="1" applyProtection="1">
      <protection locked="0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 wrapText="1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5" borderId="11" xfId="0" applyFill="1" applyBorder="1"/>
    <xf numFmtId="0" fontId="5" fillId="0" borderId="2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11" xfId="0" applyFont="1" applyBorder="1" applyAlignment="1">
      <alignment horizontal="center" vertical="top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11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9" fillId="4" borderId="21" xfId="0" applyFont="1" applyFill="1" applyBorder="1" applyAlignment="1">
      <alignment horizontal="left" vertical="center"/>
    </xf>
    <xf numFmtId="3" fontId="12" fillId="0" borderId="2" xfId="0" applyNumberFormat="1" applyFont="1" applyBorder="1"/>
    <xf numFmtId="0" fontId="12" fillId="0" borderId="0" xfId="0" applyFont="1" applyFill="1" applyBorder="1" applyAlignment="1" applyProtection="1"/>
    <xf numFmtId="0" fontId="0" fillId="0" borderId="0" xfId="0" applyBorder="1" applyProtection="1"/>
    <xf numFmtId="0" fontId="0" fillId="0" borderId="0" xfId="0" applyAlignment="1">
      <alignment wrapText="1"/>
    </xf>
    <xf numFmtId="0" fontId="5" fillId="0" borderId="30" xfId="0" applyFont="1" applyBorder="1" applyAlignment="1">
      <alignment horizontal="center" vertical="center"/>
    </xf>
    <xf numFmtId="0" fontId="10" fillId="0" borderId="0" xfId="0" applyFont="1"/>
    <xf numFmtId="0" fontId="11" fillId="0" borderId="11" xfId="0" applyFont="1" applyBorder="1"/>
    <xf numFmtId="0" fontId="11" fillId="0" borderId="8" xfId="0" applyFont="1" applyBorder="1"/>
    <xf numFmtId="0" fontId="19" fillId="0" borderId="8" xfId="0" applyFont="1" applyBorder="1" applyAlignment="1">
      <alignment wrapText="1"/>
    </xf>
    <xf numFmtId="0" fontId="2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" fontId="3" fillId="0" borderId="2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21" xfId="0" applyFont="1" applyBorder="1" applyAlignment="1">
      <alignment horizontal="left" vertical="center" wrapText="1"/>
    </xf>
    <xf numFmtId="3" fontId="3" fillId="0" borderId="2" xfId="0" applyNumberFormat="1" applyFont="1" applyBorder="1"/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right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5" borderId="11" xfId="0" applyFill="1" applyBorder="1" applyProtection="1">
      <protection locked="0"/>
    </xf>
    <xf numFmtId="0" fontId="21" fillId="0" borderId="0" xfId="0" applyFont="1" applyAlignment="1" applyProtection="1">
      <alignment horizontal="right" vertical="center"/>
    </xf>
    <xf numFmtId="0" fontId="12" fillId="0" borderId="0" xfId="0" applyFont="1"/>
    <xf numFmtId="0" fontId="3" fillId="0" borderId="21" xfId="0" applyFont="1" applyBorder="1" applyAlignment="1">
      <alignment horizontal="center"/>
    </xf>
    <xf numFmtId="0" fontId="22" fillId="0" borderId="0" xfId="0" applyFont="1"/>
    <xf numFmtId="0" fontId="1" fillId="0" borderId="0" xfId="0" applyFont="1" applyAlignment="1">
      <alignment horizontal="left"/>
    </xf>
    <xf numFmtId="0" fontId="23" fillId="0" borderId="26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9" fontId="23" fillId="2" borderId="13" xfId="0" applyNumberFormat="1" applyFont="1" applyFill="1" applyBorder="1" applyAlignment="1" applyProtection="1">
      <alignment vertical="center" wrapText="1"/>
      <protection locked="0"/>
    </xf>
    <xf numFmtId="49" fontId="23" fillId="2" borderId="14" xfId="0" applyNumberFormat="1" applyFont="1" applyFill="1" applyBorder="1" applyAlignment="1">
      <alignment vertical="center" wrapText="1"/>
    </xf>
    <xf numFmtId="49" fontId="23" fillId="2" borderId="15" xfId="0" applyNumberFormat="1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23" fillId="2" borderId="26" xfId="0" applyNumberFormat="1" applyFont="1" applyFill="1" applyBorder="1" applyAlignment="1" applyProtection="1">
      <alignment vertical="center" wrapText="1"/>
      <protection locked="0"/>
    </xf>
    <xf numFmtId="49" fontId="23" fillId="2" borderId="26" xfId="0" applyNumberFormat="1" applyFont="1" applyFill="1" applyBorder="1" applyAlignment="1">
      <alignment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23" fillId="2" borderId="26" xfId="0" applyNumberFormat="1" applyFont="1" applyFill="1" applyBorder="1" applyAlignment="1" applyProtection="1">
      <alignment vertical="center"/>
      <protection locked="0"/>
    </xf>
    <xf numFmtId="49" fontId="23" fillId="2" borderId="26" xfId="0" applyNumberFormat="1" applyFont="1" applyFill="1" applyBorder="1" applyAlignment="1">
      <alignment vertical="center"/>
    </xf>
    <xf numFmtId="20" fontId="1" fillId="0" borderId="13" xfId="0" applyNumberFormat="1" applyFont="1" applyBorder="1" applyAlignment="1" quotePrefix="1">
      <alignment horizontal="center" vertical="top" wrapText="1"/>
    </xf>
    <xf numFmtId="0" fontId="1" fillId="0" borderId="13" xfId="0" applyFont="1" applyBorder="1" applyAlignment="1" quotePrefix="1">
      <alignment horizontal="center" vertical="top" wrapText="1"/>
    </xf>
    <xf numFmtId="0" fontId="1" fillId="0" borderId="26" xfId="0" applyFont="1" applyBorder="1" applyAlignment="1" quotePrefix="1">
      <alignment horizontal="center" vertical="top" wrapText="1"/>
    </xf>
    <xf numFmtId="49" fontId="1" fillId="0" borderId="12" xfId="0" applyNumberFormat="1" applyFont="1" applyBorder="1" applyProtection="1" quotePrefix="1">
      <protection locked="0"/>
    </xf>
    <xf numFmtId="20" fontId="1" fillId="0" borderId="16" xfId="0" applyNumberFormat="1" applyFont="1" applyBorder="1" applyAlignment="1" applyProtection="1" quotePrefix="1">
      <alignment horizontal="center" wrapText="1"/>
      <protection locked="0"/>
    </xf>
    <xf numFmtId="0" fontId="1" fillId="0" borderId="16" xfId="0" applyFont="1" applyBorder="1" applyAlignment="1" applyProtection="1" quotePrefix="1">
      <alignment horizontal="center" wrapText="1"/>
      <protection locked="0"/>
    </xf>
    <xf numFmtId="0" fontId="1" fillId="0" borderId="27" xfId="0" applyFont="1" applyBorder="1" applyAlignment="1" applyProtection="1" quotePrefix="1">
      <alignment horizontal="center" wrapText="1"/>
      <protection locked="0"/>
    </xf>
    <xf numFmtId="0" fontId="1" fillId="0" borderId="27" xfId="0" applyFont="1" applyBorder="1" applyAlignment="1" applyProtection="1" quotePrefix="1">
      <alignment horizontal="center"/>
      <protection locked="0"/>
    </xf>
    <xf numFmtId="0" fontId="1" fillId="0" borderId="28" xfId="0" applyFont="1" applyBorder="1" applyAlignment="1" quotePrefix="1">
      <alignment horizontal="center"/>
    </xf>
    <xf numFmtId="49" fontId="23" fillId="2" borderId="26" xfId="0" applyNumberFormat="1" applyFont="1" applyFill="1" applyBorder="1" applyAlignment="1" applyProtection="1" quotePrefix="1">
      <alignment vertical="center"/>
      <protection locked="0"/>
    </xf>
    <xf numFmtId="49" fontId="23" fillId="2" borderId="26" xfId="0" applyNumberFormat="1" applyFont="1" applyFill="1" applyBorder="1" applyAlignment="1" applyProtection="1" quotePrefix="1">
      <alignment vertical="center" wrapText="1"/>
      <protection locked="0"/>
    </xf>
  </cellXfs>
  <cellStyles count="49">
    <cellStyle name="Normal" xfId="0" builtinId="0"/>
    <cellStyle name="Kepala 3" xfId="1" builtinId="18"/>
    <cellStyle name="20% - Aksen2" xfId="2" builtinId="34"/>
    <cellStyle name="Catatan" xfId="3" builtinId="10"/>
    <cellStyle name="Koma [0]" xfId="4" builtinId="6"/>
    <cellStyle name="Koma" xfId="5" builtinId="3"/>
    <cellStyle name="Mata Uang [0]" xfId="6" builtinId="7"/>
    <cellStyle name="20% - Aksen4" xfId="7" builtinId="42"/>
    <cellStyle name="Mata Uang" xfId="8" builtinId="4"/>
    <cellStyle name="Sel Ditautkan" xfId="9" builtinId="24"/>
    <cellStyle name="Persen" xfId="10" builtinId="5"/>
    <cellStyle name="Kepala 4" xfId="11" builtinId="19"/>
    <cellStyle name="Hyperlink" xfId="12" builtinId="8"/>
    <cellStyle name="20% - Aksen6" xfId="13" builtinId="50"/>
    <cellStyle name="Total" xfId="14" builtinId="25"/>
    <cellStyle name="Hyperlink yang Diikuti" xfId="15" builtinId="9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dxfs count="5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01825" y="1009650"/>
          <a:ext cx="3771900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601825" y="1392555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01825" y="23022560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601825" y="35588575"/>
          <a:ext cx="3771900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6" name="Picture 1" descr="Pictur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47675" y="26670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7" name="Picture 1" descr="Pictur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47675" y="1306830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8" name="Picture 1" descr="Pictur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47675" y="2216531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47675" y="34731325"/>
          <a:ext cx="721995" cy="79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V143"/>
  <sheetViews>
    <sheetView showGridLines="0" tabSelected="1" view="pageBreakPreview" zoomScale="60" zoomScaleNormal="100" zoomScaleSheetLayoutView="60" workbookViewId="0">
      <selection activeCell="Z135" sqref="Z135"/>
    </sheetView>
  </sheetViews>
  <sheetFormatPr defaultColWidth="9.14285714285714" defaultRowHeight="15"/>
  <cols>
    <col min="1" max="1" width="6.71428571428571" style="4" customWidth="1"/>
    <col min="2" max="9" width="5.71428571428571" style="4" customWidth="1"/>
    <col min="10" max="10" width="8.42857142857143" style="4" customWidth="1"/>
    <col min="11" max="11" width="13.5714285714286" style="4" customWidth="1"/>
    <col min="12" max="25" width="13.1428571428571" style="4" customWidth="1"/>
    <col min="26" max="26" width="17.1428571428571" style="4" customWidth="1"/>
    <col min="27" max="27" width="19.2857142857143" style="4" hidden="1" customWidth="1"/>
    <col min="28" max="28" width="48.5714285714286" style="4" hidden="1" customWidth="1"/>
    <col min="29" max="29" width="32.2857142857143" style="4" hidden="1" customWidth="1"/>
    <col min="30" max="33" width="9.14285714285714" style="4" hidden="1"/>
    <col min="34" max="16384" width="9.14285714285714" style="4"/>
  </cols>
  <sheetData>
    <row r="1" ht="21" customHeight="1" spans="1:48">
      <c r="A1" s="5"/>
      <c r="B1" s="5"/>
      <c r="C1" s="5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 t="s">
        <v>1</v>
      </c>
      <c r="Z1" s="5"/>
      <c r="AA1" s="99" t="s">
        <v>2</v>
      </c>
      <c r="AB1" s="100" t="s">
        <v>3</v>
      </c>
      <c r="AC1" s="100"/>
      <c r="AD1" s="100" t="s">
        <v>4</v>
      </c>
      <c r="AE1" s="100"/>
      <c r="AF1" s="100"/>
      <c r="AG1" s="100"/>
      <c r="AH1" s="120" t="s">
        <v>5</v>
      </c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ht="21" customHeight="1" spans="1:48">
      <c r="A2" s="5"/>
      <c r="B2" s="7"/>
      <c r="C2" s="5"/>
      <c r="D2" s="6" t="s">
        <v>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01" t="s">
        <v>7</v>
      </c>
      <c r="Z2" s="101"/>
      <c r="AA2" s="102"/>
      <c r="AB2" s="103"/>
      <c r="AC2" s="103"/>
      <c r="AD2" s="103"/>
      <c r="AE2" s="103"/>
      <c r="AF2" s="103"/>
      <c r="AG2" s="103"/>
      <c r="AH2" s="120" t="s">
        <v>8</v>
      </c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</row>
    <row r="3" ht="21" customHeight="1" spans="1:48">
      <c r="A3" s="5"/>
      <c r="B3" s="5"/>
      <c r="C3" s="5"/>
      <c r="D3" s="6" t="s">
        <v>9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1"/>
      <c r="Z3" s="101"/>
      <c r="AA3" s="102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</row>
    <row r="4" ht="16.5" customHeight="1" spans="2:48">
      <c r="B4" s="7"/>
      <c r="C4" s="7"/>
      <c r="D4" s="8" t="s">
        <v>10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04" t="s">
        <v>4</v>
      </c>
      <c r="Z4" s="104"/>
      <c r="AA4" s="102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</row>
    <row r="5" ht="15.75" spans="1:29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93"/>
      <c r="X5" s="93"/>
      <c r="Y5" s="93"/>
      <c r="Z5" s="93"/>
      <c r="AA5" s="102"/>
      <c r="AB5"/>
      <c r="AC5"/>
    </row>
    <row r="6" ht="22.5" customHeight="1" spans="1:29">
      <c r="A6" s="9"/>
      <c r="B6" s="9"/>
      <c r="C6" s="9"/>
      <c r="D6" s="9"/>
      <c r="E6" s="9"/>
      <c r="F6" s="9"/>
      <c r="G6" s="9"/>
      <c r="H6" s="9"/>
      <c r="I6" s="61" t="s">
        <v>11</v>
      </c>
      <c r="J6" s="61"/>
      <c r="K6" s="61"/>
      <c r="L6" s="61"/>
      <c r="M6" s="62" t="s">
        <v>12</v>
      </c>
      <c r="N6" s="62"/>
      <c r="O6" s="62"/>
      <c r="P6" s="62"/>
      <c r="Q6" s="62"/>
      <c r="R6" s="62"/>
      <c r="S6" s="62"/>
      <c r="T6" s="62"/>
      <c r="U6" s="62"/>
      <c r="V6" s="62"/>
      <c r="W6" s="93"/>
      <c r="X6" s="93"/>
      <c r="Y6" s="93"/>
      <c r="Z6" s="93"/>
      <c r="AA6" s="102"/>
      <c r="AB6"/>
      <c r="AC6"/>
    </row>
    <row r="7" ht="22.5" customHeight="1" spans="1:29">
      <c r="A7" s="9"/>
      <c r="B7" s="9"/>
      <c r="C7" s="9"/>
      <c r="D7" s="9"/>
      <c r="E7" s="9"/>
      <c r="F7" s="9"/>
      <c r="G7" s="9"/>
      <c r="H7" s="9"/>
      <c r="W7" s="94" t="s">
        <v>13</v>
      </c>
      <c r="X7" s="94"/>
      <c r="Y7" s="94"/>
      <c r="Z7" s="94"/>
      <c r="AA7" s="102"/>
      <c r="AB7"/>
      <c r="AC7"/>
    </row>
    <row r="8" ht="22.5" customHeight="1" spans="1:29">
      <c r="A8" s="9"/>
      <c r="B8" s="9"/>
      <c r="C8" s="9"/>
      <c r="D8" s="9"/>
      <c r="E8" s="9"/>
      <c r="F8" s="9"/>
      <c r="G8" s="9"/>
      <c r="H8" s="9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9"/>
      <c r="X8" s="9"/>
      <c r="Y8" s="106"/>
      <c r="Z8" s="106"/>
      <c r="AA8" s="102"/>
      <c r="AB8"/>
      <c r="AC8"/>
    </row>
    <row r="9" ht="24" customHeight="1" spans="1:29">
      <c r="A9" s="10" t="s">
        <v>14</v>
      </c>
      <c r="B9" s="11" t="s">
        <v>15</v>
      </c>
      <c r="C9" s="11"/>
      <c r="D9" s="11"/>
      <c r="E9" s="11"/>
      <c r="F9" s="11"/>
      <c r="G9" s="11"/>
      <c r="H9" s="11"/>
      <c r="I9" s="11"/>
      <c r="J9" s="11"/>
      <c r="K9" s="12" t="s">
        <v>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64"/>
      <c r="AA9" s="102"/>
      <c r="AB9"/>
      <c r="AC9"/>
    </row>
    <row r="10" ht="24" hidden="1" customHeight="1" spans="1:29">
      <c r="A10" s="10"/>
      <c r="B10" s="12"/>
      <c r="C10" s="13"/>
      <c r="D10" s="13"/>
      <c r="E10" s="13"/>
      <c r="F10" s="13"/>
      <c r="G10" s="13"/>
      <c r="H10" s="13"/>
      <c r="I10" s="13"/>
      <c r="J10" s="64"/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  <c r="P10" s="14" t="s">
        <v>22</v>
      </c>
      <c r="Q10" s="14" t="s">
        <v>23</v>
      </c>
      <c r="R10" s="14"/>
      <c r="S10" s="14"/>
      <c r="T10" s="14"/>
      <c r="U10" s="14"/>
      <c r="V10" s="14"/>
      <c r="W10" s="14"/>
      <c r="X10" s="14"/>
      <c r="Y10" s="14"/>
      <c r="Z10" s="107"/>
      <c r="AA10" s="102"/>
      <c r="AB10"/>
      <c r="AC10"/>
    </row>
    <row r="11" ht="69.75" customHeight="1" spans="1:30">
      <c r="A11" s="14" t="s">
        <v>24</v>
      </c>
      <c r="B11" s="15" t="s">
        <v>25</v>
      </c>
      <c r="C11" s="16"/>
      <c r="D11" s="16"/>
      <c r="E11" s="16"/>
      <c r="F11" s="16"/>
      <c r="G11" s="16"/>
      <c r="H11" s="16"/>
      <c r="I11" s="16"/>
      <c r="J11" s="65"/>
      <c r="K11" s="66" t="s">
        <v>26</v>
      </c>
      <c r="L11" s="66" t="s">
        <v>27</v>
      </c>
      <c r="M11" s="66" t="s">
        <v>28</v>
      </c>
      <c r="N11" s="66" t="s">
        <v>29</v>
      </c>
      <c r="O11" s="66" t="s">
        <v>30</v>
      </c>
      <c r="P11" s="66" t="s">
        <v>31</v>
      </c>
      <c r="Q11" s="66" t="s">
        <v>32</v>
      </c>
      <c r="R11" s="95"/>
      <c r="S11" s="95"/>
      <c r="T11" s="95"/>
      <c r="U11" s="95"/>
      <c r="V11" s="95"/>
      <c r="W11" s="95"/>
      <c r="X11" s="95"/>
      <c r="Y11" s="95"/>
      <c r="Z11" s="66" t="s">
        <v>33</v>
      </c>
      <c r="AA11" s="102"/>
      <c r="AB11" s="108"/>
      <c r="AC11" s="108"/>
      <c r="AD11" t="s">
        <v>34</v>
      </c>
    </row>
    <row r="12" s="1" customFormat="1" ht="12.75" spans="1:30">
      <c r="A12" s="17" t="s">
        <v>35</v>
      </c>
      <c r="B12" s="18" t="s">
        <v>36</v>
      </c>
      <c r="C12" s="19"/>
      <c r="D12" s="19"/>
      <c r="E12" s="19"/>
      <c r="F12" s="19"/>
      <c r="G12" s="19"/>
      <c r="H12" s="19"/>
      <c r="I12" s="19"/>
      <c r="J12" s="67"/>
      <c r="K12" s="68" t="s">
        <v>37</v>
      </c>
      <c r="L12" s="68" t="s">
        <v>38</v>
      </c>
      <c r="M12" s="68" t="s">
        <v>39</v>
      </c>
      <c r="N12" s="68" t="s">
        <v>40</v>
      </c>
      <c r="O12" s="68" t="s">
        <v>41</v>
      </c>
      <c r="P12" s="68" t="s">
        <v>42</v>
      </c>
      <c r="Q12" s="68" t="s">
        <v>43</v>
      </c>
      <c r="R12" s="68" t="s">
        <v>44</v>
      </c>
      <c r="S12" s="68" t="s">
        <v>45</v>
      </c>
      <c r="T12" s="68" t="s">
        <v>46</v>
      </c>
      <c r="U12" s="68" t="s">
        <v>47</v>
      </c>
      <c r="V12" s="68" t="s">
        <v>48</v>
      </c>
      <c r="W12" s="68" t="s">
        <v>49</v>
      </c>
      <c r="X12" s="68" t="s">
        <v>50</v>
      </c>
      <c r="Y12" s="68" t="s">
        <v>51</v>
      </c>
      <c r="Z12" s="68" t="s">
        <v>52</v>
      </c>
      <c r="AA12" s="108"/>
      <c r="AB12" s="109"/>
      <c r="AC12" s="109"/>
      <c r="AD12" s="108"/>
    </row>
    <row r="13" s="2" customFormat="1" ht="22.5" customHeight="1" spans="1:30">
      <c r="A13" s="20" t="s">
        <v>53</v>
      </c>
      <c r="B13" s="21" t="s">
        <v>54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10"/>
      <c r="AA13" s="109"/>
      <c r="AC13"/>
      <c r="AD13" s="109"/>
    </row>
    <row r="14" ht="22.5" customHeight="1" spans="1:30">
      <c r="A14" s="23"/>
      <c r="B14" s="24" t="s">
        <v>55</v>
      </c>
      <c r="C14" s="24"/>
      <c r="D14" s="24"/>
      <c r="E14" s="24"/>
      <c r="F14" s="24"/>
      <c r="G14" s="24"/>
      <c r="H14" s="24"/>
      <c r="I14" s="24"/>
      <c r="J14" s="53" t="s">
        <v>56</v>
      </c>
      <c r="K14" s="69">
        <v>105725</v>
      </c>
      <c r="L14" s="69">
        <v>63450</v>
      </c>
      <c r="M14" s="69">
        <v>65621</v>
      </c>
      <c r="N14" s="69">
        <v>63004</v>
      </c>
      <c r="O14" s="69">
        <v>66298</v>
      </c>
      <c r="P14" s="69">
        <v>44345</v>
      </c>
      <c r="Q14" s="69">
        <v>67341</v>
      </c>
      <c r="R14" s="95"/>
      <c r="S14" s="95"/>
      <c r="T14" s="95"/>
      <c r="U14" s="95"/>
      <c r="V14" s="95"/>
      <c r="W14" s="95"/>
      <c r="X14" s="95"/>
      <c r="Y14" s="95"/>
      <c r="Z14" s="111">
        <f t="shared" ref="Z14:Z22" si="0">SUM(K14:Y14)</f>
        <v>475784</v>
      </c>
      <c r="AA14" s="102"/>
      <c r="AB14"/>
      <c r="AC14" s="112" t="s">
        <v>57</v>
      </c>
      <c r="AD14" t="s">
        <v>58</v>
      </c>
    </row>
    <row r="15" ht="22.5" customHeight="1" spans="1:30">
      <c r="A15" s="25"/>
      <c r="B15" s="24"/>
      <c r="C15" s="24"/>
      <c r="D15" s="24"/>
      <c r="E15" s="24"/>
      <c r="F15" s="24"/>
      <c r="G15" s="24"/>
      <c r="H15" s="24"/>
      <c r="I15" s="24"/>
      <c r="J15" s="53" t="s">
        <v>59</v>
      </c>
      <c r="K15" s="69">
        <v>101008</v>
      </c>
      <c r="L15" s="69">
        <v>61798</v>
      </c>
      <c r="M15" s="69">
        <v>62031</v>
      </c>
      <c r="N15" s="69">
        <v>59126</v>
      </c>
      <c r="O15" s="69">
        <v>62418</v>
      </c>
      <c r="P15" s="69">
        <v>42377</v>
      </c>
      <c r="Q15" s="69">
        <v>68027</v>
      </c>
      <c r="R15" s="95"/>
      <c r="S15" s="95"/>
      <c r="T15" s="95"/>
      <c r="U15" s="95"/>
      <c r="V15" s="95"/>
      <c r="W15" s="95"/>
      <c r="X15" s="95"/>
      <c r="Y15" s="95"/>
      <c r="Z15" s="111">
        <f t="shared" si="0"/>
        <v>456785</v>
      </c>
      <c r="AA15" s="102"/>
      <c r="AB15"/>
      <c r="AC15" s="112" t="s">
        <v>57</v>
      </c>
      <c r="AD15" t="s">
        <v>60</v>
      </c>
    </row>
    <row r="16" ht="22.5" customHeight="1" spans="1:30">
      <c r="A16" s="25"/>
      <c r="B16" s="24"/>
      <c r="C16" s="24"/>
      <c r="D16" s="24"/>
      <c r="E16" s="24"/>
      <c r="F16" s="24"/>
      <c r="G16" s="24"/>
      <c r="H16" s="24"/>
      <c r="I16" s="24"/>
      <c r="J16" s="53" t="s">
        <v>61</v>
      </c>
      <c r="K16" s="70">
        <f>SUM(K14:K15)</f>
        <v>206733</v>
      </c>
      <c r="L16" s="70">
        <f t="shared" ref="L16:Y16" si="1">SUM(L14:L15)</f>
        <v>125248</v>
      </c>
      <c r="M16" s="70">
        <f t="shared" si="1"/>
        <v>127652</v>
      </c>
      <c r="N16" s="70">
        <f t="shared" si="1"/>
        <v>122130</v>
      </c>
      <c r="O16" s="70">
        <f t="shared" si="1"/>
        <v>128716</v>
      </c>
      <c r="P16" s="70">
        <f t="shared" si="1"/>
        <v>86722</v>
      </c>
      <c r="Q16" s="70">
        <f t="shared" si="1"/>
        <v>135368</v>
      </c>
      <c r="R16" s="95"/>
      <c r="S16" s="95"/>
      <c r="T16" s="95"/>
      <c r="U16" s="95"/>
      <c r="V16" s="95"/>
      <c r="W16" s="95"/>
      <c r="X16" s="95"/>
      <c r="Y16" s="95"/>
      <c r="Z16" s="70">
        <f t="shared" si="0"/>
        <v>932569</v>
      </c>
      <c r="AA16" s="102"/>
      <c r="AB16"/>
      <c r="AC16" s="112"/>
      <c r="AD16" t="s">
        <v>62</v>
      </c>
    </row>
    <row r="17" ht="22.5" customHeight="1" spans="1:30">
      <c r="A17" s="25"/>
      <c r="B17" s="24" t="s">
        <v>63</v>
      </c>
      <c r="C17" s="24"/>
      <c r="D17" s="24"/>
      <c r="E17" s="24"/>
      <c r="F17" s="24"/>
      <c r="G17" s="24"/>
      <c r="H17" s="24"/>
      <c r="I17" s="24"/>
      <c r="J17" s="53" t="s">
        <v>56</v>
      </c>
      <c r="K17" s="69">
        <v>851</v>
      </c>
      <c r="L17" s="69">
        <v>1459</v>
      </c>
      <c r="M17" s="69">
        <v>380</v>
      </c>
      <c r="N17" s="69">
        <v>449</v>
      </c>
      <c r="O17" s="69">
        <v>547</v>
      </c>
      <c r="P17" s="69">
        <v>704</v>
      </c>
      <c r="Q17" s="69">
        <v>1708</v>
      </c>
      <c r="R17" s="95"/>
      <c r="S17" s="95"/>
      <c r="T17" s="95"/>
      <c r="U17" s="95"/>
      <c r="V17" s="95"/>
      <c r="W17" s="95"/>
      <c r="X17" s="95"/>
      <c r="Y17" s="95"/>
      <c r="Z17" s="111">
        <f t="shared" si="0"/>
        <v>6098</v>
      </c>
      <c r="AA17" s="102"/>
      <c r="AB17"/>
      <c r="AC17" s="112" t="s">
        <v>57</v>
      </c>
      <c r="AD17" t="s">
        <v>64</v>
      </c>
    </row>
    <row r="18" ht="22.5" customHeight="1" spans="1:30">
      <c r="A18" s="25"/>
      <c r="B18" s="24"/>
      <c r="C18" s="24"/>
      <c r="D18" s="24"/>
      <c r="E18" s="24"/>
      <c r="F18" s="24"/>
      <c r="G18" s="24"/>
      <c r="H18" s="24"/>
      <c r="I18" s="24"/>
      <c r="J18" s="53" t="s">
        <v>59</v>
      </c>
      <c r="K18" s="69">
        <v>488</v>
      </c>
      <c r="L18" s="69">
        <v>622</v>
      </c>
      <c r="M18" s="69">
        <v>263</v>
      </c>
      <c r="N18" s="69">
        <v>402</v>
      </c>
      <c r="O18" s="69">
        <v>265</v>
      </c>
      <c r="P18" s="69">
        <v>407</v>
      </c>
      <c r="Q18" s="69">
        <v>997</v>
      </c>
      <c r="R18" s="95"/>
      <c r="S18" s="95"/>
      <c r="T18" s="95"/>
      <c r="U18" s="95"/>
      <c r="V18" s="95"/>
      <c r="W18" s="95"/>
      <c r="X18" s="95"/>
      <c r="Y18" s="95"/>
      <c r="Z18" s="111">
        <f t="shared" si="0"/>
        <v>3444</v>
      </c>
      <c r="AA18" s="102"/>
      <c r="AB18"/>
      <c r="AC18" s="112" t="s">
        <v>57</v>
      </c>
      <c r="AD18" t="s">
        <v>65</v>
      </c>
    </row>
    <row r="19" ht="22.5" customHeight="1" spans="1:30">
      <c r="A19" s="25"/>
      <c r="B19" s="24"/>
      <c r="C19" s="24"/>
      <c r="D19" s="24"/>
      <c r="E19" s="24"/>
      <c r="F19" s="24"/>
      <c r="G19" s="24"/>
      <c r="H19" s="24"/>
      <c r="I19" s="24"/>
      <c r="J19" s="53" t="s">
        <v>61</v>
      </c>
      <c r="K19" s="70">
        <f>SUM(K17:K18)</f>
        <v>1339</v>
      </c>
      <c r="L19" s="70">
        <f t="shared" ref="L19:Y19" si="2">SUM(L17:L18)</f>
        <v>2081</v>
      </c>
      <c r="M19" s="70">
        <f t="shared" si="2"/>
        <v>643</v>
      </c>
      <c r="N19" s="70">
        <f t="shared" si="2"/>
        <v>851</v>
      </c>
      <c r="O19" s="70">
        <f t="shared" si="2"/>
        <v>812</v>
      </c>
      <c r="P19" s="70">
        <f t="shared" si="2"/>
        <v>1111</v>
      </c>
      <c r="Q19" s="70">
        <f t="shared" si="2"/>
        <v>2705</v>
      </c>
      <c r="R19" s="95"/>
      <c r="S19" s="95"/>
      <c r="T19" s="95"/>
      <c r="U19" s="95"/>
      <c r="V19" s="95"/>
      <c r="W19" s="95"/>
      <c r="X19" s="95"/>
      <c r="Y19" s="95"/>
      <c r="Z19" s="70">
        <f t="shared" si="0"/>
        <v>9542</v>
      </c>
      <c r="AA19" s="102"/>
      <c r="AB19"/>
      <c r="AC19" s="112"/>
      <c r="AD19" t="s">
        <v>66</v>
      </c>
    </row>
    <row r="20" ht="22.5" customHeight="1" spans="1:30">
      <c r="A20" s="25"/>
      <c r="B20" s="24" t="s">
        <v>67</v>
      </c>
      <c r="C20" s="24"/>
      <c r="D20" s="24"/>
      <c r="E20" s="24"/>
      <c r="F20" s="24"/>
      <c r="G20" s="24"/>
      <c r="H20" s="24"/>
      <c r="I20" s="24"/>
      <c r="J20" s="53" t="s">
        <v>56</v>
      </c>
      <c r="K20" s="69">
        <v>4263</v>
      </c>
      <c r="L20" s="69">
        <v>1059</v>
      </c>
      <c r="M20" s="69">
        <v>2826</v>
      </c>
      <c r="N20" s="69">
        <v>2072</v>
      </c>
      <c r="O20" s="69">
        <v>1482</v>
      </c>
      <c r="P20" s="69">
        <v>283</v>
      </c>
      <c r="Q20" s="69">
        <v>4040</v>
      </c>
      <c r="R20" s="95"/>
      <c r="S20" s="95"/>
      <c r="T20" s="95"/>
      <c r="U20" s="95"/>
      <c r="V20" s="95"/>
      <c r="W20" s="95"/>
      <c r="X20" s="95"/>
      <c r="Y20" s="95"/>
      <c r="Z20" s="111">
        <f t="shared" si="0"/>
        <v>16025</v>
      </c>
      <c r="AA20" s="102"/>
      <c r="AB20"/>
      <c r="AC20" s="112" t="s">
        <v>57</v>
      </c>
      <c r="AD20" t="s">
        <v>68</v>
      </c>
    </row>
    <row r="21" ht="22.5" customHeight="1" spans="1:30">
      <c r="A21" s="25"/>
      <c r="B21" s="24"/>
      <c r="C21" s="24"/>
      <c r="D21" s="24"/>
      <c r="E21" s="24"/>
      <c r="F21" s="24"/>
      <c r="G21" s="24"/>
      <c r="H21" s="24"/>
      <c r="I21" s="24"/>
      <c r="J21" s="53" t="s">
        <v>59</v>
      </c>
      <c r="K21" s="69">
        <v>4538</v>
      </c>
      <c r="L21" s="69">
        <v>1133</v>
      </c>
      <c r="M21" s="69">
        <v>2957</v>
      </c>
      <c r="N21" s="69">
        <v>2130</v>
      </c>
      <c r="O21" s="69">
        <v>1516</v>
      </c>
      <c r="P21" s="69">
        <v>284</v>
      </c>
      <c r="Q21" s="69">
        <v>4348</v>
      </c>
      <c r="R21" s="95"/>
      <c r="S21" s="95"/>
      <c r="T21" s="95"/>
      <c r="U21" s="95"/>
      <c r="V21" s="95"/>
      <c r="W21" s="95"/>
      <c r="X21" s="95"/>
      <c r="Y21" s="95"/>
      <c r="Z21" s="111">
        <f t="shared" si="0"/>
        <v>16906</v>
      </c>
      <c r="AA21" s="102"/>
      <c r="AB21"/>
      <c r="AC21" s="112" t="s">
        <v>57</v>
      </c>
      <c r="AD21" t="s">
        <v>69</v>
      </c>
    </row>
    <row r="22" ht="22.5" customHeight="1" spans="1:30">
      <c r="A22" s="25"/>
      <c r="B22" s="24"/>
      <c r="C22" s="24"/>
      <c r="D22" s="24"/>
      <c r="E22" s="24"/>
      <c r="F22" s="24"/>
      <c r="G22" s="24"/>
      <c r="H22" s="24"/>
      <c r="I22" s="24"/>
      <c r="J22" s="53" t="s">
        <v>61</v>
      </c>
      <c r="K22" s="70">
        <f>SUM(K20:K21)</f>
        <v>8801</v>
      </c>
      <c r="L22" s="70">
        <f t="shared" ref="L22:Y22" si="3">SUM(L20:L21)</f>
        <v>2192</v>
      </c>
      <c r="M22" s="70">
        <f t="shared" si="3"/>
        <v>5783</v>
      </c>
      <c r="N22" s="70">
        <f t="shared" si="3"/>
        <v>4202</v>
      </c>
      <c r="O22" s="70">
        <f t="shared" si="3"/>
        <v>2998</v>
      </c>
      <c r="P22" s="70">
        <f t="shared" si="3"/>
        <v>567</v>
      </c>
      <c r="Q22" s="70">
        <f t="shared" si="3"/>
        <v>8388</v>
      </c>
      <c r="R22" s="95"/>
      <c r="S22" s="95"/>
      <c r="T22" s="95"/>
      <c r="U22" s="95"/>
      <c r="V22" s="95"/>
      <c r="W22" s="95"/>
      <c r="X22" s="95"/>
      <c r="Y22" s="95"/>
      <c r="Z22" s="70">
        <f t="shared" si="0"/>
        <v>32931</v>
      </c>
      <c r="AA22" s="102"/>
      <c r="AB22"/>
      <c r="AC22" s="112"/>
      <c r="AD22" t="s">
        <v>70</v>
      </c>
    </row>
    <row r="23" ht="22.5" customHeight="1" spans="1:30">
      <c r="A23" s="25"/>
      <c r="B23" s="26" t="s">
        <v>71</v>
      </c>
      <c r="C23" s="27"/>
      <c r="D23" s="27"/>
      <c r="E23" s="27"/>
      <c r="F23" s="27"/>
      <c r="G23" s="27"/>
      <c r="H23" s="27"/>
      <c r="I23" s="71"/>
      <c r="J23" s="53" t="s">
        <v>56</v>
      </c>
      <c r="K23" s="70">
        <f>K14+K17+K20</f>
        <v>110839</v>
      </c>
      <c r="L23" s="70">
        <f t="shared" ref="L23:Y25" si="4">L14+L17+L20</f>
        <v>65968</v>
      </c>
      <c r="M23" s="70">
        <f t="shared" si="4"/>
        <v>68827</v>
      </c>
      <c r="N23" s="70">
        <f t="shared" si="4"/>
        <v>65525</v>
      </c>
      <c r="O23" s="70">
        <f t="shared" si="4"/>
        <v>68327</v>
      </c>
      <c r="P23" s="70">
        <f t="shared" si="4"/>
        <v>45332</v>
      </c>
      <c r="Q23" s="70">
        <f t="shared" si="4"/>
        <v>73089</v>
      </c>
      <c r="R23" s="95"/>
      <c r="S23" s="95"/>
      <c r="T23" s="95"/>
      <c r="U23" s="95"/>
      <c r="V23" s="95"/>
      <c r="W23" s="95"/>
      <c r="X23" s="95"/>
      <c r="Y23" s="95"/>
      <c r="Z23" s="70">
        <f t="shared" ref="Z23" si="5">Z14+Z17+Z20</f>
        <v>497907</v>
      </c>
      <c r="AA23" s="102"/>
      <c r="AB23"/>
      <c r="AC23" s="112"/>
      <c r="AD23" t="s">
        <v>72</v>
      </c>
    </row>
    <row r="24" ht="22.5" customHeight="1" spans="1:30">
      <c r="A24" s="25"/>
      <c r="B24" s="28"/>
      <c r="C24" s="29"/>
      <c r="D24" s="29"/>
      <c r="E24" s="29"/>
      <c r="F24" s="29"/>
      <c r="G24" s="29"/>
      <c r="H24" s="29"/>
      <c r="I24" s="72"/>
      <c r="J24" s="53" t="s">
        <v>59</v>
      </c>
      <c r="K24" s="70">
        <f>K15+K18+K21</f>
        <v>106034</v>
      </c>
      <c r="L24" s="70">
        <f t="shared" si="4"/>
        <v>63553</v>
      </c>
      <c r="M24" s="70">
        <f t="shared" si="4"/>
        <v>65251</v>
      </c>
      <c r="N24" s="70">
        <f t="shared" si="4"/>
        <v>61658</v>
      </c>
      <c r="O24" s="70">
        <f t="shared" si="4"/>
        <v>64199</v>
      </c>
      <c r="P24" s="70">
        <f t="shared" si="4"/>
        <v>43068</v>
      </c>
      <c r="Q24" s="70">
        <f t="shared" si="4"/>
        <v>73372</v>
      </c>
      <c r="R24" s="95"/>
      <c r="S24" s="95"/>
      <c r="T24" s="95"/>
      <c r="U24" s="95"/>
      <c r="V24" s="95"/>
      <c r="W24" s="95"/>
      <c r="X24" s="95"/>
      <c r="Y24" s="95"/>
      <c r="Z24" s="70">
        <f t="shared" ref="Z24" si="6">Z15+Z18+Z21</f>
        <v>477135</v>
      </c>
      <c r="AA24" s="102"/>
      <c r="AB24"/>
      <c r="AC24" s="112"/>
      <c r="AD24" t="s">
        <v>73</v>
      </c>
    </row>
    <row r="25" ht="22.5" customHeight="1" spans="1:30">
      <c r="A25" s="30"/>
      <c r="B25" s="31"/>
      <c r="C25" s="32"/>
      <c r="D25" s="32"/>
      <c r="E25" s="32"/>
      <c r="F25" s="32"/>
      <c r="G25" s="32"/>
      <c r="H25" s="32"/>
      <c r="I25" s="73"/>
      <c r="J25" s="53" t="s">
        <v>61</v>
      </c>
      <c r="K25" s="70">
        <f>K16+K19+K22</f>
        <v>216873</v>
      </c>
      <c r="L25" s="70">
        <f t="shared" si="4"/>
        <v>129521</v>
      </c>
      <c r="M25" s="70">
        <f t="shared" si="4"/>
        <v>134078</v>
      </c>
      <c r="N25" s="70">
        <f t="shared" si="4"/>
        <v>127183</v>
      </c>
      <c r="O25" s="70">
        <f t="shared" si="4"/>
        <v>132526</v>
      </c>
      <c r="P25" s="70">
        <f t="shared" si="4"/>
        <v>88400</v>
      </c>
      <c r="Q25" s="70">
        <f t="shared" si="4"/>
        <v>146461</v>
      </c>
      <c r="R25" s="95"/>
      <c r="S25" s="95"/>
      <c r="T25" s="95"/>
      <c r="U25" s="95"/>
      <c r="V25" s="95"/>
      <c r="W25" s="95"/>
      <c r="X25" s="95"/>
      <c r="Y25" s="95"/>
      <c r="Z25" s="70">
        <f t="shared" ref="Z25" si="7">Z16+Z19+Z22</f>
        <v>975042</v>
      </c>
      <c r="AA25" s="102"/>
      <c r="AB25"/>
      <c r="AC25" s="112"/>
      <c r="AD25" t="s">
        <v>74</v>
      </c>
    </row>
    <row r="26" ht="22.5" customHeight="1" spans="1:30">
      <c r="A26" s="33" t="s">
        <v>75</v>
      </c>
      <c r="B26" s="15" t="s">
        <v>76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65"/>
      <c r="AA26" s="102"/>
      <c r="AB26"/>
      <c r="AC26" s="113"/>
      <c r="AD26"/>
    </row>
    <row r="27" ht="22.5" customHeight="1" spans="1:30">
      <c r="A27" s="23"/>
      <c r="B27" s="24" t="s">
        <v>55</v>
      </c>
      <c r="C27" s="24"/>
      <c r="D27" s="24"/>
      <c r="E27" s="24"/>
      <c r="F27" s="24"/>
      <c r="G27" s="24"/>
      <c r="H27" s="24"/>
      <c r="I27" s="24"/>
      <c r="J27" s="53" t="s">
        <v>56</v>
      </c>
      <c r="K27" s="69">
        <v>83770</v>
      </c>
      <c r="L27" s="69">
        <v>52714</v>
      </c>
      <c r="M27" s="69">
        <v>53664</v>
      </c>
      <c r="N27" s="69">
        <v>51471</v>
      </c>
      <c r="O27" s="69">
        <v>55208</v>
      </c>
      <c r="P27" s="69">
        <v>36460</v>
      </c>
      <c r="Q27" s="69">
        <v>51772</v>
      </c>
      <c r="R27" s="95"/>
      <c r="S27" s="95"/>
      <c r="T27" s="95"/>
      <c r="U27" s="95"/>
      <c r="V27" s="95"/>
      <c r="W27" s="95"/>
      <c r="X27" s="95"/>
      <c r="Y27" s="95"/>
      <c r="Z27" s="70">
        <f t="shared" ref="Z27:Z35" si="8">SUM(K27:Y27)</f>
        <v>385059</v>
      </c>
      <c r="AA27" s="102"/>
      <c r="AB27" t="s">
        <v>77</v>
      </c>
      <c r="AC27" s="112" t="s">
        <v>78</v>
      </c>
      <c r="AD27" t="s">
        <v>79</v>
      </c>
    </row>
    <row r="28" ht="22.5" customHeight="1" spans="1:30">
      <c r="A28" s="25"/>
      <c r="B28" s="24"/>
      <c r="C28" s="24"/>
      <c r="D28" s="24"/>
      <c r="E28" s="24"/>
      <c r="F28" s="24"/>
      <c r="G28" s="24"/>
      <c r="H28" s="24"/>
      <c r="I28" s="24"/>
      <c r="J28" s="53" t="s">
        <v>59</v>
      </c>
      <c r="K28" s="69">
        <v>82786</v>
      </c>
      <c r="L28" s="69">
        <v>52712</v>
      </c>
      <c r="M28" s="69">
        <v>52196</v>
      </c>
      <c r="N28" s="69">
        <v>50308</v>
      </c>
      <c r="O28" s="69">
        <v>53487</v>
      </c>
      <c r="P28" s="69">
        <v>36473</v>
      </c>
      <c r="Q28" s="69">
        <v>53692</v>
      </c>
      <c r="R28" s="95"/>
      <c r="S28" s="95"/>
      <c r="T28" s="95"/>
      <c r="U28" s="95"/>
      <c r="V28" s="95"/>
      <c r="W28" s="95"/>
      <c r="X28" s="95"/>
      <c r="Y28" s="95"/>
      <c r="Z28" s="70">
        <f t="shared" si="8"/>
        <v>381654</v>
      </c>
      <c r="AA28" s="102"/>
      <c r="AB28"/>
      <c r="AC28" s="112" t="s">
        <v>78</v>
      </c>
      <c r="AD28" t="s">
        <v>80</v>
      </c>
    </row>
    <row r="29" ht="22.5" customHeight="1" spans="1:30">
      <c r="A29" s="25"/>
      <c r="B29" s="24"/>
      <c r="C29" s="24"/>
      <c r="D29" s="24"/>
      <c r="E29" s="24"/>
      <c r="F29" s="24"/>
      <c r="G29" s="24"/>
      <c r="H29" s="24"/>
      <c r="I29" s="24"/>
      <c r="J29" s="53" t="s">
        <v>61</v>
      </c>
      <c r="K29" s="70">
        <f>SUM(K27:K28)</f>
        <v>166556</v>
      </c>
      <c r="L29" s="70">
        <f t="shared" ref="L29:Y29" si="9">SUM(L27:L28)</f>
        <v>105426</v>
      </c>
      <c r="M29" s="70">
        <f t="shared" si="9"/>
        <v>105860</v>
      </c>
      <c r="N29" s="70">
        <f t="shared" si="9"/>
        <v>101779</v>
      </c>
      <c r="O29" s="70">
        <f t="shared" si="9"/>
        <v>108695</v>
      </c>
      <c r="P29" s="70">
        <f t="shared" si="9"/>
        <v>72933</v>
      </c>
      <c r="Q29" s="70">
        <f t="shared" si="9"/>
        <v>105464</v>
      </c>
      <c r="R29" s="95"/>
      <c r="S29" s="95"/>
      <c r="T29" s="95"/>
      <c r="U29" s="95"/>
      <c r="V29" s="95"/>
      <c r="W29" s="95"/>
      <c r="X29" s="95"/>
      <c r="Y29" s="95"/>
      <c r="Z29" s="70">
        <f t="shared" si="8"/>
        <v>766713</v>
      </c>
      <c r="AA29" s="102"/>
      <c r="AB29"/>
      <c r="AC29" s="112" t="s">
        <v>81</v>
      </c>
      <c r="AD29" t="s">
        <v>82</v>
      </c>
    </row>
    <row r="30" ht="22.5" customHeight="1" spans="1:30">
      <c r="A30" s="25"/>
      <c r="B30" s="24" t="s">
        <v>63</v>
      </c>
      <c r="C30" s="24"/>
      <c r="D30" s="24"/>
      <c r="E30" s="24"/>
      <c r="F30" s="24"/>
      <c r="G30" s="24"/>
      <c r="H30" s="24"/>
      <c r="I30" s="24"/>
      <c r="J30" s="53" t="s">
        <v>56</v>
      </c>
      <c r="K30" s="69">
        <v>440</v>
      </c>
      <c r="L30" s="69">
        <v>300</v>
      </c>
      <c r="M30" s="69">
        <v>218</v>
      </c>
      <c r="N30" s="69">
        <v>263</v>
      </c>
      <c r="O30" s="69">
        <v>221</v>
      </c>
      <c r="P30" s="69">
        <v>255</v>
      </c>
      <c r="Q30" s="69">
        <v>747</v>
      </c>
      <c r="R30" s="95"/>
      <c r="S30" s="95"/>
      <c r="T30" s="95"/>
      <c r="U30" s="95"/>
      <c r="V30" s="95"/>
      <c r="W30" s="95"/>
      <c r="X30" s="95"/>
      <c r="Y30" s="95"/>
      <c r="Z30" s="70">
        <f t="shared" si="8"/>
        <v>2444</v>
      </c>
      <c r="AA30" s="102"/>
      <c r="AB30" t="s">
        <v>83</v>
      </c>
      <c r="AC30" s="112" t="s">
        <v>78</v>
      </c>
      <c r="AD30" t="s">
        <v>84</v>
      </c>
    </row>
    <row r="31" ht="22.5" customHeight="1" spans="1:30">
      <c r="A31" s="25"/>
      <c r="B31" s="24"/>
      <c r="C31" s="24"/>
      <c r="D31" s="24"/>
      <c r="E31" s="24"/>
      <c r="F31" s="24"/>
      <c r="G31" s="24"/>
      <c r="H31" s="24"/>
      <c r="I31" s="24"/>
      <c r="J31" s="53" t="s">
        <v>59</v>
      </c>
      <c r="K31" s="69">
        <v>264</v>
      </c>
      <c r="L31" s="69">
        <v>219</v>
      </c>
      <c r="M31" s="69">
        <v>164</v>
      </c>
      <c r="N31" s="69">
        <v>215</v>
      </c>
      <c r="O31" s="69">
        <v>122</v>
      </c>
      <c r="P31" s="69">
        <v>224</v>
      </c>
      <c r="Q31" s="69">
        <v>380</v>
      </c>
      <c r="R31" s="95"/>
      <c r="S31" s="95"/>
      <c r="T31" s="95"/>
      <c r="U31" s="95"/>
      <c r="V31" s="95"/>
      <c r="W31" s="95"/>
      <c r="X31" s="95"/>
      <c r="Y31" s="95"/>
      <c r="Z31" s="70">
        <f t="shared" si="8"/>
        <v>1588</v>
      </c>
      <c r="AA31" s="102"/>
      <c r="AB31"/>
      <c r="AC31" s="112" t="s">
        <v>78</v>
      </c>
      <c r="AD31" t="s">
        <v>85</v>
      </c>
    </row>
    <row r="32" ht="22.5" customHeight="1" spans="1:30">
      <c r="A32" s="25"/>
      <c r="B32" s="24"/>
      <c r="C32" s="24"/>
      <c r="D32" s="24"/>
      <c r="E32" s="24"/>
      <c r="F32" s="24"/>
      <c r="G32" s="24"/>
      <c r="H32" s="24"/>
      <c r="I32" s="24"/>
      <c r="J32" s="53" t="s">
        <v>61</v>
      </c>
      <c r="K32" s="70">
        <f>SUM(K30:K31)</f>
        <v>704</v>
      </c>
      <c r="L32" s="70">
        <f t="shared" ref="L32:Y32" si="10">SUM(L30:L31)</f>
        <v>519</v>
      </c>
      <c r="M32" s="70">
        <f t="shared" si="10"/>
        <v>382</v>
      </c>
      <c r="N32" s="70">
        <f t="shared" si="10"/>
        <v>478</v>
      </c>
      <c r="O32" s="70">
        <f t="shared" si="10"/>
        <v>343</v>
      </c>
      <c r="P32" s="70">
        <f t="shared" si="10"/>
        <v>479</v>
      </c>
      <c r="Q32" s="70">
        <f t="shared" si="10"/>
        <v>1127</v>
      </c>
      <c r="R32" s="95"/>
      <c r="S32" s="95"/>
      <c r="T32" s="95"/>
      <c r="U32" s="95"/>
      <c r="V32" s="95"/>
      <c r="W32" s="95"/>
      <c r="X32" s="95"/>
      <c r="Y32" s="95"/>
      <c r="Z32" s="70">
        <f t="shared" si="8"/>
        <v>4032</v>
      </c>
      <c r="AA32" s="102"/>
      <c r="AB32"/>
      <c r="AC32" s="112" t="s">
        <v>81</v>
      </c>
      <c r="AD32" t="s">
        <v>86</v>
      </c>
    </row>
    <row r="33" ht="22.5" customHeight="1" spans="1:30">
      <c r="A33" s="25"/>
      <c r="B33" s="24" t="s">
        <v>67</v>
      </c>
      <c r="C33" s="24"/>
      <c r="D33" s="24"/>
      <c r="E33" s="24"/>
      <c r="F33" s="24"/>
      <c r="G33" s="24"/>
      <c r="H33" s="24"/>
      <c r="I33" s="24"/>
      <c r="J33" s="53" t="s">
        <v>56</v>
      </c>
      <c r="K33" s="69">
        <v>4263</v>
      </c>
      <c r="L33" s="69">
        <v>1011</v>
      </c>
      <c r="M33" s="69">
        <v>2826</v>
      </c>
      <c r="N33" s="69">
        <v>2020</v>
      </c>
      <c r="O33" s="69">
        <v>1465</v>
      </c>
      <c r="P33" s="69">
        <v>261</v>
      </c>
      <c r="Q33" s="69">
        <v>3983</v>
      </c>
      <c r="R33" s="95"/>
      <c r="S33" s="95"/>
      <c r="T33" s="95"/>
      <c r="U33" s="95"/>
      <c r="V33" s="95"/>
      <c r="W33" s="95"/>
      <c r="X33" s="95"/>
      <c r="Y33" s="95"/>
      <c r="Z33" s="70">
        <f t="shared" si="8"/>
        <v>15829</v>
      </c>
      <c r="AA33" s="102"/>
      <c r="AB33" t="s">
        <v>87</v>
      </c>
      <c r="AC33" s="112" t="s">
        <v>78</v>
      </c>
      <c r="AD33" t="s">
        <v>88</v>
      </c>
    </row>
    <row r="34" ht="22.5" customHeight="1" spans="1:30">
      <c r="A34" s="25"/>
      <c r="B34" s="24"/>
      <c r="C34" s="24"/>
      <c r="D34" s="24"/>
      <c r="E34" s="24"/>
      <c r="F34" s="24"/>
      <c r="G34" s="24"/>
      <c r="H34" s="24"/>
      <c r="I34" s="24"/>
      <c r="J34" s="53" t="s">
        <v>59</v>
      </c>
      <c r="K34" s="69">
        <v>4537</v>
      </c>
      <c r="L34" s="69">
        <v>1103</v>
      </c>
      <c r="M34" s="69">
        <v>2957</v>
      </c>
      <c r="N34" s="69">
        <v>2086</v>
      </c>
      <c r="O34" s="69">
        <v>1505</v>
      </c>
      <c r="P34" s="69">
        <v>268</v>
      </c>
      <c r="Q34" s="69">
        <v>4311</v>
      </c>
      <c r="R34" s="95"/>
      <c r="S34" s="95"/>
      <c r="T34" s="95"/>
      <c r="U34" s="95"/>
      <c r="V34" s="95"/>
      <c r="W34" s="95"/>
      <c r="X34" s="95"/>
      <c r="Y34" s="95"/>
      <c r="Z34" s="70">
        <f t="shared" si="8"/>
        <v>16767</v>
      </c>
      <c r="AA34" s="102"/>
      <c r="AB34"/>
      <c r="AC34" s="112" t="s">
        <v>78</v>
      </c>
      <c r="AD34" t="s">
        <v>89</v>
      </c>
    </row>
    <row r="35" ht="22.5" customHeight="1" spans="1:30">
      <c r="A35" s="25"/>
      <c r="B35" s="24"/>
      <c r="C35" s="24"/>
      <c r="D35" s="24"/>
      <c r="E35" s="24"/>
      <c r="F35" s="24"/>
      <c r="G35" s="24"/>
      <c r="H35" s="24"/>
      <c r="I35" s="24"/>
      <c r="J35" s="53" t="s">
        <v>61</v>
      </c>
      <c r="K35" s="70">
        <f>SUM(K33:K34)</f>
        <v>8800</v>
      </c>
      <c r="L35" s="70">
        <f t="shared" ref="L35:Y35" si="11">SUM(L33:L34)</f>
        <v>2114</v>
      </c>
      <c r="M35" s="70">
        <f t="shared" si="11"/>
        <v>5783</v>
      </c>
      <c r="N35" s="70">
        <f t="shared" si="11"/>
        <v>4106</v>
      </c>
      <c r="O35" s="70">
        <f t="shared" si="11"/>
        <v>2970</v>
      </c>
      <c r="P35" s="70">
        <f t="shared" si="11"/>
        <v>529</v>
      </c>
      <c r="Q35" s="70">
        <f t="shared" si="11"/>
        <v>8294</v>
      </c>
      <c r="R35" s="95"/>
      <c r="S35" s="95"/>
      <c r="T35" s="95"/>
      <c r="U35" s="95"/>
      <c r="V35" s="95"/>
      <c r="W35" s="95"/>
      <c r="X35" s="95"/>
      <c r="Y35" s="95"/>
      <c r="Z35" s="70">
        <f t="shared" si="8"/>
        <v>32596</v>
      </c>
      <c r="AA35" s="102"/>
      <c r="AB35"/>
      <c r="AC35" s="112" t="s">
        <v>81</v>
      </c>
      <c r="AD35" t="s">
        <v>90</v>
      </c>
    </row>
    <row r="36" ht="22.5" customHeight="1" spans="1:30">
      <c r="A36" s="25"/>
      <c r="B36" s="26" t="s">
        <v>71</v>
      </c>
      <c r="C36" s="27"/>
      <c r="D36" s="27"/>
      <c r="E36" s="27"/>
      <c r="F36" s="27"/>
      <c r="G36" s="27"/>
      <c r="H36" s="27"/>
      <c r="I36" s="71"/>
      <c r="J36" s="53" t="s">
        <v>56</v>
      </c>
      <c r="K36" s="70">
        <f>K27+K30+K33</f>
        <v>88473</v>
      </c>
      <c r="L36" s="70">
        <f t="shared" ref="L36:Y38" si="12">L27+L30+L33</f>
        <v>54025</v>
      </c>
      <c r="M36" s="70">
        <f t="shared" si="12"/>
        <v>56708</v>
      </c>
      <c r="N36" s="70">
        <f t="shared" si="12"/>
        <v>53754</v>
      </c>
      <c r="O36" s="70">
        <f t="shared" si="12"/>
        <v>56894</v>
      </c>
      <c r="P36" s="70">
        <f t="shared" si="12"/>
        <v>36976</v>
      </c>
      <c r="Q36" s="70">
        <f t="shared" si="12"/>
        <v>56502</v>
      </c>
      <c r="R36" s="95"/>
      <c r="S36" s="95"/>
      <c r="T36" s="95"/>
      <c r="U36" s="95"/>
      <c r="V36" s="95"/>
      <c r="W36" s="95"/>
      <c r="X36" s="95"/>
      <c r="Y36" s="95"/>
      <c r="Z36" s="70">
        <f t="shared" ref="Z36" si="13">Z27+Z30+Z33</f>
        <v>403332</v>
      </c>
      <c r="AA36" s="102"/>
      <c r="AB36" s="114" t="s">
        <v>91</v>
      </c>
      <c r="AC36" s="112" t="s">
        <v>81</v>
      </c>
      <c r="AD36" t="s">
        <v>92</v>
      </c>
    </row>
    <row r="37" ht="22.5" customHeight="1" spans="1:30">
      <c r="A37" s="25"/>
      <c r="B37" s="28"/>
      <c r="C37" s="29"/>
      <c r="D37" s="29"/>
      <c r="E37" s="29"/>
      <c r="F37" s="29"/>
      <c r="G37" s="29"/>
      <c r="H37" s="29"/>
      <c r="I37" s="72"/>
      <c r="J37" s="53" t="s">
        <v>59</v>
      </c>
      <c r="K37" s="70">
        <f>K28+K31+K34</f>
        <v>87587</v>
      </c>
      <c r="L37" s="70">
        <f t="shared" si="12"/>
        <v>54034</v>
      </c>
      <c r="M37" s="70">
        <f t="shared" si="12"/>
        <v>55317</v>
      </c>
      <c r="N37" s="70">
        <f t="shared" si="12"/>
        <v>52609</v>
      </c>
      <c r="O37" s="70">
        <f t="shared" si="12"/>
        <v>55114</v>
      </c>
      <c r="P37" s="70">
        <f t="shared" si="12"/>
        <v>36965</v>
      </c>
      <c r="Q37" s="70">
        <f t="shared" si="12"/>
        <v>58383</v>
      </c>
      <c r="R37" s="95"/>
      <c r="S37" s="95"/>
      <c r="T37" s="95"/>
      <c r="U37" s="95"/>
      <c r="V37" s="95"/>
      <c r="W37" s="95"/>
      <c r="X37" s="95"/>
      <c r="Y37" s="95"/>
      <c r="Z37" s="70">
        <f t="shared" ref="Z37" si="14">Z28+Z31+Z34</f>
        <v>400009</v>
      </c>
      <c r="AA37" s="102"/>
      <c r="AB37"/>
      <c r="AC37" s="112" t="s">
        <v>81</v>
      </c>
      <c r="AD37" t="s">
        <v>93</v>
      </c>
    </row>
    <row r="38" ht="22.5" customHeight="1" spans="1:30">
      <c r="A38" s="30"/>
      <c r="B38" s="31"/>
      <c r="C38" s="32"/>
      <c r="D38" s="32"/>
      <c r="E38" s="32"/>
      <c r="F38" s="32"/>
      <c r="G38" s="32"/>
      <c r="H38" s="32"/>
      <c r="I38" s="73"/>
      <c r="J38" s="53" t="s">
        <v>61</v>
      </c>
      <c r="K38" s="70">
        <f t="shared" ref="K38" si="15">K29+K32+K35</f>
        <v>176060</v>
      </c>
      <c r="L38" s="70">
        <f t="shared" si="12"/>
        <v>108059</v>
      </c>
      <c r="M38" s="70">
        <f t="shared" si="12"/>
        <v>112025</v>
      </c>
      <c r="N38" s="70">
        <f t="shared" si="12"/>
        <v>106363</v>
      </c>
      <c r="O38" s="70">
        <f t="shared" si="12"/>
        <v>112008</v>
      </c>
      <c r="P38" s="70">
        <f t="shared" si="12"/>
        <v>73941</v>
      </c>
      <c r="Q38" s="70">
        <f t="shared" si="12"/>
        <v>114885</v>
      </c>
      <c r="R38" s="95"/>
      <c r="S38" s="95"/>
      <c r="T38" s="95"/>
      <c r="U38" s="95"/>
      <c r="V38" s="95"/>
      <c r="W38" s="95"/>
      <c r="X38" s="95"/>
      <c r="Y38" s="95"/>
      <c r="Z38" s="70">
        <f t="shared" ref="Z38" si="16">Z29+Z32+Z35</f>
        <v>803341</v>
      </c>
      <c r="AA38" s="102"/>
      <c r="AB38"/>
      <c r="AC38" s="112" t="s">
        <v>94</v>
      </c>
      <c r="AD38" t="s">
        <v>95</v>
      </c>
    </row>
    <row r="39" ht="15.75" spans="27:29">
      <c r="AA39" s="102" t="s">
        <v>96</v>
      </c>
      <c r="AB39"/>
      <c r="AC39"/>
    </row>
    <row r="40" ht="16.5" spans="2:29">
      <c r="B40" s="34" t="s">
        <v>97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74" t="s">
        <v>98</v>
      </c>
      <c r="Q40" s="96"/>
      <c r="R40" s="96"/>
      <c r="S40" s="96"/>
      <c r="T40" s="96"/>
      <c r="U40" s="96"/>
      <c r="V40" s="96"/>
      <c r="W40" s="96"/>
      <c r="X40" s="96"/>
      <c r="Y40" s="115"/>
      <c r="AA40" s="102"/>
      <c r="AB40"/>
      <c r="AC40"/>
    </row>
    <row r="41" s="3" customFormat="1" ht="22.5" customHeight="1" spans="1:29">
      <c r="A41" s="35"/>
      <c r="B41" s="161" t="s">
        <v>99</v>
      </c>
      <c r="C41" s="37"/>
      <c r="D41" s="38"/>
      <c r="E41" s="161" t="s">
        <v>100</v>
      </c>
      <c r="F41" s="37"/>
      <c r="G41" s="38"/>
      <c r="H41" s="161" t="s">
        <v>101</v>
      </c>
      <c r="I41" s="37"/>
      <c r="J41" s="38"/>
      <c r="K41" s="162" t="s">
        <v>102</v>
      </c>
      <c r="L41" s="76"/>
      <c r="M41" s="163" t="s">
        <v>103</v>
      </c>
      <c r="N41" s="163" t="s">
        <v>104</v>
      </c>
      <c r="O41" s="163" t="s">
        <v>105</v>
      </c>
      <c r="P41" s="164" t="s">
        <v>106</v>
      </c>
      <c r="Q41" s="78" t="s">
        <v>107</v>
      </c>
      <c r="R41" s="164" t="s">
        <v>108</v>
      </c>
      <c r="S41" s="78" t="s">
        <v>109</v>
      </c>
      <c r="T41" s="164" t="s">
        <v>110</v>
      </c>
      <c r="U41" s="164" t="s">
        <v>111</v>
      </c>
      <c r="V41" s="164" t="s">
        <v>112</v>
      </c>
      <c r="W41" s="78" t="s">
        <v>113</v>
      </c>
      <c r="X41" s="164" t="s">
        <v>114</v>
      </c>
      <c r="Y41" s="78" t="s">
        <v>115</v>
      </c>
      <c r="AA41" s="102"/>
      <c r="AB41" s="116"/>
      <c r="AC41" s="116"/>
    </row>
    <row r="42" s="3" customFormat="1" ht="22.5" customHeight="1" spans="1:29">
      <c r="A42" s="35"/>
      <c r="B42" s="39"/>
      <c r="C42" s="40"/>
      <c r="D42" s="41"/>
      <c r="E42" s="39"/>
      <c r="F42" s="40"/>
      <c r="G42" s="41"/>
      <c r="H42" s="39"/>
      <c r="I42" s="40"/>
      <c r="J42" s="41"/>
      <c r="K42" s="79"/>
      <c r="L42" s="80"/>
      <c r="M42" s="81"/>
      <c r="N42" s="81"/>
      <c r="O42" s="81"/>
      <c r="P42" s="164" t="s">
        <v>116</v>
      </c>
      <c r="Q42" s="78" t="s">
        <v>117</v>
      </c>
      <c r="R42" s="164" t="s">
        <v>118</v>
      </c>
      <c r="S42" s="78" t="s">
        <v>119</v>
      </c>
      <c r="T42" s="164" t="s">
        <v>120</v>
      </c>
      <c r="U42" s="164" t="s">
        <v>121</v>
      </c>
      <c r="V42" s="164" t="s">
        <v>122</v>
      </c>
      <c r="W42" s="78" t="s">
        <v>123</v>
      </c>
      <c r="X42" s="164" t="s">
        <v>124</v>
      </c>
      <c r="Y42" s="78" t="s">
        <v>125</v>
      </c>
      <c r="AA42" s="116"/>
      <c r="AB42"/>
      <c r="AC42"/>
    </row>
    <row r="43" s="3" customFormat="1" ht="22.5" customHeight="1" spans="1:29">
      <c r="A43" s="35"/>
      <c r="B43" s="165" t="s">
        <v>126</v>
      </c>
      <c r="C43" s="43"/>
      <c r="D43" s="44"/>
      <c r="E43" s="165" t="s">
        <v>126</v>
      </c>
      <c r="F43" s="43"/>
      <c r="G43" s="44"/>
      <c r="H43" s="165" t="s">
        <v>126</v>
      </c>
      <c r="I43" s="43"/>
      <c r="J43" s="44"/>
      <c r="K43" s="166" t="s">
        <v>126</v>
      </c>
      <c r="L43" s="83"/>
      <c r="M43" s="167" t="s">
        <v>126</v>
      </c>
      <c r="N43" s="167" t="s">
        <v>126</v>
      </c>
      <c r="O43" s="167" t="s">
        <v>126</v>
      </c>
      <c r="P43" s="164" t="s">
        <v>127</v>
      </c>
      <c r="Q43" s="78" t="s">
        <v>128</v>
      </c>
      <c r="R43" s="164" t="s">
        <v>129</v>
      </c>
      <c r="S43" s="78" t="s">
        <v>130</v>
      </c>
      <c r="T43" s="164" t="s">
        <v>131</v>
      </c>
      <c r="U43" s="164" t="s">
        <v>132</v>
      </c>
      <c r="V43" s="164" t="s">
        <v>133</v>
      </c>
      <c r="W43" s="78" t="s">
        <v>134</v>
      </c>
      <c r="X43" s="164" t="s">
        <v>135</v>
      </c>
      <c r="Y43" s="78" t="s">
        <v>136</v>
      </c>
      <c r="AA43" s="102"/>
      <c r="AB43"/>
      <c r="AC43"/>
    </row>
    <row r="44" s="3" customFormat="1" ht="22.5" customHeight="1" spans="1:29">
      <c r="A44" s="35"/>
      <c r="B44" s="45"/>
      <c r="C44" s="43"/>
      <c r="D44" s="44"/>
      <c r="E44" s="45"/>
      <c r="F44" s="43"/>
      <c r="G44" s="44"/>
      <c r="H44" s="45"/>
      <c r="I44" s="43"/>
      <c r="J44" s="44"/>
      <c r="K44" s="85"/>
      <c r="L44" s="83"/>
      <c r="M44" s="86"/>
      <c r="N44" s="86"/>
      <c r="O44" s="86"/>
      <c r="P44" s="164" t="s">
        <v>137</v>
      </c>
      <c r="Q44" s="78" t="s">
        <v>138</v>
      </c>
      <c r="R44" s="164" t="s">
        <v>139</v>
      </c>
      <c r="S44" s="78" t="s">
        <v>140</v>
      </c>
      <c r="T44" s="164" t="s">
        <v>141</v>
      </c>
      <c r="U44" s="164" t="s">
        <v>142</v>
      </c>
      <c r="V44" s="164" t="s">
        <v>143</v>
      </c>
      <c r="W44" s="78" t="s">
        <v>144</v>
      </c>
      <c r="X44" s="164" t="s">
        <v>145</v>
      </c>
      <c r="Y44" s="78" t="s">
        <v>146</v>
      </c>
      <c r="AA44" s="102"/>
      <c r="AB44"/>
      <c r="AC44"/>
    </row>
    <row r="45" s="3" customFormat="1" ht="22.5" customHeight="1" spans="1:29">
      <c r="A45" s="35"/>
      <c r="B45" s="46"/>
      <c r="C45" s="47"/>
      <c r="D45" s="48"/>
      <c r="E45" s="46"/>
      <c r="F45" s="47"/>
      <c r="G45" s="48"/>
      <c r="H45" s="46"/>
      <c r="I45" s="47"/>
      <c r="J45" s="48"/>
      <c r="K45" s="87"/>
      <c r="L45" s="88"/>
      <c r="M45" s="89"/>
      <c r="N45" s="89"/>
      <c r="O45" s="89"/>
      <c r="P45" s="164" t="s">
        <v>147</v>
      </c>
      <c r="Q45" s="78" t="s">
        <v>148</v>
      </c>
      <c r="R45" s="164" t="s">
        <v>149</v>
      </c>
      <c r="S45" s="78" t="s">
        <v>150</v>
      </c>
      <c r="T45" s="164" t="s">
        <v>151</v>
      </c>
      <c r="U45" s="164" t="s">
        <v>152</v>
      </c>
      <c r="V45" s="164" t="s">
        <v>153</v>
      </c>
      <c r="W45" s="78" t="s">
        <v>154</v>
      </c>
      <c r="X45" s="164" t="s">
        <v>155</v>
      </c>
      <c r="Y45" s="78" t="s">
        <v>156</v>
      </c>
      <c r="AA45" s="117"/>
      <c r="AC45"/>
    </row>
    <row r="46" spans="29:32">
      <c r="AC46"/>
      <c r="AF46" s="102"/>
    </row>
    <row r="47" customHeight="1" spans="1:34">
      <c r="A47"/>
      <c r="C47" s="49"/>
      <c r="D47" s="49"/>
      <c r="E47" s="49"/>
      <c r="F47" s="49"/>
      <c r="G47" s="49"/>
      <c r="H47" s="49"/>
      <c r="I47" s="49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49"/>
      <c r="Y47" s="5"/>
      <c r="Z47" s="5"/>
      <c r="AA47" s="99"/>
      <c r="AC47"/>
      <c r="AD47" t="s">
        <v>157</v>
      </c>
      <c r="AH47" s="120" t="s">
        <v>5</v>
      </c>
    </row>
    <row r="48" ht="22.5" customHeight="1" spans="3:34">
      <c r="C48" s="49"/>
      <c r="D48" s="49"/>
      <c r="E48" s="49"/>
      <c r="F48" s="49"/>
      <c r="G48" s="49"/>
      <c r="H48" s="49"/>
      <c r="I48" s="61" t="s">
        <v>11</v>
      </c>
      <c r="J48" s="61"/>
      <c r="K48" s="61"/>
      <c r="L48" s="61"/>
      <c r="M48" s="61" t="s">
        <v>12</v>
      </c>
      <c r="N48" s="61"/>
      <c r="O48" s="61"/>
      <c r="P48" s="61"/>
      <c r="Q48" s="61"/>
      <c r="R48" s="61"/>
      <c r="S48" s="61"/>
      <c r="T48" s="61"/>
      <c r="U48" s="61"/>
      <c r="V48" s="61"/>
      <c r="X48" s="97"/>
      <c r="Y48" s="101" t="s">
        <v>7</v>
      </c>
      <c r="Z48" s="101"/>
      <c r="AC48"/>
      <c r="AH48" s="120" t="s">
        <v>8</v>
      </c>
    </row>
    <row r="49" ht="22.5" customHeight="1" spans="3:29">
      <c r="C49" s="49"/>
      <c r="D49" s="49"/>
      <c r="E49" s="49"/>
      <c r="F49" s="49"/>
      <c r="G49" s="49"/>
      <c r="H49" s="49"/>
      <c r="X49" s="97"/>
      <c r="Y49" s="101"/>
      <c r="Z49" s="101"/>
      <c r="AC49"/>
    </row>
    <row r="50" ht="22.5" customHeight="1" spans="3:29">
      <c r="C50" s="49"/>
      <c r="D50" s="49"/>
      <c r="E50" s="49"/>
      <c r="F50" s="49"/>
      <c r="G50" s="49"/>
      <c r="H50" s="49"/>
      <c r="I50" s="49"/>
      <c r="J50" s="63"/>
      <c r="K50" s="63"/>
      <c r="L50" s="63"/>
      <c r="M50" s="63"/>
      <c r="N50" s="62"/>
      <c r="O50" s="62"/>
      <c r="P50" s="62"/>
      <c r="Q50" s="62"/>
      <c r="R50" s="63"/>
      <c r="S50" s="63"/>
      <c r="T50" s="63"/>
      <c r="U50" s="63"/>
      <c r="V50" s="62"/>
      <c r="W50" s="62"/>
      <c r="Y50" s="104" t="s">
        <v>157</v>
      </c>
      <c r="Z50" s="104"/>
      <c r="AC50"/>
    </row>
    <row r="51" ht="22.5" customHeight="1" spans="1:29">
      <c r="A51" s="50"/>
      <c r="B51" s="50"/>
      <c r="C51" s="50"/>
      <c r="D51" s="50"/>
      <c r="E51" s="50"/>
      <c r="F51" s="50"/>
      <c r="G51" s="50"/>
      <c r="H51" s="50"/>
      <c r="I51" s="50"/>
      <c r="J51" s="63"/>
      <c r="K51" s="63"/>
      <c r="L51" s="63"/>
      <c r="M51" s="63"/>
      <c r="N51" s="5"/>
      <c r="O51" s="5"/>
      <c r="P51" s="5"/>
      <c r="Q51" s="5"/>
      <c r="R51" s="5"/>
      <c r="S51" s="5"/>
      <c r="T51" s="5"/>
      <c r="U51" s="5"/>
      <c r="V51" s="5"/>
      <c r="W51" s="93"/>
      <c r="X51" s="93"/>
      <c r="Y51" s="93"/>
      <c r="Z51" s="93"/>
      <c r="AC51"/>
    </row>
    <row r="52" ht="22.5" customHeight="1" spans="1:29">
      <c r="A52" s="50"/>
      <c r="B52" s="50"/>
      <c r="C52" s="50"/>
      <c r="D52" s="50"/>
      <c r="E52" s="50"/>
      <c r="F52" s="50"/>
      <c r="G52" s="50"/>
      <c r="H52" s="50"/>
      <c r="I52" s="50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93"/>
      <c r="X52" s="93"/>
      <c r="Y52" s="93"/>
      <c r="Z52" s="93"/>
      <c r="AC52"/>
    </row>
    <row r="53" ht="22.5" customHeight="1" spans="1:29">
      <c r="A53" s="50"/>
      <c r="B53" s="50"/>
      <c r="C53" s="50"/>
      <c r="D53" s="50"/>
      <c r="E53" s="50"/>
      <c r="F53" s="50"/>
      <c r="G53" s="50"/>
      <c r="H53" s="50"/>
      <c r="I53" s="50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98" t="s">
        <v>158</v>
      </c>
      <c r="X53" s="98"/>
      <c r="Y53" s="98"/>
      <c r="Z53" s="98"/>
      <c r="AC53"/>
    </row>
    <row r="54" ht="24.95" customHeight="1" spans="1:29">
      <c r="A54" s="14" t="s">
        <v>14</v>
      </c>
      <c r="B54" s="14" t="s">
        <v>15</v>
      </c>
      <c r="C54" s="14"/>
      <c r="D54" s="14"/>
      <c r="E54" s="14"/>
      <c r="F54" s="14"/>
      <c r="G54" s="14"/>
      <c r="H54" s="14"/>
      <c r="I54" s="14"/>
      <c r="J54" s="14"/>
      <c r="K54" s="14" t="s">
        <v>16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02"/>
      <c r="AB54"/>
      <c r="AC54"/>
    </row>
    <row r="55" ht="44.25" customHeight="1" spans="1:30">
      <c r="A55" s="14" t="s">
        <v>159</v>
      </c>
      <c r="B55" s="51" t="s">
        <v>160</v>
      </c>
      <c r="C55" s="51"/>
      <c r="D55" s="51"/>
      <c r="E55" s="51"/>
      <c r="F55" s="51"/>
      <c r="G55" s="51"/>
      <c r="H55" s="51"/>
      <c r="I55" s="51"/>
      <c r="J55" s="51"/>
      <c r="K55" s="66" t="s">
        <v>26</v>
      </c>
      <c r="L55" s="66" t="s">
        <v>27</v>
      </c>
      <c r="M55" s="66" t="s">
        <v>28</v>
      </c>
      <c r="N55" s="66" t="s">
        <v>29</v>
      </c>
      <c r="O55" s="66" t="s">
        <v>30</v>
      </c>
      <c r="P55" s="66" t="s">
        <v>31</v>
      </c>
      <c r="Q55" s="66" t="s">
        <v>32</v>
      </c>
      <c r="R55" s="95"/>
      <c r="S55" s="95"/>
      <c r="T55" s="95"/>
      <c r="U55" s="95"/>
      <c r="V55" s="95"/>
      <c r="W55" s="95"/>
      <c r="X55" s="95"/>
      <c r="Y55" s="95"/>
      <c r="Z55" s="14" t="s">
        <v>33</v>
      </c>
      <c r="AA55" s="102"/>
      <c r="AB55"/>
      <c r="AC55"/>
      <c r="AD55" t="s">
        <v>34</v>
      </c>
    </row>
    <row r="56" ht="12.75" customHeight="1" spans="1:30">
      <c r="A56" s="17" t="s">
        <v>35</v>
      </c>
      <c r="B56" s="52" t="s">
        <v>36</v>
      </c>
      <c r="C56" s="52"/>
      <c r="D56" s="52"/>
      <c r="E56" s="52"/>
      <c r="F56" s="52"/>
      <c r="G56" s="52"/>
      <c r="H56" s="52"/>
      <c r="I56" s="52"/>
      <c r="J56" s="52"/>
      <c r="K56" s="68" t="s">
        <v>37</v>
      </c>
      <c r="L56" s="68" t="s">
        <v>38</v>
      </c>
      <c r="M56" s="68" t="s">
        <v>39</v>
      </c>
      <c r="N56" s="68" t="s">
        <v>40</v>
      </c>
      <c r="O56" s="68" t="s">
        <v>41</v>
      </c>
      <c r="P56" s="68" t="s">
        <v>42</v>
      </c>
      <c r="Q56" s="68" t="s">
        <v>43</v>
      </c>
      <c r="R56" s="68" t="s">
        <v>44</v>
      </c>
      <c r="S56" s="68" t="s">
        <v>45</v>
      </c>
      <c r="T56" s="68" t="s">
        <v>46</v>
      </c>
      <c r="U56" s="68" t="s">
        <v>47</v>
      </c>
      <c r="V56" s="68" t="s">
        <v>48</v>
      </c>
      <c r="W56" s="68" t="s">
        <v>49</v>
      </c>
      <c r="X56" s="68" t="s">
        <v>50</v>
      </c>
      <c r="Y56" s="68" t="s">
        <v>51</v>
      </c>
      <c r="Z56" s="68" t="s">
        <v>52</v>
      </c>
      <c r="AA56" s="108"/>
      <c r="AB56" s="108"/>
      <c r="AC56" s="108"/>
      <c r="AD56" s="108"/>
    </row>
    <row r="57" ht="22.5" customHeight="1" spans="1:30">
      <c r="A57" s="53" t="s">
        <v>161</v>
      </c>
      <c r="B57" s="54" t="s">
        <v>162</v>
      </c>
      <c r="C57" s="55"/>
      <c r="D57" s="55"/>
      <c r="E57" s="55"/>
      <c r="F57" s="55"/>
      <c r="G57" s="55"/>
      <c r="H57" s="55"/>
      <c r="I57" s="90"/>
      <c r="J57" s="53" t="s">
        <v>56</v>
      </c>
      <c r="K57" s="69">
        <v>161</v>
      </c>
      <c r="L57" s="69">
        <v>229</v>
      </c>
      <c r="M57" s="69">
        <v>133</v>
      </c>
      <c r="N57" s="69">
        <v>328</v>
      </c>
      <c r="O57" s="69">
        <v>270</v>
      </c>
      <c r="P57" s="69">
        <v>220</v>
      </c>
      <c r="Q57" s="69">
        <v>131</v>
      </c>
      <c r="R57" s="95"/>
      <c r="S57" s="95"/>
      <c r="T57" s="95"/>
      <c r="U57" s="95"/>
      <c r="V57" s="95"/>
      <c r="W57" s="95"/>
      <c r="X57" s="95"/>
      <c r="Y57" s="95"/>
      <c r="Z57" s="111">
        <f t="shared" ref="Z57:Z62" si="17">SUM(K57:Y57)</f>
        <v>1472</v>
      </c>
      <c r="AA57" s="102"/>
      <c r="AB57" t="s">
        <v>163</v>
      </c>
      <c r="AC57" s="112" t="s">
        <v>164</v>
      </c>
      <c r="AD57" t="s">
        <v>165</v>
      </c>
    </row>
    <row r="58" ht="22.5" customHeight="1" spans="1:30">
      <c r="A58" s="53"/>
      <c r="B58" s="56"/>
      <c r="C58" s="57"/>
      <c r="D58" s="57"/>
      <c r="E58" s="57"/>
      <c r="F58" s="57"/>
      <c r="G58" s="57"/>
      <c r="H58" s="57"/>
      <c r="I58" s="91"/>
      <c r="J58" s="53" t="s">
        <v>59</v>
      </c>
      <c r="K58" s="69">
        <v>177</v>
      </c>
      <c r="L58" s="69">
        <v>167</v>
      </c>
      <c r="M58" s="69">
        <v>129</v>
      </c>
      <c r="N58" s="69">
        <v>302</v>
      </c>
      <c r="O58" s="69">
        <v>245</v>
      </c>
      <c r="P58" s="69">
        <v>203</v>
      </c>
      <c r="Q58" s="69">
        <v>153</v>
      </c>
      <c r="R58" s="95"/>
      <c r="S58" s="95"/>
      <c r="T58" s="95"/>
      <c r="U58" s="95"/>
      <c r="V58" s="95"/>
      <c r="W58" s="95"/>
      <c r="X58" s="95"/>
      <c r="Y58" s="95"/>
      <c r="Z58" s="111">
        <f t="shared" si="17"/>
        <v>1376</v>
      </c>
      <c r="AA58" s="102"/>
      <c r="AB58"/>
      <c r="AC58" s="112" t="s">
        <v>164</v>
      </c>
      <c r="AD58" t="s">
        <v>166</v>
      </c>
    </row>
    <row r="59" ht="22.5" customHeight="1" spans="1:30">
      <c r="A59" s="53"/>
      <c r="B59" s="58"/>
      <c r="C59" s="59"/>
      <c r="D59" s="59"/>
      <c r="E59" s="59"/>
      <c r="F59" s="59"/>
      <c r="G59" s="59"/>
      <c r="H59" s="59"/>
      <c r="I59" s="92"/>
      <c r="J59" s="53" t="s">
        <v>61</v>
      </c>
      <c r="K59" s="70">
        <f t="shared" ref="K59:Q59" si="18">SUM(K57:K58)</f>
        <v>338</v>
      </c>
      <c r="L59" s="70">
        <f t="shared" si="18"/>
        <v>396</v>
      </c>
      <c r="M59" s="70">
        <f t="shared" si="18"/>
        <v>262</v>
      </c>
      <c r="N59" s="70">
        <f t="shared" si="18"/>
        <v>630</v>
      </c>
      <c r="O59" s="70">
        <f t="shared" si="18"/>
        <v>515</v>
      </c>
      <c r="P59" s="70">
        <f t="shared" si="18"/>
        <v>423</v>
      </c>
      <c r="Q59" s="70">
        <f t="shared" si="18"/>
        <v>284</v>
      </c>
      <c r="R59" s="95"/>
      <c r="S59" s="95"/>
      <c r="T59" s="95"/>
      <c r="U59" s="95"/>
      <c r="V59" s="95"/>
      <c r="W59" s="95"/>
      <c r="X59" s="95"/>
      <c r="Y59" s="95"/>
      <c r="Z59" s="70">
        <f t="shared" si="17"/>
        <v>2848</v>
      </c>
      <c r="AA59" s="102"/>
      <c r="AB59"/>
      <c r="AC59" s="112" t="s">
        <v>167</v>
      </c>
      <c r="AD59" t="s">
        <v>168</v>
      </c>
    </row>
    <row r="60" ht="22.5" customHeight="1" spans="1:30">
      <c r="A60" s="53" t="s">
        <v>169</v>
      </c>
      <c r="B60" s="54" t="s">
        <v>170</v>
      </c>
      <c r="C60" s="55"/>
      <c r="D60" s="55"/>
      <c r="E60" s="55"/>
      <c r="F60" s="55"/>
      <c r="G60" s="55"/>
      <c r="H60" s="55"/>
      <c r="I60" s="90"/>
      <c r="J60" s="53" t="s">
        <v>56</v>
      </c>
      <c r="K60" s="69">
        <v>94</v>
      </c>
      <c r="L60" s="69">
        <v>67</v>
      </c>
      <c r="M60" s="69">
        <v>41</v>
      </c>
      <c r="N60" s="69">
        <v>62</v>
      </c>
      <c r="O60" s="69">
        <v>89</v>
      </c>
      <c r="P60" s="69">
        <v>70</v>
      </c>
      <c r="Q60" s="69">
        <v>50</v>
      </c>
      <c r="R60" s="95"/>
      <c r="S60" s="95"/>
      <c r="T60" s="95"/>
      <c r="U60" s="95"/>
      <c r="V60" s="95"/>
      <c r="W60" s="95"/>
      <c r="X60" s="95"/>
      <c r="Y60" s="95"/>
      <c r="Z60" s="111">
        <f t="shared" si="17"/>
        <v>473</v>
      </c>
      <c r="AA60" s="102"/>
      <c r="AB60" s="114" t="s">
        <v>171</v>
      </c>
      <c r="AC60" s="112" t="s">
        <v>172</v>
      </c>
      <c r="AD60" t="s">
        <v>173</v>
      </c>
    </row>
    <row r="61" ht="22.5" customHeight="1" spans="1:30">
      <c r="A61" s="53"/>
      <c r="B61" s="56"/>
      <c r="C61" s="57"/>
      <c r="D61" s="57"/>
      <c r="E61" s="57"/>
      <c r="F61" s="57"/>
      <c r="G61" s="57"/>
      <c r="H61" s="57"/>
      <c r="I61" s="91"/>
      <c r="J61" s="53" t="s">
        <v>59</v>
      </c>
      <c r="K61" s="69">
        <v>86</v>
      </c>
      <c r="L61" s="69">
        <v>64</v>
      </c>
      <c r="M61" s="69">
        <v>63</v>
      </c>
      <c r="N61" s="69">
        <v>50</v>
      </c>
      <c r="O61" s="69">
        <v>84</v>
      </c>
      <c r="P61" s="69">
        <v>63</v>
      </c>
      <c r="Q61" s="69">
        <v>73</v>
      </c>
      <c r="R61" s="95"/>
      <c r="S61" s="95"/>
      <c r="T61" s="95"/>
      <c r="U61" s="95"/>
      <c r="V61" s="95"/>
      <c r="W61" s="95"/>
      <c r="X61" s="95"/>
      <c r="Y61" s="95"/>
      <c r="Z61" s="111">
        <f t="shared" si="17"/>
        <v>483</v>
      </c>
      <c r="AA61" s="102"/>
      <c r="AB61"/>
      <c r="AC61" s="112" t="s">
        <v>172</v>
      </c>
      <c r="AD61" t="s">
        <v>174</v>
      </c>
    </row>
    <row r="62" ht="22.5" customHeight="1" spans="1:30">
      <c r="A62" s="53"/>
      <c r="B62" s="58"/>
      <c r="C62" s="59"/>
      <c r="D62" s="59"/>
      <c r="E62" s="59"/>
      <c r="F62" s="59"/>
      <c r="G62" s="59"/>
      <c r="H62" s="59"/>
      <c r="I62" s="92"/>
      <c r="J62" s="53" t="s">
        <v>61</v>
      </c>
      <c r="K62" s="70">
        <f t="shared" ref="K62:Q62" si="19">SUM(K60:K61)</f>
        <v>180</v>
      </c>
      <c r="L62" s="70">
        <f t="shared" si="19"/>
        <v>131</v>
      </c>
      <c r="M62" s="70">
        <f t="shared" si="19"/>
        <v>104</v>
      </c>
      <c r="N62" s="70">
        <f t="shared" si="19"/>
        <v>112</v>
      </c>
      <c r="O62" s="70">
        <f t="shared" si="19"/>
        <v>173</v>
      </c>
      <c r="P62" s="70">
        <f t="shared" si="19"/>
        <v>133</v>
      </c>
      <c r="Q62" s="70">
        <f t="shared" si="19"/>
        <v>123</v>
      </c>
      <c r="R62" s="95"/>
      <c r="S62" s="95"/>
      <c r="T62" s="95"/>
      <c r="U62" s="95"/>
      <c r="V62" s="95"/>
      <c r="W62" s="95"/>
      <c r="X62" s="95"/>
      <c r="Y62" s="95"/>
      <c r="Z62" s="70">
        <f t="shared" si="17"/>
        <v>956</v>
      </c>
      <c r="AA62" s="118"/>
      <c r="AB62" s="102"/>
      <c r="AC62" s="112" t="s">
        <v>175</v>
      </c>
      <c r="AD62" s="102" t="s">
        <v>176</v>
      </c>
    </row>
    <row r="63" ht="22.5" customHeight="1" spans="1:30">
      <c r="A63" s="60" t="s">
        <v>177</v>
      </c>
      <c r="B63" s="51" t="s">
        <v>178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102"/>
      <c r="AB63" s="102"/>
      <c r="AC63" s="112"/>
      <c r="AD63" s="102"/>
    </row>
    <row r="64" ht="39.95" customHeight="1" spans="1:30">
      <c r="A64" s="53" t="s">
        <v>161</v>
      </c>
      <c r="B64" s="24" t="s">
        <v>179</v>
      </c>
      <c r="C64" s="24"/>
      <c r="D64" s="24"/>
      <c r="E64" s="24"/>
      <c r="F64" s="24"/>
      <c r="G64" s="24"/>
      <c r="H64" s="24"/>
      <c r="I64" s="24"/>
      <c r="J64" s="24"/>
      <c r="K64" s="69">
        <v>211739</v>
      </c>
      <c r="L64" s="69">
        <v>127799</v>
      </c>
      <c r="M64" s="69">
        <v>130544</v>
      </c>
      <c r="N64" s="69">
        <v>124644</v>
      </c>
      <c r="O64" s="69">
        <v>131495</v>
      </c>
      <c r="P64" s="69">
        <v>88475</v>
      </c>
      <c r="Q64" s="69">
        <v>138846</v>
      </c>
      <c r="R64" s="95"/>
      <c r="S64" s="95"/>
      <c r="T64" s="95"/>
      <c r="U64" s="95"/>
      <c r="V64" s="95"/>
      <c r="W64" s="95"/>
      <c r="X64" s="95"/>
      <c r="Y64" s="95"/>
      <c r="Z64" s="111">
        <f>SUM(K64:Y64)</f>
        <v>953542</v>
      </c>
      <c r="AA64" s="102"/>
      <c r="AB64" s="119" t="s">
        <v>180</v>
      </c>
      <c r="AC64" s="112" t="s">
        <v>57</v>
      </c>
      <c r="AD64" t="s">
        <v>181</v>
      </c>
    </row>
    <row r="65" ht="39.95" customHeight="1" spans="1:30">
      <c r="A65" s="53" t="s">
        <v>169</v>
      </c>
      <c r="B65" s="24" t="s">
        <v>182</v>
      </c>
      <c r="C65" s="24"/>
      <c r="D65" s="24"/>
      <c r="E65" s="24"/>
      <c r="F65" s="24"/>
      <c r="G65" s="24"/>
      <c r="H65" s="24"/>
      <c r="I65" s="24"/>
      <c r="J65" s="24"/>
      <c r="K65" s="69">
        <v>240</v>
      </c>
      <c r="L65" s="69">
        <v>105</v>
      </c>
      <c r="M65" s="69">
        <v>114</v>
      </c>
      <c r="N65" s="69">
        <v>52</v>
      </c>
      <c r="O65" s="69">
        <v>125</v>
      </c>
      <c r="P65" s="69">
        <v>46</v>
      </c>
      <c r="Q65" s="69">
        <v>160</v>
      </c>
      <c r="R65" s="95"/>
      <c r="S65" s="95"/>
      <c r="T65" s="95"/>
      <c r="U65" s="95"/>
      <c r="V65" s="95"/>
      <c r="W65" s="95"/>
      <c r="X65" s="95"/>
      <c r="Y65" s="95"/>
      <c r="Z65" s="111">
        <f>SUM(K65:Y65)</f>
        <v>842</v>
      </c>
      <c r="AA65" s="102"/>
      <c r="AB65"/>
      <c r="AC65" s="112" t="s">
        <v>57</v>
      </c>
      <c r="AD65" t="s">
        <v>183</v>
      </c>
    </row>
    <row r="66" ht="45.75" customHeight="1" spans="1:30">
      <c r="A66" s="53" t="s">
        <v>184</v>
      </c>
      <c r="B66" s="24" t="s">
        <v>185</v>
      </c>
      <c r="C66" s="24"/>
      <c r="D66" s="24"/>
      <c r="E66" s="24"/>
      <c r="F66" s="24"/>
      <c r="G66" s="24"/>
      <c r="H66" s="24"/>
      <c r="I66" s="24"/>
      <c r="J66" s="24"/>
      <c r="K66" s="69">
        <v>35439</v>
      </c>
      <c r="L66" s="69">
        <v>19635</v>
      </c>
      <c r="M66" s="69">
        <v>18405</v>
      </c>
      <c r="N66" s="69">
        <v>18229</v>
      </c>
      <c r="O66" s="69">
        <v>19362</v>
      </c>
      <c r="P66" s="69">
        <v>14488</v>
      </c>
      <c r="Q66" s="69">
        <v>23801</v>
      </c>
      <c r="R66" s="95"/>
      <c r="S66" s="95"/>
      <c r="T66" s="95"/>
      <c r="U66" s="95"/>
      <c r="V66" s="95"/>
      <c r="W66" s="95"/>
      <c r="X66" s="95"/>
      <c r="Y66" s="95"/>
      <c r="Z66" s="111">
        <f>SUM(K66:Y66)</f>
        <v>149359</v>
      </c>
      <c r="AA66" s="102"/>
      <c r="AB66"/>
      <c r="AC66" s="112" t="s">
        <v>57</v>
      </c>
      <c r="AD66" t="s">
        <v>186</v>
      </c>
    </row>
    <row r="67" ht="39.95" customHeight="1" spans="1:30">
      <c r="A67" s="53" t="s">
        <v>187</v>
      </c>
      <c r="B67" s="24" t="s">
        <v>188</v>
      </c>
      <c r="C67" s="24"/>
      <c r="D67" s="24"/>
      <c r="E67" s="24"/>
      <c r="F67" s="24"/>
      <c r="G67" s="24"/>
      <c r="H67" s="24"/>
      <c r="I67" s="24"/>
      <c r="J67" s="24"/>
      <c r="K67" s="129">
        <f t="shared" ref="K67:Q67" si="20">K64-K65-K66</f>
        <v>176060</v>
      </c>
      <c r="L67" s="129">
        <f t="shared" si="20"/>
        <v>108059</v>
      </c>
      <c r="M67" s="129">
        <f t="shared" si="20"/>
        <v>112025</v>
      </c>
      <c r="N67" s="129">
        <f t="shared" si="20"/>
        <v>106363</v>
      </c>
      <c r="O67" s="129">
        <f t="shared" si="20"/>
        <v>112008</v>
      </c>
      <c r="P67" s="129">
        <f t="shared" si="20"/>
        <v>73941</v>
      </c>
      <c r="Q67" s="129">
        <f t="shared" si="20"/>
        <v>114885</v>
      </c>
      <c r="R67" s="140"/>
      <c r="S67" s="140"/>
      <c r="T67" s="140"/>
      <c r="U67" s="140"/>
      <c r="V67" s="140"/>
      <c r="W67" s="140"/>
      <c r="X67" s="140"/>
      <c r="Y67" s="140"/>
      <c r="Z67" s="70">
        <f>SUM(K67:Y67)</f>
        <v>803341</v>
      </c>
      <c r="AA67" s="102"/>
      <c r="AB67" s="114" t="s">
        <v>189</v>
      </c>
      <c r="AC67" s="112" t="s">
        <v>190</v>
      </c>
      <c r="AD67" t="s">
        <v>191</v>
      </c>
    </row>
    <row r="68" ht="15.75" customHeight="1" spans="1:29">
      <c r="A68" s="121"/>
      <c r="B68" s="122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16"/>
      <c r="AA68" s="102" t="s">
        <v>96</v>
      </c>
      <c r="AB68" s="116"/>
      <c r="AC68" s="142"/>
    </row>
    <row r="69" ht="16.5" customHeight="1" spans="2:29">
      <c r="B69" s="34" t="s">
        <v>97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74" t="s">
        <v>98</v>
      </c>
      <c r="Q69" s="96"/>
      <c r="R69" s="96"/>
      <c r="S69" s="96"/>
      <c r="T69" s="96"/>
      <c r="U69" s="96"/>
      <c r="V69" s="96"/>
      <c r="W69" s="96"/>
      <c r="X69" s="96"/>
      <c r="Y69" s="115"/>
      <c r="AC69"/>
    </row>
    <row r="70" ht="22.5" customHeight="1" spans="1:29">
      <c r="A70" s="35"/>
      <c r="B70" s="161" t="s">
        <v>99</v>
      </c>
      <c r="C70" s="37"/>
      <c r="D70" s="38"/>
      <c r="E70" s="161" t="s">
        <v>100</v>
      </c>
      <c r="F70" s="37"/>
      <c r="G70" s="38"/>
      <c r="H70" s="161" t="s">
        <v>101</v>
      </c>
      <c r="I70" s="37"/>
      <c r="J70" s="38"/>
      <c r="K70" s="162" t="s">
        <v>102</v>
      </c>
      <c r="L70" s="76"/>
      <c r="M70" s="163" t="s">
        <v>103</v>
      </c>
      <c r="N70" s="163" t="s">
        <v>104</v>
      </c>
      <c r="O70" s="163" t="s">
        <v>105</v>
      </c>
      <c r="P70" s="164" t="s">
        <v>106</v>
      </c>
      <c r="Q70" s="78" t="s">
        <v>107</v>
      </c>
      <c r="R70" s="164" t="s">
        <v>108</v>
      </c>
      <c r="S70" s="78" t="s">
        <v>109</v>
      </c>
      <c r="T70" s="164" t="s">
        <v>110</v>
      </c>
      <c r="U70" s="164" t="s">
        <v>111</v>
      </c>
      <c r="V70" s="164" t="s">
        <v>112</v>
      </c>
      <c r="W70" s="78" t="s">
        <v>113</v>
      </c>
      <c r="X70" s="164" t="s">
        <v>114</v>
      </c>
      <c r="Y70" s="78" t="s">
        <v>115</v>
      </c>
      <c r="AC70"/>
    </row>
    <row r="71" ht="22.5" customHeight="1" spans="1:29">
      <c r="A71" s="35"/>
      <c r="B71" s="39"/>
      <c r="C71" s="40"/>
      <c r="D71" s="41"/>
      <c r="E71" s="39"/>
      <c r="F71" s="40"/>
      <c r="G71" s="41"/>
      <c r="H71" s="39"/>
      <c r="I71" s="40"/>
      <c r="J71" s="41"/>
      <c r="K71" s="79"/>
      <c r="L71" s="80"/>
      <c r="M71" s="81"/>
      <c r="N71" s="81"/>
      <c r="O71" s="81"/>
      <c r="P71" s="164" t="s">
        <v>116</v>
      </c>
      <c r="Q71" s="78" t="s">
        <v>117</v>
      </c>
      <c r="R71" s="164" t="s">
        <v>118</v>
      </c>
      <c r="S71" s="78" t="s">
        <v>119</v>
      </c>
      <c r="T71" s="164" t="s">
        <v>120</v>
      </c>
      <c r="U71" s="164" t="s">
        <v>121</v>
      </c>
      <c r="V71" s="164" t="s">
        <v>122</v>
      </c>
      <c r="W71" s="78" t="s">
        <v>123</v>
      </c>
      <c r="X71" s="164" t="s">
        <v>124</v>
      </c>
      <c r="Y71" s="78" t="s">
        <v>125</v>
      </c>
      <c r="AC71"/>
    </row>
    <row r="72" ht="22.5" customHeight="1" spans="1:29">
      <c r="A72" s="35"/>
      <c r="B72" s="165" t="s">
        <v>126</v>
      </c>
      <c r="C72" s="43"/>
      <c r="D72" s="44"/>
      <c r="E72" s="165" t="s">
        <v>126</v>
      </c>
      <c r="F72" s="43"/>
      <c r="G72" s="44"/>
      <c r="H72" s="165" t="s">
        <v>126</v>
      </c>
      <c r="I72" s="43"/>
      <c r="J72" s="44"/>
      <c r="K72" s="166" t="s">
        <v>126</v>
      </c>
      <c r="L72" s="83"/>
      <c r="M72" s="167" t="s">
        <v>126</v>
      </c>
      <c r="N72" s="167" t="s">
        <v>126</v>
      </c>
      <c r="O72" s="167" t="s">
        <v>126</v>
      </c>
      <c r="P72" s="164" t="s">
        <v>127</v>
      </c>
      <c r="Q72" s="78" t="s">
        <v>128</v>
      </c>
      <c r="R72" s="164" t="s">
        <v>129</v>
      </c>
      <c r="S72" s="78" t="s">
        <v>130</v>
      </c>
      <c r="T72" s="164" t="s">
        <v>131</v>
      </c>
      <c r="U72" s="164" t="s">
        <v>132</v>
      </c>
      <c r="V72" s="164" t="s">
        <v>133</v>
      </c>
      <c r="W72" s="78" t="s">
        <v>134</v>
      </c>
      <c r="X72" s="164" t="s">
        <v>135</v>
      </c>
      <c r="Y72" s="78" t="s">
        <v>136</v>
      </c>
      <c r="AC72"/>
    </row>
    <row r="73" ht="22.5" customHeight="1" spans="1:29">
      <c r="A73" s="35"/>
      <c r="B73" s="45"/>
      <c r="C73" s="43"/>
      <c r="D73" s="44"/>
      <c r="E73" s="45"/>
      <c r="F73" s="43"/>
      <c r="G73" s="44"/>
      <c r="H73" s="45"/>
      <c r="I73" s="43"/>
      <c r="J73" s="44"/>
      <c r="K73" s="85"/>
      <c r="L73" s="83"/>
      <c r="M73" s="86"/>
      <c r="N73" s="86"/>
      <c r="O73" s="86"/>
      <c r="P73" s="164" t="s">
        <v>137</v>
      </c>
      <c r="Q73" s="78" t="s">
        <v>138</v>
      </c>
      <c r="R73" s="164" t="s">
        <v>139</v>
      </c>
      <c r="S73" s="78" t="s">
        <v>140</v>
      </c>
      <c r="T73" s="164" t="s">
        <v>141</v>
      </c>
      <c r="U73" s="164" t="s">
        <v>142</v>
      </c>
      <c r="V73" s="164" t="s">
        <v>143</v>
      </c>
      <c r="W73" s="78" t="s">
        <v>144</v>
      </c>
      <c r="X73" s="164" t="s">
        <v>145</v>
      </c>
      <c r="Y73" s="78" t="s">
        <v>146</v>
      </c>
      <c r="AC73"/>
    </row>
    <row r="74" ht="22.5" customHeight="1" spans="1:29">
      <c r="A74" s="35"/>
      <c r="B74" s="46"/>
      <c r="C74" s="47"/>
      <c r="D74" s="48"/>
      <c r="E74" s="46"/>
      <c r="F74" s="47"/>
      <c r="G74" s="48"/>
      <c r="H74" s="46"/>
      <c r="I74" s="47"/>
      <c r="J74" s="48"/>
      <c r="K74" s="87"/>
      <c r="L74" s="88"/>
      <c r="M74" s="89"/>
      <c r="N74" s="89"/>
      <c r="O74" s="89"/>
      <c r="P74" s="164" t="s">
        <v>147</v>
      </c>
      <c r="Q74" s="78" t="s">
        <v>148</v>
      </c>
      <c r="R74" s="164" t="s">
        <v>149</v>
      </c>
      <c r="S74" s="78" t="s">
        <v>150</v>
      </c>
      <c r="T74" s="164" t="s">
        <v>151</v>
      </c>
      <c r="U74" s="164" t="s">
        <v>152</v>
      </c>
      <c r="V74" s="164" t="s">
        <v>153</v>
      </c>
      <c r="W74" s="78" t="s">
        <v>154</v>
      </c>
      <c r="X74" s="164" t="s">
        <v>155</v>
      </c>
      <c r="Y74" s="78" t="s">
        <v>156</v>
      </c>
      <c r="AC74"/>
    </row>
    <row r="75" customHeight="1" spans="29:32">
      <c r="AC75"/>
      <c r="AF75" s="102"/>
    </row>
    <row r="76" ht="16.5" customHeight="1" spans="1:34">
      <c r="A76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49"/>
      <c r="Y76" s="5"/>
      <c r="Z76" s="5"/>
      <c r="AA76" s="99"/>
      <c r="AC76"/>
      <c r="AD76" t="s">
        <v>192</v>
      </c>
      <c r="AH76" s="120" t="s">
        <v>5</v>
      </c>
    </row>
    <row r="77" ht="22.5" customHeight="1" spans="9:34">
      <c r="I77" s="61" t="s">
        <v>11</v>
      </c>
      <c r="J77" s="61"/>
      <c r="K77" s="61"/>
      <c r="L77" s="61"/>
      <c r="M77" s="61" t="s">
        <v>12</v>
      </c>
      <c r="N77" s="61"/>
      <c r="O77" s="61"/>
      <c r="P77" s="61"/>
      <c r="Q77" s="61"/>
      <c r="R77" s="61"/>
      <c r="S77" s="61"/>
      <c r="T77" s="61"/>
      <c r="U77" s="61"/>
      <c r="V77" s="61"/>
      <c r="W77" s="62"/>
      <c r="X77" s="97"/>
      <c r="Y77" s="101" t="s">
        <v>7</v>
      </c>
      <c r="Z77" s="101"/>
      <c r="AC77"/>
      <c r="AH77" s="120" t="s">
        <v>8</v>
      </c>
    </row>
    <row r="78" ht="22.5" customHeight="1" spans="23:29">
      <c r="W78" s="62"/>
      <c r="X78" s="97"/>
      <c r="Y78" s="101"/>
      <c r="Z78" s="101"/>
      <c r="AC78"/>
    </row>
    <row r="79" ht="22.5" customHeight="1" spans="10:29">
      <c r="J79" s="63"/>
      <c r="K79" s="63"/>
      <c r="L79" s="63"/>
      <c r="M79" s="63"/>
      <c r="N79" s="62"/>
      <c r="O79" s="62"/>
      <c r="P79" s="62"/>
      <c r="Q79" s="62"/>
      <c r="R79" s="63"/>
      <c r="S79" s="63"/>
      <c r="T79" s="63"/>
      <c r="U79" s="63"/>
      <c r="V79" s="62"/>
      <c r="W79" s="62"/>
      <c r="Y79" s="104" t="s">
        <v>192</v>
      </c>
      <c r="Z79" s="104"/>
      <c r="AC79"/>
    </row>
    <row r="80" ht="22.5" customHeight="1" spans="10:29">
      <c r="J80" s="63"/>
      <c r="K80" s="63"/>
      <c r="L80" s="63"/>
      <c r="M80" s="63"/>
      <c r="N80" s="5"/>
      <c r="O80" s="5"/>
      <c r="P80" s="5"/>
      <c r="Q80" s="5"/>
      <c r="R80" s="5"/>
      <c r="S80" s="5"/>
      <c r="T80" s="5"/>
      <c r="U80" s="5"/>
      <c r="V80" s="5"/>
      <c r="W80" s="93"/>
      <c r="X80" s="93"/>
      <c r="Y80" s="93"/>
      <c r="Z80" s="93"/>
      <c r="AC80"/>
    </row>
    <row r="81" ht="22.5" customHeight="1" spans="10:29"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93"/>
      <c r="X81" s="93"/>
      <c r="Y81" s="93"/>
      <c r="Z81" s="93"/>
      <c r="AC81"/>
    </row>
    <row r="82" ht="22.5" customHeight="1" spans="10:29"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98" t="s">
        <v>193</v>
      </c>
      <c r="X82" s="98"/>
      <c r="Y82" s="98"/>
      <c r="Z82" s="98"/>
      <c r="AC82"/>
    </row>
    <row r="83" ht="24.95" customHeight="1" spans="1:29">
      <c r="A83" s="14" t="s">
        <v>14</v>
      </c>
      <c r="B83" s="14" t="s">
        <v>15</v>
      </c>
      <c r="C83" s="14"/>
      <c r="D83" s="14"/>
      <c r="E83" s="14"/>
      <c r="F83" s="14"/>
      <c r="G83" s="14"/>
      <c r="H83" s="14"/>
      <c r="I83" s="14"/>
      <c r="J83" s="14"/>
      <c r="K83" s="14" t="s">
        <v>16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C83"/>
    </row>
    <row r="84" ht="48.75" customHeight="1" spans="1:30">
      <c r="A84" s="14" t="s">
        <v>194</v>
      </c>
      <c r="B84" s="51" t="s">
        <v>195</v>
      </c>
      <c r="C84" s="51"/>
      <c r="D84" s="51"/>
      <c r="E84" s="51"/>
      <c r="F84" s="51"/>
      <c r="G84" s="51"/>
      <c r="H84" s="51"/>
      <c r="I84" s="51"/>
      <c r="J84" s="51"/>
      <c r="K84" s="66" t="s">
        <v>26</v>
      </c>
      <c r="L84" s="66" t="s">
        <v>27</v>
      </c>
      <c r="M84" s="66" t="s">
        <v>28</v>
      </c>
      <c r="N84" s="66" t="s">
        <v>29</v>
      </c>
      <c r="O84" s="66" t="s">
        <v>30</v>
      </c>
      <c r="P84" s="66" t="s">
        <v>31</v>
      </c>
      <c r="Q84" s="66" t="s">
        <v>32</v>
      </c>
      <c r="R84" s="95"/>
      <c r="S84" s="95"/>
      <c r="T84" s="95"/>
      <c r="U84" s="95"/>
      <c r="V84" s="95"/>
      <c r="W84" s="95"/>
      <c r="X84" s="95"/>
      <c r="Y84" s="95"/>
      <c r="Z84" s="14" t="s">
        <v>33</v>
      </c>
      <c r="AC84"/>
      <c r="AD84" t="s">
        <v>34</v>
      </c>
    </row>
    <row r="85" ht="12.75" customHeight="1" spans="1:29">
      <c r="A85" s="17" t="s">
        <v>35</v>
      </c>
      <c r="B85" s="52" t="s">
        <v>36</v>
      </c>
      <c r="C85" s="52"/>
      <c r="D85" s="52"/>
      <c r="E85" s="52"/>
      <c r="F85" s="52"/>
      <c r="G85" s="52"/>
      <c r="H85" s="52"/>
      <c r="I85" s="52"/>
      <c r="J85" s="52"/>
      <c r="K85" s="68" t="s">
        <v>37</v>
      </c>
      <c r="L85" s="68" t="s">
        <v>38</v>
      </c>
      <c r="M85" s="68" t="s">
        <v>39</v>
      </c>
      <c r="N85" s="68" t="s">
        <v>40</v>
      </c>
      <c r="O85" s="68" t="s">
        <v>41</v>
      </c>
      <c r="P85" s="68" t="s">
        <v>42</v>
      </c>
      <c r="Q85" s="68" t="s">
        <v>43</v>
      </c>
      <c r="R85" s="68" t="s">
        <v>44</v>
      </c>
      <c r="S85" s="68" t="s">
        <v>45</v>
      </c>
      <c r="T85" s="68" t="s">
        <v>46</v>
      </c>
      <c r="U85" s="68" t="s">
        <v>47</v>
      </c>
      <c r="V85" s="68" t="s">
        <v>48</v>
      </c>
      <c r="W85" s="68" t="s">
        <v>49</v>
      </c>
      <c r="X85" s="68" t="s">
        <v>50</v>
      </c>
      <c r="Y85" s="68" t="s">
        <v>51</v>
      </c>
      <c r="Z85" s="68" t="s">
        <v>52</v>
      </c>
      <c r="AC85"/>
    </row>
    <row r="86" ht="33" customHeight="1" spans="1:29">
      <c r="A86" s="33" t="s">
        <v>196</v>
      </c>
      <c r="B86" s="33"/>
      <c r="C86" s="33"/>
      <c r="D86" s="33"/>
      <c r="E86" s="33"/>
      <c r="F86" s="33"/>
      <c r="G86" s="33"/>
      <c r="H86" s="33"/>
      <c r="I86" s="33"/>
      <c r="J86" s="33"/>
      <c r="K86" s="130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43"/>
      <c r="AC86"/>
    </row>
    <row r="87" ht="33" customHeight="1" spans="1:30">
      <c r="A87" s="53" t="s">
        <v>197</v>
      </c>
      <c r="B87" s="123" t="s">
        <v>198</v>
      </c>
      <c r="C87" s="123"/>
      <c r="D87" s="123"/>
      <c r="E87" s="123"/>
      <c r="F87" s="123"/>
      <c r="G87" s="123"/>
      <c r="H87" s="123"/>
      <c r="I87" s="123"/>
      <c r="J87" s="123"/>
      <c r="K87" s="69">
        <v>3913</v>
      </c>
      <c r="L87" s="69">
        <v>3392</v>
      </c>
      <c r="M87" s="69">
        <v>3091</v>
      </c>
      <c r="N87" s="69">
        <v>2325</v>
      </c>
      <c r="O87" s="69">
        <v>2052</v>
      </c>
      <c r="P87" s="69">
        <v>2781</v>
      </c>
      <c r="Q87" s="69">
        <v>2152</v>
      </c>
      <c r="R87" s="95"/>
      <c r="S87" s="95"/>
      <c r="T87" s="95"/>
      <c r="U87" s="95"/>
      <c r="V87" s="95"/>
      <c r="W87" s="95"/>
      <c r="X87" s="95"/>
      <c r="Y87" s="95"/>
      <c r="Z87" s="111">
        <f t="shared" ref="Z87:Z101" si="21">SUM(K87:Y87)</f>
        <v>19706</v>
      </c>
      <c r="AA87" s="144"/>
      <c r="AC87" s="142" t="s">
        <v>57</v>
      </c>
      <c r="AD87" s="4" t="s">
        <v>199</v>
      </c>
    </row>
    <row r="88" ht="33" customHeight="1" spans="1:30">
      <c r="A88" s="53" t="s">
        <v>200</v>
      </c>
      <c r="B88" s="123" t="s">
        <v>201</v>
      </c>
      <c r="C88" s="123"/>
      <c r="D88" s="123"/>
      <c r="E88" s="123"/>
      <c r="F88" s="123"/>
      <c r="G88" s="123"/>
      <c r="H88" s="123"/>
      <c r="I88" s="123"/>
      <c r="J88" s="123"/>
      <c r="K88" s="69">
        <v>14725</v>
      </c>
      <c r="L88" s="69">
        <v>4668</v>
      </c>
      <c r="M88" s="69">
        <v>11165</v>
      </c>
      <c r="N88" s="69">
        <v>10078</v>
      </c>
      <c r="O88" s="69">
        <v>7879</v>
      </c>
      <c r="P88" s="69">
        <v>4471</v>
      </c>
      <c r="Q88" s="69">
        <v>16635</v>
      </c>
      <c r="R88" s="95"/>
      <c r="S88" s="95"/>
      <c r="T88" s="95"/>
      <c r="U88" s="95"/>
      <c r="V88" s="95"/>
      <c r="W88" s="95"/>
      <c r="X88" s="95"/>
      <c r="Y88" s="95"/>
      <c r="Z88" s="111">
        <f t="shared" si="21"/>
        <v>69621</v>
      </c>
      <c r="AA88" s="144"/>
      <c r="AC88" s="142" t="s">
        <v>57</v>
      </c>
      <c r="AD88" s="4" t="s">
        <v>199</v>
      </c>
    </row>
    <row r="89" ht="33" customHeight="1" spans="1:30">
      <c r="A89" s="53" t="s">
        <v>202</v>
      </c>
      <c r="B89" s="123" t="s">
        <v>203</v>
      </c>
      <c r="C89" s="123"/>
      <c r="D89" s="123"/>
      <c r="E89" s="123"/>
      <c r="F89" s="123"/>
      <c r="G89" s="123"/>
      <c r="H89" s="123"/>
      <c r="I89" s="123"/>
      <c r="J89" s="123"/>
      <c r="K89" s="69">
        <v>18207</v>
      </c>
      <c r="L89" s="69">
        <v>5802</v>
      </c>
      <c r="M89" s="69">
        <v>5865</v>
      </c>
      <c r="N89" s="69">
        <v>8496</v>
      </c>
      <c r="O89" s="69">
        <v>18145</v>
      </c>
      <c r="P89" s="69">
        <v>4688</v>
      </c>
      <c r="Q89" s="69">
        <v>10385</v>
      </c>
      <c r="R89" s="95"/>
      <c r="S89" s="95"/>
      <c r="T89" s="95"/>
      <c r="U89" s="95"/>
      <c r="V89" s="95"/>
      <c r="W89" s="95"/>
      <c r="X89" s="95"/>
      <c r="Y89" s="95"/>
      <c r="Z89" s="111">
        <f t="shared" si="21"/>
        <v>71588</v>
      </c>
      <c r="AA89" s="144"/>
      <c r="AC89" s="142" t="s">
        <v>57</v>
      </c>
      <c r="AD89" s="4" t="s">
        <v>199</v>
      </c>
    </row>
    <row r="90" ht="33" customHeight="1" spans="1:30">
      <c r="A90" s="53" t="s">
        <v>204</v>
      </c>
      <c r="B90" s="123" t="s">
        <v>205</v>
      </c>
      <c r="C90" s="123"/>
      <c r="D90" s="123"/>
      <c r="E90" s="123"/>
      <c r="F90" s="123"/>
      <c r="G90" s="123"/>
      <c r="H90" s="123"/>
      <c r="I90" s="123"/>
      <c r="J90" s="123"/>
      <c r="K90" s="69">
        <v>4413</v>
      </c>
      <c r="L90" s="69">
        <v>2206</v>
      </c>
      <c r="M90" s="69">
        <v>3186</v>
      </c>
      <c r="N90" s="69">
        <v>3010</v>
      </c>
      <c r="O90" s="69">
        <v>6924</v>
      </c>
      <c r="P90" s="69">
        <v>2246</v>
      </c>
      <c r="Q90" s="69">
        <v>2350</v>
      </c>
      <c r="R90" s="95"/>
      <c r="S90" s="95"/>
      <c r="T90" s="95"/>
      <c r="U90" s="95"/>
      <c r="V90" s="95"/>
      <c r="W90" s="95"/>
      <c r="X90" s="95"/>
      <c r="Y90" s="95"/>
      <c r="Z90" s="111">
        <f t="shared" si="21"/>
        <v>24335</v>
      </c>
      <c r="AA90" s="144"/>
      <c r="AC90" s="142" t="s">
        <v>57</v>
      </c>
      <c r="AD90" s="4" t="s">
        <v>199</v>
      </c>
    </row>
    <row r="91" ht="33" customHeight="1" spans="1:30">
      <c r="A91" s="53" t="s">
        <v>206</v>
      </c>
      <c r="B91" s="123" t="s">
        <v>207</v>
      </c>
      <c r="C91" s="123"/>
      <c r="D91" s="123"/>
      <c r="E91" s="123"/>
      <c r="F91" s="123"/>
      <c r="G91" s="123"/>
      <c r="H91" s="123"/>
      <c r="I91" s="123"/>
      <c r="J91" s="123"/>
      <c r="K91" s="69">
        <v>12235</v>
      </c>
      <c r="L91" s="69">
        <v>4143</v>
      </c>
      <c r="M91" s="69">
        <v>6280</v>
      </c>
      <c r="N91" s="69">
        <v>8736</v>
      </c>
      <c r="O91" s="69">
        <v>2858</v>
      </c>
      <c r="P91" s="69">
        <v>3409</v>
      </c>
      <c r="Q91" s="69">
        <v>10648</v>
      </c>
      <c r="R91" s="95"/>
      <c r="S91" s="95"/>
      <c r="T91" s="95"/>
      <c r="U91" s="95"/>
      <c r="V91" s="95"/>
      <c r="W91" s="95"/>
      <c r="X91" s="95"/>
      <c r="Y91" s="95"/>
      <c r="Z91" s="111">
        <f t="shared" si="21"/>
        <v>48309</v>
      </c>
      <c r="AA91" s="144"/>
      <c r="AC91" s="142" t="s">
        <v>57</v>
      </c>
      <c r="AD91" s="4" t="s">
        <v>199</v>
      </c>
    </row>
    <row r="92" ht="33" customHeight="1" spans="1:30">
      <c r="A92" s="53" t="s">
        <v>208</v>
      </c>
      <c r="B92" s="123" t="s">
        <v>209</v>
      </c>
      <c r="C92" s="123"/>
      <c r="D92" s="123"/>
      <c r="E92" s="123"/>
      <c r="F92" s="123"/>
      <c r="G92" s="123"/>
      <c r="H92" s="123"/>
      <c r="I92" s="123"/>
      <c r="J92" s="123"/>
      <c r="K92" s="69">
        <v>5958</v>
      </c>
      <c r="L92" s="69">
        <v>53684</v>
      </c>
      <c r="M92" s="69">
        <v>4588</v>
      </c>
      <c r="N92" s="69">
        <v>4002</v>
      </c>
      <c r="O92" s="69">
        <v>3913</v>
      </c>
      <c r="P92" s="69">
        <v>27284</v>
      </c>
      <c r="Q92" s="69">
        <v>3323</v>
      </c>
      <c r="R92" s="95"/>
      <c r="S92" s="95"/>
      <c r="T92" s="95"/>
      <c r="U92" s="95"/>
      <c r="V92" s="95"/>
      <c r="W92" s="95"/>
      <c r="X92" s="95"/>
      <c r="Y92" s="95"/>
      <c r="Z92" s="111">
        <f t="shared" si="21"/>
        <v>102752</v>
      </c>
      <c r="AA92" s="144"/>
      <c r="AC92" s="142" t="s">
        <v>57</v>
      </c>
      <c r="AD92" s="4" t="s">
        <v>199</v>
      </c>
    </row>
    <row r="93" ht="33" customHeight="1" spans="1:30">
      <c r="A93" s="53" t="s">
        <v>210</v>
      </c>
      <c r="B93" s="123" t="s">
        <v>211</v>
      </c>
      <c r="C93" s="123"/>
      <c r="D93" s="123"/>
      <c r="E93" s="123"/>
      <c r="F93" s="123"/>
      <c r="G93" s="123"/>
      <c r="H93" s="123"/>
      <c r="I93" s="123"/>
      <c r="J93" s="123"/>
      <c r="K93" s="69">
        <v>4985</v>
      </c>
      <c r="L93" s="69">
        <v>2109</v>
      </c>
      <c r="M93" s="69">
        <v>3256</v>
      </c>
      <c r="N93" s="69">
        <v>3589</v>
      </c>
      <c r="O93" s="69">
        <v>2728</v>
      </c>
      <c r="P93" s="69">
        <v>3215</v>
      </c>
      <c r="Q93" s="69">
        <v>4729</v>
      </c>
      <c r="R93" s="95"/>
      <c r="S93" s="95"/>
      <c r="T93" s="95"/>
      <c r="U93" s="95"/>
      <c r="V93" s="95"/>
      <c r="W93" s="95"/>
      <c r="X93" s="95"/>
      <c r="Y93" s="95"/>
      <c r="Z93" s="111">
        <f t="shared" si="21"/>
        <v>24611</v>
      </c>
      <c r="AA93" s="144"/>
      <c r="AC93" s="142" t="s">
        <v>57</v>
      </c>
      <c r="AD93" s="4" t="s">
        <v>199</v>
      </c>
    </row>
    <row r="94" ht="33" customHeight="1" spans="1:30">
      <c r="A94" s="53" t="s">
        <v>212</v>
      </c>
      <c r="B94" s="123" t="s">
        <v>213</v>
      </c>
      <c r="C94" s="123"/>
      <c r="D94" s="123"/>
      <c r="E94" s="123"/>
      <c r="F94" s="123"/>
      <c r="G94" s="123"/>
      <c r="H94" s="123"/>
      <c r="I94" s="123"/>
      <c r="J94" s="123"/>
      <c r="K94" s="69">
        <v>3272</v>
      </c>
      <c r="L94" s="69">
        <v>1076</v>
      </c>
      <c r="M94" s="69">
        <v>2158</v>
      </c>
      <c r="N94" s="69">
        <v>1862</v>
      </c>
      <c r="O94" s="69">
        <v>1638</v>
      </c>
      <c r="P94" s="69">
        <v>1375</v>
      </c>
      <c r="Q94" s="69">
        <v>3442</v>
      </c>
      <c r="R94" s="95"/>
      <c r="S94" s="95"/>
      <c r="T94" s="95"/>
      <c r="U94" s="95"/>
      <c r="V94" s="95"/>
      <c r="W94" s="95"/>
      <c r="X94" s="95"/>
      <c r="Y94" s="95"/>
      <c r="Z94" s="111">
        <f t="shared" si="21"/>
        <v>14823</v>
      </c>
      <c r="AA94" s="144"/>
      <c r="AC94" s="142" t="s">
        <v>57</v>
      </c>
      <c r="AD94" s="4" t="s">
        <v>199</v>
      </c>
    </row>
    <row r="95" ht="33" customHeight="1" spans="1:30">
      <c r="A95" s="53" t="s">
        <v>214</v>
      </c>
      <c r="B95" s="123" t="s">
        <v>215</v>
      </c>
      <c r="C95" s="123"/>
      <c r="D95" s="123"/>
      <c r="E95" s="123"/>
      <c r="F95" s="123"/>
      <c r="G95" s="123"/>
      <c r="H95" s="123"/>
      <c r="I95" s="123"/>
      <c r="J95" s="123"/>
      <c r="K95" s="69">
        <v>12547</v>
      </c>
      <c r="L95" s="69">
        <v>1607</v>
      </c>
      <c r="M95" s="69">
        <v>9887</v>
      </c>
      <c r="N95" s="69">
        <v>16641</v>
      </c>
      <c r="O95" s="69">
        <v>4868</v>
      </c>
      <c r="P95" s="69">
        <v>2080</v>
      </c>
      <c r="Q95" s="69">
        <v>9701</v>
      </c>
      <c r="R95" s="95"/>
      <c r="S95" s="95"/>
      <c r="T95" s="95"/>
      <c r="U95" s="95"/>
      <c r="V95" s="95"/>
      <c r="W95" s="95"/>
      <c r="X95" s="95"/>
      <c r="Y95" s="95"/>
      <c r="Z95" s="111">
        <f t="shared" si="21"/>
        <v>57331</v>
      </c>
      <c r="AA95" s="144"/>
      <c r="AC95" s="142" t="s">
        <v>57</v>
      </c>
      <c r="AD95" s="4" t="s">
        <v>199</v>
      </c>
    </row>
    <row r="96" ht="33" customHeight="1" spans="1:30">
      <c r="A96" s="53" t="s">
        <v>216</v>
      </c>
      <c r="B96" s="123" t="s">
        <v>217</v>
      </c>
      <c r="C96" s="123"/>
      <c r="D96" s="123"/>
      <c r="E96" s="123"/>
      <c r="F96" s="123"/>
      <c r="G96" s="123"/>
      <c r="H96" s="123"/>
      <c r="I96" s="123"/>
      <c r="J96" s="123"/>
      <c r="K96" s="69">
        <v>24563</v>
      </c>
      <c r="L96" s="69">
        <v>2975</v>
      </c>
      <c r="M96" s="69">
        <v>9262</v>
      </c>
      <c r="N96" s="69">
        <v>5161</v>
      </c>
      <c r="O96" s="69">
        <v>6135</v>
      </c>
      <c r="P96" s="69">
        <v>2484</v>
      </c>
      <c r="Q96" s="69">
        <v>5423</v>
      </c>
      <c r="R96" s="95"/>
      <c r="S96" s="95"/>
      <c r="T96" s="95"/>
      <c r="U96" s="95"/>
      <c r="V96" s="95"/>
      <c r="W96" s="95"/>
      <c r="X96" s="95"/>
      <c r="Y96" s="95"/>
      <c r="Z96" s="111">
        <f t="shared" si="21"/>
        <v>56003</v>
      </c>
      <c r="AA96" s="144"/>
      <c r="AC96" s="142" t="s">
        <v>57</v>
      </c>
      <c r="AD96" s="4" t="s">
        <v>199</v>
      </c>
    </row>
    <row r="97" ht="33" customHeight="1" spans="1:30">
      <c r="A97" s="53" t="s">
        <v>218</v>
      </c>
      <c r="B97" s="123" t="s">
        <v>219</v>
      </c>
      <c r="C97" s="123"/>
      <c r="D97" s="123"/>
      <c r="E97" s="123"/>
      <c r="F97" s="123"/>
      <c r="G97" s="123"/>
      <c r="H97" s="123"/>
      <c r="I97" s="123"/>
      <c r="J97" s="123"/>
      <c r="K97" s="69">
        <v>6744</v>
      </c>
      <c r="L97" s="69">
        <v>778</v>
      </c>
      <c r="M97" s="69">
        <v>2261</v>
      </c>
      <c r="N97" s="69">
        <v>1449</v>
      </c>
      <c r="O97" s="69">
        <v>1303</v>
      </c>
      <c r="P97" s="69">
        <v>795</v>
      </c>
      <c r="Q97" s="69">
        <v>1218</v>
      </c>
      <c r="R97" s="95"/>
      <c r="S97" s="95"/>
      <c r="T97" s="95"/>
      <c r="U97" s="95"/>
      <c r="V97" s="95"/>
      <c r="W97" s="95"/>
      <c r="X97" s="95"/>
      <c r="Y97" s="95"/>
      <c r="Z97" s="111">
        <f t="shared" si="21"/>
        <v>14548</v>
      </c>
      <c r="AA97" s="144"/>
      <c r="AC97" s="142" t="s">
        <v>57</v>
      </c>
      <c r="AD97" s="4" t="s">
        <v>199</v>
      </c>
    </row>
    <row r="98" ht="33" customHeight="1" spans="1:30">
      <c r="A98" s="53" t="s">
        <v>220</v>
      </c>
      <c r="B98" s="123" t="s">
        <v>221</v>
      </c>
      <c r="C98" s="123"/>
      <c r="D98" s="123"/>
      <c r="E98" s="123"/>
      <c r="F98" s="123"/>
      <c r="G98" s="123"/>
      <c r="H98" s="123"/>
      <c r="I98" s="123"/>
      <c r="J98" s="123"/>
      <c r="K98" s="69">
        <v>1711</v>
      </c>
      <c r="L98" s="69">
        <v>1006</v>
      </c>
      <c r="M98" s="69">
        <v>12797</v>
      </c>
      <c r="N98" s="69">
        <v>1332</v>
      </c>
      <c r="O98" s="69">
        <v>1181</v>
      </c>
      <c r="P98" s="69">
        <v>931</v>
      </c>
      <c r="Q98" s="69">
        <v>1024</v>
      </c>
      <c r="R98" s="95"/>
      <c r="S98" s="95"/>
      <c r="T98" s="95"/>
      <c r="U98" s="95"/>
      <c r="V98" s="95"/>
      <c r="W98" s="95"/>
      <c r="X98" s="95"/>
      <c r="Y98" s="95"/>
      <c r="Z98" s="111">
        <f t="shared" si="21"/>
        <v>19982</v>
      </c>
      <c r="AA98" s="144"/>
      <c r="AC98" s="142" t="s">
        <v>57</v>
      </c>
      <c r="AD98" s="4" t="s">
        <v>199</v>
      </c>
    </row>
    <row r="99" ht="33" customHeight="1" spans="1:30">
      <c r="A99" s="53" t="s">
        <v>222</v>
      </c>
      <c r="B99" s="123" t="s">
        <v>223</v>
      </c>
      <c r="C99" s="123"/>
      <c r="D99" s="123"/>
      <c r="E99" s="123"/>
      <c r="F99" s="123"/>
      <c r="G99" s="123"/>
      <c r="H99" s="123"/>
      <c r="I99" s="123"/>
      <c r="J99" s="123"/>
      <c r="K99" s="69">
        <v>4716</v>
      </c>
      <c r="L99" s="69">
        <v>1325</v>
      </c>
      <c r="M99" s="69">
        <v>2912</v>
      </c>
      <c r="N99" s="69">
        <v>2195</v>
      </c>
      <c r="O99" s="69">
        <v>2146</v>
      </c>
      <c r="P99" s="69">
        <v>772</v>
      </c>
      <c r="Q99" s="69">
        <v>5374</v>
      </c>
      <c r="R99" s="95"/>
      <c r="S99" s="95"/>
      <c r="T99" s="95"/>
      <c r="U99" s="95"/>
      <c r="V99" s="95"/>
      <c r="W99" s="95"/>
      <c r="X99" s="95"/>
      <c r="Y99" s="95"/>
      <c r="Z99" s="111">
        <f t="shared" si="21"/>
        <v>19440</v>
      </c>
      <c r="AA99" s="144"/>
      <c r="AC99" s="142" t="s">
        <v>57</v>
      </c>
      <c r="AD99" s="4" t="s">
        <v>199</v>
      </c>
    </row>
    <row r="100" ht="33" customHeight="1" spans="1:30">
      <c r="A100" s="53" t="s">
        <v>224</v>
      </c>
      <c r="B100" s="123" t="s">
        <v>225</v>
      </c>
      <c r="C100" s="123"/>
      <c r="D100" s="123"/>
      <c r="E100" s="123"/>
      <c r="F100" s="123"/>
      <c r="G100" s="123"/>
      <c r="H100" s="123"/>
      <c r="I100" s="123"/>
      <c r="J100" s="123"/>
      <c r="K100" s="69">
        <v>19369</v>
      </c>
      <c r="L100" s="69">
        <v>3516</v>
      </c>
      <c r="M100" s="69">
        <v>7081</v>
      </c>
      <c r="N100" s="69">
        <v>7050</v>
      </c>
      <c r="O100" s="69">
        <v>34411</v>
      </c>
      <c r="P100" s="69">
        <v>3348</v>
      </c>
      <c r="Q100" s="69">
        <v>9760</v>
      </c>
      <c r="R100" s="95"/>
      <c r="S100" s="95"/>
      <c r="T100" s="95"/>
      <c r="U100" s="95"/>
      <c r="V100" s="95"/>
      <c r="W100" s="95"/>
      <c r="X100" s="95"/>
      <c r="Y100" s="95"/>
      <c r="Z100" s="111">
        <f t="shared" si="21"/>
        <v>84535</v>
      </c>
      <c r="AA100" s="144"/>
      <c r="AC100" s="142" t="s">
        <v>57</v>
      </c>
      <c r="AD100" s="4" t="s">
        <v>199</v>
      </c>
    </row>
    <row r="101" ht="32.25" customHeight="1" spans="1:30">
      <c r="A101" s="53" t="s">
        <v>226</v>
      </c>
      <c r="B101" s="123" t="s">
        <v>227</v>
      </c>
      <c r="C101" s="123"/>
      <c r="D101" s="123"/>
      <c r="E101" s="123"/>
      <c r="F101" s="123"/>
      <c r="G101" s="123"/>
      <c r="H101" s="123"/>
      <c r="I101" s="123"/>
      <c r="J101" s="123"/>
      <c r="K101" s="69">
        <v>8342</v>
      </c>
      <c r="L101" s="69">
        <v>1576</v>
      </c>
      <c r="M101" s="69">
        <v>4557</v>
      </c>
      <c r="N101" s="69">
        <v>5269</v>
      </c>
      <c r="O101" s="69">
        <v>2697</v>
      </c>
      <c r="P101" s="69">
        <v>1349</v>
      </c>
      <c r="Q101" s="69">
        <v>7760</v>
      </c>
      <c r="R101" s="95"/>
      <c r="S101" s="95"/>
      <c r="T101" s="95"/>
      <c r="U101" s="95"/>
      <c r="V101" s="95"/>
      <c r="W101" s="95"/>
      <c r="X101" s="95"/>
      <c r="Y101" s="95"/>
      <c r="Z101" s="111">
        <f t="shared" si="21"/>
        <v>31550</v>
      </c>
      <c r="AA101" s="144"/>
      <c r="AC101" s="142" t="s">
        <v>57</v>
      </c>
      <c r="AD101" s="4" t="s">
        <v>199</v>
      </c>
    </row>
    <row r="102" ht="32.25" customHeight="1" spans="1:30">
      <c r="A102" s="95"/>
      <c r="B102" s="95"/>
      <c r="C102" s="123"/>
      <c r="D102" s="123"/>
      <c r="E102" s="123"/>
      <c r="F102" s="123"/>
      <c r="G102" s="123"/>
      <c r="H102" s="123"/>
      <c r="I102" s="123"/>
      <c r="J102" s="123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144"/>
      <c r="AC102" s="142" t="s">
        <v>57</v>
      </c>
      <c r="AD102" s="4" t="s">
        <v>199</v>
      </c>
    </row>
    <row r="103" ht="32.25" customHeight="1" spans="1:30">
      <c r="A103" s="95"/>
      <c r="B103" s="95"/>
      <c r="C103" s="123"/>
      <c r="D103" s="123"/>
      <c r="E103" s="123"/>
      <c r="F103" s="123"/>
      <c r="G103" s="123"/>
      <c r="H103" s="123"/>
      <c r="I103" s="123"/>
      <c r="J103" s="123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144"/>
      <c r="AC103" s="142" t="s">
        <v>57</v>
      </c>
      <c r="AD103" s="4" t="s">
        <v>199</v>
      </c>
    </row>
    <row r="104" ht="15.75" customHeight="1" spans="1:29">
      <c r="A104" s="124"/>
      <c r="AA104" s="102" t="s">
        <v>96</v>
      </c>
      <c r="AC104"/>
    </row>
    <row r="105" ht="16.5" customHeight="1" spans="1:29">
      <c r="A105" s="124"/>
      <c r="B105" s="34" t="s">
        <v>97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74" t="s">
        <v>98</v>
      </c>
      <c r="Q105" s="96"/>
      <c r="R105" s="96"/>
      <c r="S105" s="96"/>
      <c r="T105" s="96"/>
      <c r="U105" s="96"/>
      <c r="V105" s="96"/>
      <c r="W105" s="96"/>
      <c r="X105" s="96"/>
      <c r="Y105" s="115"/>
      <c r="AC105"/>
    </row>
    <row r="106" ht="22.5" customHeight="1" spans="1:29">
      <c r="A106" s="35"/>
      <c r="B106" s="161" t="s">
        <v>99</v>
      </c>
      <c r="C106" s="37"/>
      <c r="D106" s="38"/>
      <c r="E106" s="161" t="s">
        <v>100</v>
      </c>
      <c r="F106" s="37"/>
      <c r="G106" s="38"/>
      <c r="H106" s="161" t="s">
        <v>101</v>
      </c>
      <c r="I106" s="37"/>
      <c r="J106" s="38"/>
      <c r="K106" s="162" t="s">
        <v>102</v>
      </c>
      <c r="L106" s="76"/>
      <c r="M106" s="163" t="s">
        <v>103</v>
      </c>
      <c r="N106" s="163" t="s">
        <v>104</v>
      </c>
      <c r="O106" s="163" t="s">
        <v>105</v>
      </c>
      <c r="P106" s="164" t="s">
        <v>106</v>
      </c>
      <c r="Q106" s="78" t="s">
        <v>107</v>
      </c>
      <c r="R106" s="164" t="s">
        <v>108</v>
      </c>
      <c r="S106" s="78" t="s">
        <v>109</v>
      </c>
      <c r="T106" s="164" t="s">
        <v>110</v>
      </c>
      <c r="U106" s="164" t="s">
        <v>111</v>
      </c>
      <c r="V106" s="164" t="s">
        <v>112</v>
      </c>
      <c r="W106" s="78" t="s">
        <v>113</v>
      </c>
      <c r="X106" s="164" t="s">
        <v>114</v>
      </c>
      <c r="Y106" s="78" t="s">
        <v>115</v>
      </c>
      <c r="AC106"/>
    </row>
    <row r="107" ht="22.5" customHeight="1" spans="1:29">
      <c r="A107" s="35"/>
      <c r="B107" s="39"/>
      <c r="C107" s="40"/>
      <c r="D107" s="41"/>
      <c r="E107" s="39"/>
      <c r="F107" s="40"/>
      <c r="G107" s="41"/>
      <c r="H107" s="39"/>
      <c r="I107" s="40"/>
      <c r="J107" s="41"/>
      <c r="K107" s="79"/>
      <c r="L107" s="80"/>
      <c r="M107" s="81"/>
      <c r="N107" s="81"/>
      <c r="O107" s="81"/>
      <c r="P107" s="164" t="s">
        <v>116</v>
      </c>
      <c r="Q107" s="78" t="s">
        <v>117</v>
      </c>
      <c r="R107" s="164" t="s">
        <v>118</v>
      </c>
      <c r="S107" s="78" t="s">
        <v>119</v>
      </c>
      <c r="T107" s="164" t="s">
        <v>120</v>
      </c>
      <c r="U107" s="164" t="s">
        <v>121</v>
      </c>
      <c r="V107" s="164" t="s">
        <v>122</v>
      </c>
      <c r="W107" s="78" t="s">
        <v>123</v>
      </c>
      <c r="X107" s="164" t="s">
        <v>124</v>
      </c>
      <c r="Y107" s="78" t="s">
        <v>125</v>
      </c>
      <c r="AC107"/>
    </row>
    <row r="108" ht="22.5" customHeight="1" spans="1:29">
      <c r="A108" s="35"/>
      <c r="B108" s="165" t="s">
        <v>126</v>
      </c>
      <c r="C108" s="43"/>
      <c r="D108" s="44"/>
      <c r="E108" s="165" t="s">
        <v>126</v>
      </c>
      <c r="F108" s="43"/>
      <c r="G108" s="44"/>
      <c r="H108" s="165" t="s">
        <v>126</v>
      </c>
      <c r="I108" s="43"/>
      <c r="J108" s="44"/>
      <c r="K108" s="166" t="s">
        <v>126</v>
      </c>
      <c r="L108" s="83"/>
      <c r="M108" s="167" t="s">
        <v>126</v>
      </c>
      <c r="N108" s="167" t="s">
        <v>126</v>
      </c>
      <c r="O108" s="167" t="s">
        <v>126</v>
      </c>
      <c r="P108" s="164" t="s">
        <v>127</v>
      </c>
      <c r="Q108" s="78" t="s">
        <v>128</v>
      </c>
      <c r="R108" s="164" t="s">
        <v>129</v>
      </c>
      <c r="S108" s="78" t="s">
        <v>130</v>
      </c>
      <c r="T108" s="164" t="s">
        <v>131</v>
      </c>
      <c r="U108" s="164" t="s">
        <v>132</v>
      </c>
      <c r="V108" s="164" t="s">
        <v>133</v>
      </c>
      <c r="W108" s="78" t="s">
        <v>134</v>
      </c>
      <c r="X108" s="164" t="s">
        <v>135</v>
      </c>
      <c r="Y108" s="78" t="s">
        <v>136</v>
      </c>
      <c r="AC108"/>
    </row>
    <row r="109" ht="22.5" customHeight="1" spans="1:29">
      <c r="A109" s="35"/>
      <c r="B109" s="45"/>
      <c r="C109" s="43"/>
      <c r="D109" s="44"/>
      <c r="E109" s="45"/>
      <c r="F109" s="43"/>
      <c r="G109" s="44"/>
      <c r="H109" s="45"/>
      <c r="I109" s="43"/>
      <c r="J109" s="44"/>
      <c r="K109" s="85"/>
      <c r="L109" s="83"/>
      <c r="M109" s="86"/>
      <c r="N109" s="86"/>
      <c r="O109" s="86"/>
      <c r="P109" s="164" t="s">
        <v>137</v>
      </c>
      <c r="Q109" s="78" t="s">
        <v>138</v>
      </c>
      <c r="R109" s="164" t="s">
        <v>139</v>
      </c>
      <c r="S109" s="78" t="s">
        <v>140</v>
      </c>
      <c r="T109" s="164" t="s">
        <v>141</v>
      </c>
      <c r="U109" s="164" t="s">
        <v>142</v>
      </c>
      <c r="V109" s="164" t="s">
        <v>143</v>
      </c>
      <c r="W109" s="78" t="s">
        <v>144</v>
      </c>
      <c r="X109" s="164" t="s">
        <v>145</v>
      </c>
      <c r="Y109" s="78" t="s">
        <v>146</v>
      </c>
      <c r="AC109"/>
    </row>
    <row r="110" ht="22.5" customHeight="1" spans="1:29">
      <c r="A110" s="35"/>
      <c r="B110" s="46"/>
      <c r="C110" s="47"/>
      <c r="D110" s="48"/>
      <c r="E110" s="46"/>
      <c r="F110" s="47"/>
      <c r="G110" s="48"/>
      <c r="H110" s="46"/>
      <c r="I110" s="47"/>
      <c r="J110" s="48"/>
      <c r="K110" s="87"/>
      <c r="L110" s="88"/>
      <c r="M110" s="89"/>
      <c r="N110" s="89"/>
      <c r="O110" s="89"/>
      <c r="P110" s="164" t="s">
        <v>147</v>
      </c>
      <c r="Q110" s="78" t="s">
        <v>148</v>
      </c>
      <c r="R110" s="164" t="s">
        <v>149</v>
      </c>
      <c r="S110" s="78" t="s">
        <v>150</v>
      </c>
      <c r="T110" s="164" t="s">
        <v>151</v>
      </c>
      <c r="U110" s="164" t="s">
        <v>152</v>
      </c>
      <c r="V110" s="164" t="s">
        <v>153</v>
      </c>
      <c r="W110" s="78" t="s">
        <v>154</v>
      </c>
      <c r="X110" s="164" t="s">
        <v>155</v>
      </c>
      <c r="Y110" s="78" t="s">
        <v>156</v>
      </c>
      <c r="AC110"/>
    </row>
    <row r="111" customHeight="1" spans="29:32">
      <c r="AC111"/>
      <c r="AF111" s="102"/>
    </row>
    <row r="112" ht="16.5" customHeight="1" spans="1:34">
      <c r="A112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49"/>
      <c r="Y112" s="5"/>
      <c r="Z112" s="5"/>
      <c r="AA112" s="99"/>
      <c r="AC112"/>
      <c r="AD112" t="s">
        <v>228</v>
      </c>
      <c r="AH112" s="120" t="s">
        <v>5</v>
      </c>
    </row>
    <row r="113" ht="22.5" customHeight="1" spans="1:34">
      <c r="A113" s="125"/>
      <c r="B113" s="124"/>
      <c r="C113" s="124"/>
      <c r="D113" s="124"/>
      <c r="E113" s="124"/>
      <c r="F113" s="124"/>
      <c r="G113" s="124"/>
      <c r="H113" s="124"/>
      <c r="I113" s="61" t="s">
        <v>11</v>
      </c>
      <c r="J113" s="61"/>
      <c r="K113" s="61"/>
      <c r="L113" s="61"/>
      <c r="M113" s="61" t="s">
        <v>12</v>
      </c>
      <c r="N113" s="61"/>
      <c r="O113" s="61"/>
      <c r="P113" s="61"/>
      <c r="Q113" s="61"/>
      <c r="R113" s="61"/>
      <c r="S113" s="61"/>
      <c r="T113" s="61"/>
      <c r="U113" s="61"/>
      <c r="V113" s="61"/>
      <c r="W113" s="62"/>
      <c r="X113" s="97"/>
      <c r="Y113" s="101" t="s">
        <v>7</v>
      </c>
      <c r="Z113" s="101"/>
      <c r="AC113"/>
      <c r="AH113" s="120" t="s">
        <v>8</v>
      </c>
    </row>
    <row r="114" ht="22.5" customHeight="1" spans="1:29">
      <c r="A114" s="125"/>
      <c r="B114" s="124"/>
      <c r="C114" s="124"/>
      <c r="D114" s="124"/>
      <c r="E114" s="124"/>
      <c r="F114" s="124"/>
      <c r="G114" s="124"/>
      <c r="H114" s="124"/>
      <c r="W114" s="62"/>
      <c r="X114" s="97"/>
      <c r="Y114" s="101"/>
      <c r="Z114" s="101"/>
      <c r="AC114"/>
    </row>
    <row r="115" ht="22.5" customHeight="1" spans="1:29">
      <c r="A115" s="125"/>
      <c r="B115" s="124"/>
      <c r="C115" s="124"/>
      <c r="D115" s="124"/>
      <c r="E115" s="124"/>
      <c r="F115" s="124"/>
      <c r="G115" s="124"/>
      <c r="H115" s="124"/>
      <c r="I115" s="124"/>
      <c r="J115" s="63"/>
      <c r="K115" s="63"/>
      <c r="L115" s="63"/>
      <c r="M115" s="63"/>
      <c r="N115" s="62"/>
      <c r="O115" s="62"/>
      <c r="P115" s="62"/>
      <c r="Q115" s="62"/>
      <c r="R115" s="63"/>
      <c r="S115" s="63"/>
      <c r="T115" s="63"/>
      <c r="U115" s="63"/>
      <c r="V115" s="62"/>
      <c r="W115" s="62"/>
      <c r="Y115" s="104" t="s">
        <v>228</v>
      </c>
      <c r="Z115" s="104"/>
      <c r="AC115"/>
    </row>
    <row r="116" ht="22.5" customHeight="1" spans="1:29">
      <c r="A116" s="125"/>
      <c r="B116" s="124"/>
      <c r="C116" s="124"/>
      <c r="D116" s="124"/>
      <c r="E116" s="124"/>
      <c r="F116" s="124"/>
      <c r="G116" s="124"/>
      <c r="H116" s="124"/>
      <c r="I116" s="124"/>
      <c r="J116" s="63"/>
      <c r="K116" s="63"/>
      <c r="L116" s="63"/>
      <c r="M116" s="63"/>
      <c r="N116" s="5"/>
      <c r="O116" s="5"/>
      <c r="P116" s="5"/>
      <c r="Q116" s="5"/>
      <c r="R116" s="5"/>
      <c r="S116" s="5"/>
      <c r="T116" s="5"/>
      <c r="U116" s="5"/>
      <c r="V116" s="5"/>
      <c r="W116" s="93"/>
      <c r="X116" s="93"/>
      <c r="Y116" s="93"/>
      <c r="Z116" s="93"/>
      <c r="AC116"/>
    </row>
    <row r="117" ht="22.5" customHeight="1" spans="1:29">
      <c r="A117" s="125"/>
      <c r="B117" s="124"/>
      <c r="C117" s="124"/>
      <c r="D117" s="124"/>
      <c r="E117" s="124"/>
      <c r="F117" s="124"/>
      <c r="G117" s="124"/>
      <c r="H117" s="124"/>
      <c r="I117" s="124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93"/>
      <c r="X117" s="93"/>
      <c r="Y117" s="93"/>
      <c r="Z117" s="93"/>
      <c r="AC117"/>
    </row>
    <row r="118" ht="22.5" customHeight="1" spans="1:29">
      <c r="A118" s="125"/>
      <c r="B118" s="124"/>
      <c r="C118" s="124"/>
      <c r="D118" s="124"/>
      <c r="E118" s="124"/>
      <c r="F118" s="124"/>
      <c r="G118" s="124"/>
      <c r="H118" s="124"/>
      <c r="I118" s="124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98" t="s">
        <v>229</v>
      </c>
      <c r="X118" s="98"/>
      <c r="Y118" s="98"/>
      <c r="Z118" s="98"/>
      <c r="AC118"/>
    </row>
    <row r="119" ht="24.95" customHeight="1" spans="1:29">
      <c r="A119" s="14" t="s">
        <v>14</v>
      </c>
      <c r="B119" s="14" t="s">
        <v>15</v>
      </c>
      <c r="C119" s="14"/>
      <c r="D119" s="14"/>
      <c r="E119" s="14"/>
      <c r="F119" s="14"/>
      <c r="G119" s="14"/>
      <c r="H119" s="14"/>
      <c r="I119" s="14"/>
      <c r="J119" s="14"/>
      <c r="K119" s="14" t="s">
        <v>16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C119"/>
    </row>
    <row r="120" ht="48" customHeight="1" spans="1:30">
      <c r="A120" s="14" t="s">
        <v>230</v>
      </c>
      <c r="B120" s="51" t="s">
        <v>231</v>
      </c>
      <c r="C120" s="51"/>
      <c r="D120" s="51"/>
      <c r="E120" s="51"/>
      <c r="F120" s="51"/>
      <c r="G120" s="51"/>
      <c r="H120" s="51"/>
      <c r="I120" s="51"/>
      <c r="J120" s="51"/>
      <c r="K120" s="66" t="s">
        <v>26</v>
      </c>
      <c r="L120" s="66" t="s">
        <v>27</v>
      </c>
      <c r="M120" s="66" t="s">
        <v>28</v>
      </c>
      <c r="N120" s="66" t="s">
        <v>29</v>
      </c>
      <c r="O120" s="66" t="s">
        <v>30</v>
      </c>
      <c r="P120" s="66" t="s">
        <v>31</v>
      </c>
      <c r="Q120" s="66" t="s">
        <v>32</v>
      </c>
      <c r="R120" s="95"/>
      <c r="S120" s="95"/>
      <c r="T120" s="95"/>
      <c r="U120" s="95"/>
      <c r="V120" s="95"/>
      <c r="W120" s="95"/>
      <c r="X120" s="95"/>
      <c r="Y120" s="95"/>
      <c r="Z120" s="14" t="s">
        <v>33</v>
      </c>
      <c r="AC120"/>
      <c r="AD120" t="s">
        <v>34</v>
      </c>
    </row>
    <row r="121" ht="12.75" customHeight="1" spans="1:30">
      <c r="A121" s="17" t="s">
        <v>35</v>
      </c>
      <c r="B121" s="52" t="s">
        <v>36</v>
      </c>
      <c r="C121" s="52"/>
      <c r="D121" s="52"/>
      <c r="E121" s="52"/>
      <c r="F121" s="52"/>
      <c r="G121" s="52"/>
      <c r="H121" s="52"/>
      <c r="I121" s="52"/>
      <c r="J121" s="52"/>
      <c r="K121" s="68" t="s">
        <v>37</v>
      </c>
      <c r="L121" s="68" t="s">
        <v>38</v>
      </c>
      <c r="M121" s="68" t="s">
        <v>39</v>
      </c>
      <c r="N121" s="68" t="s">
        <v>40</v>
      </c>
      <c r="O121" s="68" t="s">
        <v>41</v>
      </c>
      <c r="P121" s="68" t="s">
        <v>42</v>
      </c>
      <c r="Q121" s="68" t="s">
        <v>43</v>
      </c>
      <c r="R121" s="68" t="s">
        <v>44</v>
      </c>
      <c r="S121" s="68" t="s">
        <v>45</v>
      </c>
      <c r="T121" s="68" t="s">
        <v>46</v>
      </c>
      <c r="U121" s="68" t="s">
        <v>47</v>
      </c>
      <c r="V121" s="68" t="s">
        <v>48</v>
      </c>
      <c r="W121" s="68" t="s">
        <v>49</v>
      </c>
      <c r="X121" s="68" t="s">
        <v>50</v>
      </c>
      <c r="Y121" s="68" t="s">
        <v>51</v>
      </c>
      <c r="Z121" s="68" t="s">
        <v>52</v>
      </c>
      <c r="AC121"/>
      <c r="AD121" s="108"/>
    </row>
    <row r="122" ht="30" customHeight="1" spans="1:30">
      <c r="A122" s="53" t="s">
        <v>53</v>
      </c>
      <c r="B122" s="126" t="s">
        <v>232</v>
      </c>
      <c r="C122" s="127"/>
      <c r="D122" s="127"/>
      <c r="E122" s="127"/>
      <c r="F122" s="127"/>
      <c r="G122" s="127"/>
      <c r="H122" s="127"/>
      <c r="I122" s="127"/>
      <c r="J122" s="132"/>
      <c r="K122" s="133">
        <f t="shared" ref="K122:Q122" si="22">K87+K88+K89+K90+K91+K92+K93+K94+K95+K96+K97+K98+K99+K100+K101+K102+K103</f>
        <v>145700</v>
      </c>
      <c r="L122" s="133">
        <f t="shared" si="22"/>
        <v>89863</v>
      </c>
      <c r="M122" s="133">
        <f t="shared" si="22"/>
        <v>88346</v>
      </c>
      <c r="N122" s="133">
        <f t="shared" si="22"/>
        <v>81195</v>
      </c>
      <c r="O122" s="133">
        <f t="shared" si="22"/>
        <v>98878</v>
      </c>
      <c r="P122" s="133">
        <f t="shared" si="22"/>
        <v>61228</v>
      </c>
      <c r="Q122" s="133">
        <f t="shared" si="22"/>
        <v>93924</v>
      </c>
      <c r="R122" s="95"/>
      <c r="S122" s="95"/>
      <c r="T122" s="95"/>
      <c r="U122" s="95"/>
      <c r="V122" s="95"/>
      <c r="W122" s="95"/>
      <c r="X122" s="95"/>
      <c r="Y122" s="95"/>
      <c r="Z122" s="133">
        <f>SUM(K122:Y122)</f>
        <v>659134</v>
      </c>
      <c r="AA122" s="102"/>
      <c r="AB122" t="s">
        <v>233</v>
      </c>
      <c r="AC122" s="112" t="s">
        <v>234</v>
      </c>
      <c r="AD122" s="102" t="s">
        <v>235</v>
      </c>
    </row>
    <row r="123" ht="30" customHeight="1" spans="1:30">
      <c r="A123" s="53" t="s">
        <v>75</v>
      </c>
      <c r="B123" s="126" t="s">
        <v>236</v>
      </c>
      <c r="C123" s="127"/>
      <c r="D123" s="127"/>
      <c r="E123" s="127"/>
      <c r="F123" s="127"/>
      <c r="G123" s="127"/>
      <c r="H123" s="127"/>
      <c r="I123" s="127"/>
      <c r="J123" s="132"/>
      <c r="K123" s="69">
        <v>30360</v>
      </c>
      <c r="L123" s="69">
        <v>18196</v>
      </c>
      <c r="M123" s="69">
        <v>23679</v>
      </c>
      <c r="N123" s="69">
        <v>25168</v>
      </c>
      <c r="O123" s="69">
        <v>13130</v>
      </c>
      <c r="P123" s="69">
        <v>12713</v>
      </c>
      <c r="Q123" s="69">
        <v>20961</v>
      </c>
      <c r="R123" s="95"/>
      <c r="S123" s="95"/>
      <c r="T123" s="95"/>
      <c r="U123" s="95"/>
      <c r="V123" s="95"/>
      <c r="W123" s="95"/>
      <c r="X123" s="95"/>
      <c r="Y123" s="95"/>
      <c r="Z123" s="111">
        <f>SUM(K123:Y123)</f>
        <v>144207</v>
      </c>
      <c r="AA123" s="102"/>
      <c r="AC123" s="112" t="s">
        <v>57</v>
      </c>
      <c r="AD123" s="102" t="s">
        <v>237</v>
      </c>
    </row>
    <row r="124" ht="30" customHeight="1" spans="1:30">
      <c r="A124" s="53" t="s">
        <v>238</v>
      </c>
      <c r="B124" s="126" t="s">
        <v>239</v>
      </c>
      <c r="C124" s="127"/>
      <c r="D124" s="127"/>
      <c r="E124" s="127"/>
      <c r="F124" s="127"/>
      <c r="G124" s="127"/>
      <c r="H124" s="127"/>
      <c r="I124" s="127"/>
      <c r="J124" s="132"/>
      <c r="K124" s="133">
        <f t="shared" ref="K124:Q124" si="23">K122+K123</f>
        <v>176060</v>
      </c>
      <c r="L124" s="133">
        <f t="shared" si="23"/>
        <v>108059</v>
      </c>
      <c r="M124" s="133">
        <f t="shared" si="23"/>
        <v>112025</v>
      </c>
      <c r="N124" s="133">
        <f t="shared" si="23"/>
        <v>106363</v>
      </c>
      <c r="O124" s="133">
        <f t="shared" si="23"/>
        <v>112008</v>
      </c>
      <c r="P124" s="133">
        <f t="shared" si="23"/>
        <v>73941</v>
      </c>
      <c r="Q124" s="133">
        <f t="shared" si="23"/>
        <v>114885</v>
      </c>
      <c r="R124" s="95"/>
      <c r="S124" s="95"/>
      <c r="T124" s="95"/>
      <c r="U124" s="95"/>
      <c r="V124" s="95"/>
      <c r="W124" s="95"/>
      <c r="X124" s="95"/>
      <c r="Y124" s="95"/>
      <c r="Z124" s="133">
        <f>SUM(K124:Y124)</f>
        <v>803341</v>
      </c>
      <c r="AA124" s="102"/>
      <c r="AB124" s="114" t="s">
        <v>240</v>
      </c>
      <c r="AC124" s="112" t="s">
        <v>241</v>
      </c>
      <c r="AD124" s="102" t="s">
        <v>242</v>
      </c>
    </row>
    <row r="125" customHeight="1" spans="27:29">
      <c r="AA125" s="4" t="s">
        <v>96</v>
      </c>
      <c r="AC125"/>
    </row>
    <row r="126" customHeight="1" spans="1:29">
      <c r="A126" s="128"/>
      <c r="J126" s="134"/>
      <c r="K126" s="135" t="s">
        <v>243</v>
      </c>
      <c r="L126" s="136"/>
      <c r="M126" s="137"/>
      <c r="N126" s="137"/>
      <c r="O126" s="138" t="s">
        <v>244</v>
      </c>
      <c r="P126" s="139"/>
      <c r="Q126" s="139"/>
      <c r="R126" s="141" t="s">
        <v>245</v>
      </c>
      <c r="S126" s="139">
        <v>0</v>
      </c>
      <c r="T126" s="139">
        <v>4</v>
      </c>
      <c r="U126" s="141" t="s">
        <v>246</v>
      </c>
      <c r="V126" s="139">
        <v>2</v>
      </c>
      <c r="W126" s="139">
        <v>0</v>
      </c>
      <c r="X126" s="139">
        <v>1</v>
      </c>
      <c r="Y126" s="139">
        <v>9</v>
      </c>
      <c r="AC126" s="49"/>
    </row>
    <row r="127" ht="15.75" customHeight="1" spans="29:29">
      <c r="AC127"/>
    </row>
    <row r="128" ht="16.5" customHeight="1" spans="3:29">
      <c r="C128" s="74" t="s">
        <v>97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115"/>
      <c r="AC128"/>
    </row>
    <row r="129" ht="33.75" customHeight="1" spans="1:29">
      <c r="A129" s="35"/>
      <c r="B129" s="145"/>
      <c r="C129" s="146" t="s">
        <v>247</v>
      </c>
      <c r="D129" s="146"/>
      <c r="E129" s="146"/>
      <c r="F129" s="146"/>
      <c r="G129" s="146" t="s">
        <v>248</v>
      </c>
      <c r="H129" s="146"/>
      <c r="I129" s="146"/>
      <c r="J129" s="146"/>
      <c r="K129" s="146" t="s">
        <v>249</v>
      </c>
      <c r="L129" s="146"/>
      <c r="M129" s="146"/>
      <c r="N129" s="146" t="s">
        <v>250</v>
      </c>
      <c r="O129" s="146"/>
      <c r="P129" s="146"/>
      <c r="Q129" s="146" t="s">
        <v>251</v>
      </c>
      <c r="R129" s="146"/>
      <c r="S129" s="146"/>
      <c r="T129" s="146" t="s">
        <v>252</v>
      </c>
      <c r="U129" s="146"/>
      <c r="V129" s="146"/>
      <c r="W129" s="146" t="s">
        <v>253</v>
      </c>
      <c r="X129" s="146"/>
      <c r="Y129" s="146"/>
      <c r="AC129"/>
    </row>
    <row r="130" ht="33.75" customHeight="1" spans="1:29">
      <c r="A130" s="35"/>
      <c r="B130" s="145"/>
      <c r="C130" s="168" t="s">
        <v>126</v>
      </c>
      <c r="D130" s="148"/>
      <c r="E130" s="148"/>
      <c r="F130" s="148"/>
      <c r="G130" s="168" t="s">
        <v>126</v>
      </c>
      <c r="H130" s="148"/>
      <c r="I130" s="148"/>
      <c r="J130" s="148"/>
      <c r="K130" s="168" t="s">
        <v>126</v>
      </c>
      <c r="L130" s="148"/>
      <c r="M130" s="148"/>
      <c r="N130" s="168" t="s">
        <v>126</v>
      </c>
      <c r="O130" s="148"/>
      <c r="P130" s="148"/>
      <c r="Q130" s="168" t="s">
        <v>126</v>
      </c>
      <c r="R130" s="148"/>
      <c r="S130" s="148"/>
      <c r="T130" s="168" t="s">
        <v>126</v>
      </c>
      <c r="U130" s="148"/>
      <c r="V130" s="148"/>
      <c r="W130" s="168" t="s">
        <v>126</v>
      </c>
      <c r="X130" s="148"/>
      <c r="Y130" s="148"/>
      <c r="AC130"/>
    </row>
    <row r="131" ht="13.5" customHeight="1" spans="1:29">
      <c r="A131" s="35"/>
      <c r="B131" s="145"/>
      <c r="C131" s="169" t="s">
        <v>254</v>
      </c>
      <c r="D131" s="149"/>
      <c r="E131" s="149"/>
      <c r="F131" s="149"/>
      <c r="G131" s="169" t="s">
        <v>254</v>
      </c>
      <c r="H131" s="149"/>
      <c r="I131" s="149"/>
      <c r="J131" s="149"/>
      <c r="K131" s="169" t="s">
        <v>254</v>
      </c>
      <c r="L131" s="149"/>
      <c r="M131" s="149"/>
      <c r="N131" s="169" t="s">
        <v>254</v>
      </c>
      <c r="O131" s="149"/>
      <c r="P131" s="149"/>
      <c r="Q131" s="169" t="s">
        <v>254</v>
      </c>
      <c r="R131" s="149"/>
      <c r="S131" s="149"/>
      <c r="T131" s="169" t="s">
        <v>254</v>
      </c>
      <c r="U131" s="149"/>
      <c r="V131" s="149"/>
      <c r="W131" s="169" t="s">
        <v>254</v>
      </c>
      <c r="X131" s="149"/>
      <c r="Y131" s="149"/>
      <c r="AC131"/>
    </row>
    <row r="132" ht="16.5" customHeight="1" spans="1:29">
      <c r="A132" s="35"/>
      <c r="B132" s="145"/>
      <c r="C132" s="74" t="s">
        <v>98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115"/>
      <c r="AC132"/>
    </row>
    <row r="133" ht="33" customHeight="1" spans="1:29">
      <c r="A133" s="35"/>
      <c r="B133" s="145"/>
      <c r="C133" s="150" t="s">
        <v>106</v>
      </c>
      <c r="D133" s="151"/>
      <c r="E133" s="151"/>
      <c r="F133" s="152"/>
      <c r="G133" s="150" t="s">
        <v>107</v>
      </c>
      <c r="H133" s="151"/>
      <c r="I133" s="152"/>
      <c r="J133" s="150" t="s">
        <v>108</v>
      </c>
      <c r="K133" s="152"/>
      <c r="L133" s="150" t="s">
        <v>109</v>
      </c>
      <c r="M133" s="152"/>
      <c r="N133" s="150" t="s">
        <v>110</v>
      </c>
      <c r="O133" s="152"/>
      <c r="P133" s="150" t="s">
        <v>111</v>
      </c>
      <c r="Q133" s="152"/>
      <c r="R133" s="150" t="s">
        <v>112</v>
      </c>
      <c r="S133" s="152"/>
      <c r="T133" s="150" t="s">
        <v>113</v>
      </c>
      <c r="U133" s="152"/>
      <c r="V133" s="150" t="s">
        <v>114</v>
      </c>
      <c r="W133" s="152"/>
      <c r="X133" s="150" t="s">
        <v>115</v>
      </c>
      <c r="Y133" s="152"/>
      <c r="AC133"/>
    </row>
    <row r="134" ht="13.5" customHeight="1" spans="1:29">
      <c r="A134" s="35"/>
      <c r="B134" s="145"/>
      <c r="C134" s="153" t="s">
        <v>254</v>
      </c>
      <c r="D134" s="154"/>
      <c r="E134" s="154"/>
      <c r="F134" s="155"/>
      <c r="G134" s="153" t="s">
        <v>254</v>
      </c>
      <c r="H134" s="154"/>
      <c r="I134" s="155"/>
      <c r="J134" s="153" t="s">
        <v>254</v>
      </c>
      <c r="K134" s="155"/>
      <c r="L134" s="153" t="s">
        <v>254</v>
      </c>
      <c r="M134" s="155"/>
      <c r="N134" s="153" t="s">
        <v>254</v>
      </c>
      <c r="O134" s="155"/>
      <c r="P134" s="153" t="s">
        <v>254</v>
      </c>
      <c r="Q134" s="155"/>
      <c r="R134" s="153" t="s">
        <v>254</v>
      </c>
      <c r="S134" s="155"/>
      <c r="T134" s="153" t="s">
        <v>254</v>
      </c>
      <c r="U134" s="155"/>
      <c r="V134" s="153" t="s">
        <v>254</v>
      </c>
      <c r="W134" s="155"/>
      <c r="X134" s="153" t="s">
        <v>254</v>
      </c>
      <c r="Y134" s="155"/>
      <c r="AC134"/>
    </row>
    <row r="135" ht="33" customHeight="1" spans="3:29">
      <c r="C135" s="156" t="s">
        <v>116</v>
      </c>
      <c r="D135" s="157"/>
      <c r="E135" s="157"/>
      <c r="F135" s="157"/>
      <c r="G135" s="156" t="s">
        <v>117</v>
      </c>
      <c r="H135" s="157"/>
      <c r="I135" s="157"/>
      <c r="J135" s="156" t="s">
        <v>118</v>
      </c>
      <c r="K135" s="157"/>
      <c r="L135" s="156" t="s">
        <v>119</v>
      </c>
      <c r="M135" s="157"/>
      <c r="N135" s="156" t="s">
        <v>120</v>
      </c>
      <c r="O135" s="157"/>
      <c r="P135" s="156" t="s">
        <v>121</v>
      </c>
      <c r="Q135" s="157"/>
      <c r="R135" s="156" t="s">
        <v>122</v>
      </c>
      <c r="S135" s="157"/>
      <c r="T135" s="156" t="s">
        <v>123</v>
      </c>
      <c r="U135" s="157"/>
      <c r="V135" s="156" t="s">
        <v>124</v>
      </c>
      <c r="W135" s="157"/>
      <c r="X135" s="156" t="s">
        <v>125</v>
      </c>
      <c r="Y135" s="157"/>
      <c r="AC135"/>
    </row>
    <row r="136" ht="15.75" customHeight="1" spans="3:29">
      <c r="C136" s="158" t="s">
        <v>254</v>
      </c>
      <c r="D136" s="158"/>
      <c r="E136" s="158"/>
      <c r="F136" s="158"/>
      <c r="G136" s="158" t="s">
        <v>254</v>
      </c>
      <c r="H136" s="158"/>
      <c r="I136" s="158"/>
      <c r="J136" s="158" t="s">
        <v>254</v>
      </c>
      <c r="K136" s="158"/>
      <c r="L136" s="158" t="s">
        <v>254</v>
      </c>
      <c r="M136" s="158"/>
      <c r="N136" s="158" t="s">
        <v>254</v>
      </c>
      <c r="O136" s="158"/>
      <c r="P136" s="158" t="s">
        <v>254</v>
      </c>
      <c r="Q136" s="158"/>
      <c r="R136" s="158" t="s">
        <v>254</v>
      </c>
      <c r="S136" s="158"/>
      <c r="T136" s="158" t="s">
        <v>254</v>
      </c>
      <c r="U136" s="158"/>
      <c r="V136" s="158" t="s">
        <v>254</v>
      </c>
      <c r="W136" s="158"/>
      <c r="X136" s="158" t="s">
        <v>254</v>
      </c>
      <c r="Y136" s="158"/>
      <c r="AC136"/>
    </row>
    <row r="137" ht="33" customHeight="1" spans="3:29">
      <c r="C137" s="170" t="s">
        <v>127</v>
      </c>
      <c r="D137" s="160"/>
      <c r="E137" s="160"/>
      <c r="F137" s="160"/>
      <c r="G137" s="170" t="s">
        <v>128</v>
      </c>
      <c r="H137" s="160"/>
      <c r="I137" s="160"/>
      <c r="J137" s="159" t="s">
        <v>129</v>
      </c>
      <c r="K137" s="160"/>
      <c r="L137" s="159" t="s">
        <v>130</v>
      </c>
      <c r="M137" s="160"/>
      <c r="N137" s="170" t="s">
        <v>131</v>
      </c>
      <c r="O137" s="160"/>
      <c r="P137" s="159" t="s">
        <v>132</v>
      </c>
      <c r="Q137" s="160"/>
      <c r="R137" s="159" t="s">
        <v>133</v>
      </c>
      <c r="S137" s="160"/>
      <c r="T137" s="170" t="s">
        <v>134</v>
      </c>
      <c r="U137" s="160"/>
      <c r="V137" s="159" t="s">
        <v>135</v>
      </c>
      <c r="W137" s="160"/>
      <c r="X137" s="159" t="s">
        <v>136</v>
      </c>
      <c r="Y137" s="160"/>
      <c r="AC137"/>
    </row>
    <row r="138" ht="15.75" customHeight="1" spans="3:29">
      <c r="C138" s="158" t="s">
        <v>254</v>
      </c>
      <c r="D138" s="158"/>
      <c r="E138" s="158"/>
      <c r="F138" s="158"/>
      <c r="G138" s="158" t="s">
        <v>254</v>
      </c>
      <c r="H138" s="158"/>
      <c r="I138" s="158"/>
      <c r="J138" s="158" t="s">
        <v>254</v>
      </c>
      <c r="K138" s="158"/>
      <c r="L138" s="158" t="s">
        <v>254</v>
      </c>
      <c r="M138" s="158"/>
      <c r="N138" s="158" t="s">
        <v>254</v>
      </c>
      <c r="O138" s="158"/>
      <c r="P138" s="158" t="s">
        <v>254</v>
      </c>
      <c r="Q138" s="158"/>
      <c r="R138" s="158" t="s">
        <v>254</v>
      </c>
      <c r="S138" s="158"/>
      <c r="T138" s="158" t="s">
        <v>254</v>
      </c>
      <c r="U138" s="158"/>
      <c r="V138" s="158" t="s">
        <v>254</v>
      </c>
      <c r="W138" s="158"/>
      <c r="X138" s="158" t="s">
        <v>254</v>
      </c>
      <c r="Y138" s="158"/>
      <c r="AC138"/>
    </row>
    <row r="139" ht="33" customHeight="1" spans="3:29">
      <c r="C139" s="171" t="s">
        <v>137</v>
      </c>
      <c r="D139" s="157"/>
      <c r="E139" s="157"/>
      <c r="F139" s="157"/>
      <c r="G139" s="171" t="s">
        <v>138</v>
      </c>
      <c r="H139" s="157"/>
      <c r="I139" s="157"/>
      <c r="J139" s="156" t="s">
        <v>139</v>
      </c>
      <c r="K139" s="157"/>
      <c r="L139" s="171" t="s">
        <v>140</v>
      </c>
      <c r="M139" s="157"/>
      <c r="N139" s="171" t="s">
        <v>141</v>
      </c>
      <c r="O139" s="157"/>
      <c r="P139" s="171" t="s">
        <v>142</v>
      </c>
      <c r="Q139" s="157"/>
      <c r="R139" s="156" t="s">
        <v>143</v>
      </c>
      <c r="S139" s="157"/>
      <c r="T139" s="171" t="s">
        <v>144</v>
      </c>
      <c r="U139" s="157"/>
      <c r="V139" s="156" t="s">
        <v>145</v>
      </c>
      <c r="W139" s="157"/>
      <c r="X139" s="156" t="s">
        <v>146</v>
      </c>
      <c r="Y139" s="157"/>
      <c r="AC139"/>
    </row>
    <row r="140" ht="15.75" customHeight="1" spans="3:29">
      <c r="C140" s="158" t="s">
        <v>254</v>
      </c>
      <c r="D140" s="158"/>
      <c r="E140" s="158"/>
      <c r="F140" s="158"/>
      <c r="G140" s="158" t="s">
        <v>254</v>
      </c>
      <c r="H140" s="158"/>
      <c r="I140" s="158"/>
      <c r="J140" s="158" t="s">
        <v>254</v>
      </c>
      <c r="K140" s="158"/>
      <c r="L140" s="158" t="s">
        <v>254</v>
      </c>
      <c r="M140" s="158"/>
      <c r="N140" s="158" t="s">
        <v>254</v>
      </c>
      <c r="O140" s="158"/>
      <c r="P140" s="158" t="s">
        <v>254</v>
      </c>
      <c r="Q140" s="158"/>
      <c r="R140" s="158" t="s">
        <v>254</v>
      </c>
      <c r="S140" s="158"/>
      <c r="T140" s="158" t="s">
        <v>254</v>
      </c>
      <c r="U140" s="158"/>
      <c r="V140" s="158" t="s">
        <v>254</v>
      </c>
      <c r="W140" s="158"/>
      <c r="X140" s="158" t="s">
        <v>254</v>
      </c>
      <c r="Y140" s="158"/>
      <c r="AC140"/>
    </row>
    <row r="141" ht="33" customHeight="1" spans="3:29">
      <c r="C141" s="170" t="s">
        <v>147</v>
      </c>
      <c r="D141" s="160"/>
      <c r="E141" s="160"/>
      <c r="F141" s="160"/>
      <c r="G141" s="170" t="s">
        <v>148</v>
      </c>
      <c r="H141" s="160"/>
      <c r="I141" s="160"/>
      <c r="J141" s="159" t="s">
        <v>149</v>
      </c>
      <c r="K141" s="160"/>
      <c r="L141" s="159" t="s">
        <v>150</v>
      </c>
      <c r="M141" s="160"/>
      <c r="N141" s="170" t="s">
        <v>151</v>
      </c>
      <c r="O141" s="160"/>
      <c r="P141" s="159" t="s">
        <v>152</v>
      </c>
      <c r="Q141" s="160"/>
      <c r="R141" s="159" t="s">
        <v>153</v>
      </c>
      <c r="S141" s="160"/>
      <c r="T141" s="170" t="s">
        <v>154</v>
      </c>
      <c r="U141" s="160"/>
      <c r="V141" s="159" t="s">
        <v>155</v>
      </c>
      <c r="W141" s="160"/>
      <c r="X141" s="159" t="s">
        <v>156</v>
      </c>
      <c r="Y141" s="160"/>
      <c r="AC141"/>
    </row>
    <row r="142" ht="15.75" customHeight="1" spans="3:29">
      <c r="C142" s="158" t="s">
        <v>254</v>
      </c>
      <c r="D142" s="158"/>
      <c r="E142" s="158"/>
      <c r="F142" s="158"/>
      <c r="G142" s="158" t="s">
        <v>254</v>
      </c>
      <c r="H142" s="158"/>
      <c r="I142" s="158"/>
      <c r="J142" s="158" t="s">
        <v>254</v>
      </c>
      <c r="K142" s="158"/>
      <c r="L142" s="158" t="s">
        <v>254</v>
      </c>
      <c r="M142" s="158"/>
      <c r="N142" s="158" t="s">
        <v>254</v>
      </c>
      <c r="O142" s="158"/>
      <c r="P142" s="158" t="s">
        <v>254</v>
      </c>
      <c r="Q142" s="158"/>
      <c r="R142" s="158" t="s">
        <v>254</v>
      </c>
      <c r="S142" s="158"/>
      <c r="T142" s="158" t="s">
        <v>254</v>
      </c>
      <c r="U142" s="158"/>
      <c r="V142" s="158" t="s">
        <v>254</v>
      </c>
      <c r="W142" s="158"/>
      <c r="X142" s="158" t="s">
        <v>254</v>
      </c>
      <c r="Y142" s="158"/>
      <c r="AC142"/>
    </row>
    <row r="143" customHeight="1" spans="29:32">
      <c r="AC143"/>
      <c r="AF143" s="102"/>
    </row>
  </sheetData>
  <sheetProtection password="C0A4" sheet="1" objects="1" scenarios="1"/>
  <mergeCells count="286">
    <mergeCell ref="D1:X1"/>
    <mergeCell ref="D2:X2"/>
    <mergeCell ref="D3:X3"/>
    <mergeCell ref="D4:X4"/>
    <mergeCell ref="Y4:Z4"/>
    <mergeCell ref="I6:L6"/>
    <mergeCell ref="W7:Z7"/>
    <mergeCell ref="I8:L8"/>
    <mergeCell ref="M8:V8"/>
    <mergeCell ref="B9:J9"/>
    <mergeCell ref="K9:Z9"/>
    <mergeCell ref="B11:J11"/>
    <mergeCell ref="B12:J12"/>
    <mergeCell ref="B13:Z13"/>
    <mergeCell ref="B26:Z26"/>
    <mergeCell ref="B40:O40"/>
    <mergeCell ref="P40:Y40"/>
    <mergeCell ref="J47:M47"/>
    <mergeCell ref="N47:W47"/>
    <mergeCell ref="I48:L48"/>
    <mergeCell ref="M48:V48"/>
    <mergeCell ref="J50:M50"/>
    <mergeCell ref="R50:U50"/>
    <mergeCell ref="Y50:Z50"/>
    <mergeCell ref="J51:M51"/>
    <mergeCell ref="W53:Z53"/>
    <mergeCell ref="B54:J54"/>
    <mergeCell ref="K54:Z54"/>
    <mergeCell ref="B55:J55"/>
    <mergeCell ref="B56:J56"/>
    <mergeCell ref="B63:Z63"/>
    <mergeCell ref="B64:J64"/>
    <mergeCell ref="B65:J65"/>
    <mergeCell ref="B66:J66"/>
    <mergeCell ref="B67:J67"/>
    <mergeCell ref="C68:I68"/>
    <mergeCell ref="J68:M68"/>
    <mergeCell ref="N68:Q68"/>
    <mergeCell ref="R68:U68"/>
    <mergeCell ref="V68:Y68"/>
    <mergeCell ref="B69:O69"/>
    <mergeCell ref="P69:Y69"/>
    <mergeCell ref="J76:M76"/>
    <mergeCell ref="N76:W76"/>
    <mergeCell ref="I77:L77"/>
    <mergeCell ref="M77:V77"/>
    <mergeCell ref="J79:M79"/>
    <mergeCell ref="R79:U79"/>
    <mergeCell ref="Y79:Z79"/>
    <mergeCell ref="J80:M80"/>
    <mergeCell ref="W82:Z82"/>
    <mergeCell ref="B83:J83"/>
    <mergeCell ref="K83:Z83"/>
    <mergeCell ref="B84:J84"/>
    <mergeCell ref="B85:J85"/>
    <mergeCell ref="A86:J86"/>
    <mergeCell ref="K86:Z86"/>
    <mergeCell ref="B87:J87"/>
    <mergeCell ref="B88:J88"/>
    <mergeCell ref="B89:J89"/>
    <mergeCell ref="B90:J90"/>
    <mergeCell ref="B91:J91"/>
    <mergeCell ref="B92:J92"/>
    <mergeCell ref="B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105:O105"/>
    <mergeCell ref="P105:Y105"/>
    <mergeCell ref="J112:M112"/>
    <mergeCell ref="N112:W112"/>
    <mergeCell ref="I113:L113"/>
    <mergeCell ref="M113:V113"/>
    <mergeCell ref="J115:M115"/>
    <mergeCell ref="R115:U115"/>
    <mergeCell ref="Y115:Z115"/>
    <mergeCell ref="J116:M116"/>
    <mergeCell ref="W118:Z118"/>
    <mergeCell ref="B119:J119"/>
    <mergeCell ref="K119:Z119"/>
    <mergeCell ref="B120:J120"/>
    <mergeCell ref="B121:J121"/>
    <mergeCell ref="B122:J122"/>
    <mergeCell ref="B123:J123"/>
    <mergeCell ref="B124:J124"/>
    <mergeCell ref="L126:N126"/>
    <mergeCell ref="C128:Y128"/>
    <mergeCell ref="C129:F129"/>
    <mergeCell ref="G129:J129"/>
    <mergeCell ref="K129:M129"/>
    <mergeCell ref="N129:P129"/>
    <mergeCell ref="Q129:S129"/>
    <mergeCell ref="T129:V129"/>
    <mergeCell ref="W129:Y129"/>
    <mergeCell ref="C130:F130"/>
    <mergeCell ref="G130:J130"/>
    <mergeCell ref="K130:M130"/>
    <mergeCell ref="N130:P130"/>
    <mergeCell ref="Q130:S130"/>
    <mergeCell ref="T130:V130"/>
    <mergeCell ref="W130:Y130"/>
    <mergeCell ref="C131:F131"/>
    <mergeCell ref="G131:J131"/>
    <mergeCell ref="K131:M131"/>
    <mergeCell ref="N131:P131"/>
    <mergeCell ref="Q131:S131"/>
    <mergeCell ref="T131:V131"/>
    <mergeCell ref="W131:Y131"/>
    <mergeCell ref="C132:Y132"/>
    <mergeCell ref="C133:F133"/>
    <mergeCell ref="G133:I133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C134:F134"/>
    <mergeCell ref="G134:I134"/>
    <mergeCell ref="J134:K134"/>
    <mergeCell ref="L134:M134"/>
    <mergeCell ref="N134:O134"/>
    <mergeCell ref="P134:Q134"/>
    <mergeCell ref="R134:S134"/>
    <mergeCell ref="T134:U134"/>
    <mergeCell ref="V134:W134"/>
    <mergeCell ref="X134:Y134"/>
    <mergeCell ref="C135:F135"/>
    <mergeCell ref="G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C136:F136"/>
    <mergeCell ref="G136:I136"/>
    <mergeCell ref="J136:K136"/>
    <mergeCell ref="L136:M136"/>
    <mergeCell ref="N136:O136"/>
    <mergeCell ref="P136:Q136"/>
    <mergeCell ref="R136:S136"/>
    <mergeCell ref="T136:U136"/>
    <mergeCell ref="V136:W136"/>
    <mergeCell ref="X136:Y136"/>
    <mergeCell ref="C137:F137"/>
    <mergeCell ref="G137:I137"/>
    <mergeCell ref="J137:K137"/>
    <mergeCell ref="L137:M137"/>
    <mergeCell ref="N137:O137"/>
    <mergeCell ref="P137:Q137"/>
    <mergeCell ref="R137:S137"/>
    <mergeCell ref="T137:U137"/>
    <mergeCell ref="V137:W137"/>
    <mergeCell ref="X137:Y137"/>
    <mergeCell ref="C138:F138"/>
    <mergeCell ref="G138:I138"/>
    <mergeCell ref="J138:K138"/>
    <mergeCell ref="L138:M138"/>
    <mergeCell ref="N138:O138"/>
    <mergeCell ref="P138:Q138"/>
    <mergeCell ref="R138:S138"/>
    <mergeCell ref="T138:U138"/>
    <mergeCell ref="V138:W138"/>
    <mergeCell ref="X138:Y138"/>
    <mergeCell ref="C139:F139"/>
    <mergeCell ref="G139:I139"/>
    <mergeCell ref="J139:K139"/>
    <mergeCell ref="L139:M139"/>
    <mergeCell ref="N139:O139"/>
    <mergeCell ref="P139:Q139"/>
    <mergeCell ref="R139:S139"/>
    <mergeCell ref="T139:U139"/>
    <mergeCell ref="V139:W139"/>
    <mergeCell ref="X139:Y139"/>
    <mergeCell ref="C140:F140"/>
    <mergeCell ref="G140:I140"/>
    <mergeCell ref="J140:K140"/>
    <mergeCell ref="L140:M140"/>
    <mergeCell ref="N140:O140"/>
    <mergeCell ref="P140:Q140"/>
    <mergeCell ref="R140:S140"/>
    <mergeCell ref="T140:U140"/>
    <mergeCell ref="V140:W140"/>
    <mergeCell ref="X140:Y140"/>
    <mergeCell ref="C141:F141"/>
    <mergeCell ref="G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C142:F142"/>
    <mergeCell ref="G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A14:A16"/>
    <mergeCell ref="A17:A19"/>
    <mergeCell ref="A20:A22"/>
    <mergeCell ref="A23:A25"/>
    <mergeCell ref="A27:A29"/>
    <mergeCell ref="A30:A32"/>
    <mergeCell ref="A33:A35"/>
    <mergeCell ref="A36:A38"/>
    <mergeCell ref="A57:A59"/>
    <mergeCell ref="A60:A62"/>
    <mergeCell ref="M41:M42"/>
    <mergeCell ref="M43:M45"/>
    <mergeCell ref="M70:M71"/>
    <mergeCell ref="M72:M74"/>
    <mergeCell ref="M106:M107"/>
    <mergeCell ref="M108:M110"/>
    <mergeCell ref="N41:N42"/>
    <mergeCell ref="N43:N45"/>
    <mergeCell ref="N70:N71"/>
    <mergeCell ref="N72:N74"/>
    <mergeCell ref="N106:N107"/>
    <mergeCell ref="N108:N110"/>
    <mergeCell ref="O41:O42"/>
    <mergeCell ref="O43:O45"/>
    <mergeCell ref="O70:O71"/>
    <mergeCell ref="O72:O74"/>
    <mergeCell ref="O106:O107"/>
    <mergeCell ref="O108:O110"/>
    <mergeCell ref="B20:I22"/>
    <mergeCell ref="Y2:Z3"/>
    <mergeCell ref="W5:Z6"/>
    <mergeCell ref="B43:D45"/>
    <mergeCell ref="E43:G45"/>
    <mergeCell ref="H43:J45"/>
    <mergeCell ref="K43:L45"/>
    <mergeCell ref="B41:D42"/>
    <mergeCell ref="E41:G42"/>
    <mergeCell ref="H41:J42"/>
    <mergeCell ref="K41:L42"/>
    <mergeCell ref="B14:I16"/>
    <mergeCell ref="B36:I38"/>
    <mergeCell ref="B30:I32"/>
    <mergeCell ref="B17:I19"/>
    <mergeCell ref="B33:I35"/>
    <mergeCell ref="B27:I29"/>
    <mergeCell ref="B23:I25"/>
    <mergeCell ref="Y48:Z49"/>
    <mergeCell ref="W51:Z52"/>
    <mergeCell ref="B57:I59"/>
    <mergeCell ref="B60:I62"/>
    <mergeCell ref="B70:D71"/>
    <mergeCell ref="E70:G71"/>
    <mergeCell ref="H70:J71"/>
    <mergeCell ref="K70:L71"/>
    <mergeCell ref="B72:D74"/>
    <mergeCell ref="E72:G74"/>
    <mergeCell ref="H72:J74"/>
    <mergeCell ref="K72:L74"/>
    <mergeCell ref="Y77:Z78"/>
    <mergeCell ref="W80:Z81"/>
    <mergeCell ref="B106:D107"/>
    <mergeCell ref="E106:G107"/>
    <mergeCell ref="H106:J107"/>
    <mergeCell ref="K106:L107"/>
    <mergeCell ref="B108:D110"/>
    <mergeCell ref="E108:G110"/>
    <mergeCell ref="H108:J110"/>
    <mergeCell ref="K108:L110"/>
    <mergeCell ref="Y113:Z114"/>
    <mergeCell ref="W116:Z117"/>
  </mergeCells>
  <conditionalFormatting sqref="K38:Y38">
    <cfRule type="expression" dxfId="0" priority="15">
      <formula>IF(K67&gt;0,INDIRECT(ADDRESS(ROW(),COLUMN()))&lt;&gt;K67,0)</formula>
    </cfRule>
    <cfRule type="expression" dxfId="0" priority="16">
      <formula>IF(K124&gt;0,INDIRECT(ADDRESS(ROW(),COLUMN()))&lt;&gt;K124,0)</formula>
    </cfRule>
  </conditionalFormatting>
  <conditionalFormatting sqref="K67:Y67">
    <cfRule type="expression" dxfId="0" priority="17">
      <formula>IF(K124&gt;0,INDIRECT(ADDRESS(ROW(),COLUMN()))&lt;&gt;K124,0)</formula>
    </cfRule>
    <cfRule type="cellIs" dxfId="1" priority="18" operator="notEqual">
      <formula>K38</formula>
    </cfRule>
  </conditionalFormatting>
  <conditionalFormatting sqref="K124:Y124">
    <cfRule type="cellIs" dxfId="1" priority="19" operator="notEqual">
      <formula>K38</formula>
    </cfRule>
    <cfRule type="cellIs" dxfId="1" priority="20" operator="notEqual">
      <formula>K67</formula>
    </cfRule>
  </conditionalFormatting>
  <conditionalFormatting sqref="L126:N126">
    <cfRule type="expression" dxfId="2" priority="1">
      <formula>ISBLANK(INDIRECT(ADDRESS(ROW(),COLUMN())))</formula>
    </cfRule>
  </conditionalFormatting>
  <conditionalFormatting sqref="K14:Y15;K17:Y18;K20:Y21;K27:Y28;K30:Y31;K33:Y34;K57:Y58;K60:Y61;K64:Y66;K87:Y103;K123:Y123">
    <cfRule type="cellIs" dxfId="3" priority="7" operator="equal">
      <formula>"   "</formula>
    </cfRule>
    <cfRule type="expression" dxfId="2" priority="8">
      <formula>ISBLANK(INDIRECT(ADDRESS(ROW(),COLUMN())))</formula>
    </cfRule>
    <cfRule type="cellIs" dxfId="3" priority="9" operator="equal">
      <formula>"   "</formula>
    </cfRule>
    <cfRule type="cellIs" dxfId="1" priority="10" operator="lessThan">
      <formula>0</formula>
    </cfRule>
    <cfRule type="expression" dxfId="0" priority="11">
      <formula>ISTEXT(INDIRECT(ADDRESS(ROW(),COLUMN())))</formula>
    </cfRule>
  </conditionalFormatting>
  <conditionalFormatting sqref="L14:Y15;L17:Y18;L20:Y21;L27:Y28;L30:Y31;L33:Y34;L57:Y58;L60:Y61;L64:Y66;L87:Y103;L123:Y123">
    <cfRule type="expression" dxfId="4" priority="6">
      <formula>CELL("Protect",INDIRECT(ADDRESS(ROW(),COLUMN())))</formula>
    </cfRule>
  </conditionalFormatting>
  <conditionalFormatting sqref="K27:Y38">
    <cfRule type="cellIs" dxfId="1" priority="12" operator="greaterThan">
      <formula>K14</formula>
    </cfRule>
  </conditionalFormatting>
  <conditionalFormatting sqref="K57:Y59">
    <cfRule type="cellIs" dxfId="1" priority="13" operator="greaterThan">
      <formula>K23</formula>
    </cfRule>
  </conditionalFormatting>
  <conditionalFormatting sqref="K60:Y62">
    <cfRule type="cellIs" dxfId="1" priority="14" operator="greaterThan">
      <formula>K36</formula>
    </cfRule>
  </conditionalFormatting>
  <conditionalFormatting sqref="P126:Q126;S126:T126;V126:Y126">
    <cfRule type="cellIs" dxfId="1" priority="2" operator="lessThan">
      <formula>0</formula>
    </cfRule>
    <cfRule type="cellIs" dxfId="1" priority="3" operator="greaterThan">
      <formula>9</formula>
    </cfRule>
    <cfRule type="expression" dxfId="2" priority="4">
      <formula>ISBLANK(INDIRECT(ADDRESS(ROW(),COLUMN())))</formula>
    </cfRule>
    <cfRule type="expression" dxfId="0" priority="5">
      <formula>ISTEXT(INDIRECT(ADDRESS(ROW(),COLUMN())))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4_1" display="&lt;BERIKUTNYA&gt;"/>
    <hyperlink ref="AH76" location="range_2_1" display="&lt;SEBELUMNYA&gt;"/>
    <hyperlink ref="AH113" location="range_4_1" display="&lt;BERIKUTNYA&gt;"/>
    <hyperlink ref="AH112" location="range_3_1_1" display="&lt;SEBELUMNYA&gt;"/>
  </hyperlinks>
  <printOptions horizontalCentered="1"/>
  <pageMargins left="0.354166666666667" right="0.354166666666667" top="0.354166666666667" bottom="0.156944444444444" header="0.314583333333333" footer="0.118055555555556"/>
  <pageSetup paperSize="9" scale="47" orientation="landscape"/>
  <headerFooter/>
  <rowBreaks count="3" manualBreakCount="3">
    <brk id="46" max="16383" man="1"/>
    <brk id="75" max="16383" man="1"/>
    <brk id="111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MODEL_DD1_DPD_24993_KEPULAUAN_BANGKA_BELITUNG_DAPIL_KEPULAUAN_BANGKA_BELITUNG.xlsx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rki</cp:lastModifiedBy>
  <cp:revision>103</cp:revision>
  <dcterms:created xsi:type="dcterms:W3CDTF">2019-05-08T06:05:00Z</dcterms:created>
  <dcterms:modified xsi:type="dcterms:W3CDTF">2019-05-10T09:05:14Z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1057-11.2.0.8339</vt:lpwstr>
  </property>
</Properties>
</file>