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Form!$A$1:$Z$179</definedName>
    <definedName name="range_1_1">Form!A1:AA47</definedName>
    <definedName name="range_2_1">Form!A47:AA76</definedName>
    <definedName name="range_3_1_1">Form!A76:AA112</definedName>
    <definedName name="range_3_2_1">Form!A112:AA148</definedName>
    <definedName name="range_4_1">Form!A148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59" i="9"/>
  <c r="Y158"/>
  <c r="Y160" s="1"/>
  <c r="X158"/>
  <c r="X160" s="1"/>
  <c r="W158"/>
  <c r="W160" s="1"/>
  <c r="V158"/>
  <c r="V160" s="1"/>
  <c r="U158"/>
  <c r="U160" s="1"/>
  <c r="T158"/>
  <c r="T160" s="1"/>
  <c r="S158"/>
  <c r="S160" s="1"/>
  <c r="R158"/>
  <c r="R160" s="1"/>
  <c r="Q158"/>
  <c r="Q160" s="1"/>
  <c r="P158"/>
  <c r="P160" s="1"/>
  <c r="O158"/>
  <c r="O160" s="1"/>
  <c r="N158"/>
  <c r="N160" s="1"/>
  <c r="M158"/>
  <c r="M160" s="1"/>
  <c r="L158"/>
  <c r="L160" s="1"/>
  <c r="K158"/>
  <c r="Z130"/>
  <c r="Z129"/>
  <c r="Z128"/>
  <c r="Z127"/>
  <c r="Z126"/>
  <c r="Z125"/>
  <c r="Z124"/>
  <c r="Z123"/>
  <c r="Z103"/>
  <c r="Z102"/>
  <c r="Z101"/>
  <c r="Z100"/>
  <c r="Z99"/>
  <c r="Z98"/>
  <c r="Z97"/>
  <c r="Z96"/>
  <c r="Z95"/>
  <c r="Z94"/>
  <c r="Z93"/>
  <c r="Z92"/>
  <c r="Z91"/>
  <c r="Z90"/>
  <c r="Z89"/>
  <c r="Z88"/>
  <c r="Z87"/>
  <c r="Y67"/>
  <c r="X67"/>
  <c r="W67"/>
  <c r="V67"/>
  <c r="U67"/>
  <c r="T67"/>
  <c r="S67"/>
  <c r="R67"/>
  <c r="Q67"/>
  <c r="P67"/>
  <c r="O67"/>
  <c r="N67"/>
  <c r="M67"/>
  <c r="L67"/>
  <c r="K67"/>
  <c r="Z66"/>
  <c r="Z65"/>
  <c r="Z64"/>
  <c r="Y62"/>
  <c r="X62"/>
  <c r="W62"/>
  <c r="V62"/>
  <c r="U62"/>
  <c r="T62"/>
  <c r="S62"/>
  <c r="R62"/>
  <c r="Q62"/>
  <c r="P62"/>
  <c r="O62"/>
  <c r="N62"/>
  <c r="M62"/>
  <c r="L62"/>
  <c r="K62"/>
  <c r="Z61"/>
  <c r="Z60"/>
  <c r="Y59"/>
  <c r="X59"/>
  <c r="W59"/>
  <c r="V59"/>
  <c r="U59"/>
  <c r="T59"/>
  <c r="S59"/>
  <c r="R59"/>
  <c r="Q59"/>
  <c r="P59"/>
  <c r="O59"/>
  <c r="N59"/>
  <c r="M59"/>
  <c r="L59"/>
  <c r="K59"/>
  <c r="Z58"/>
  <c r="Z57"/>
  <c r="Y37"/>
  <c r="X37"/>
  <c r="W37"/>
  <c r="V37"/>
  <c r="U37"/>
  <c r="T37"/>
  <c r="S37"/>
  <c r="R37"/>
  <c r="Q37"/>
  <c r="P37"/>
  <c r="O37"/>
  <c r="N37"/>
  <c r="M37"/>
  <c r="L37"/>
  <c r="K37"/>
  <c r="Y36"/>
  <c r="X36"/>
  <c r="W36"/>
  <c r="V36"/>
  <c r="U36"/>
  <c r="T36"/>
  <c r="S36"/>
  <c r="R36"/>
  <c r="Q36"/>
  <c r="P36"/>
  <c r="O36"/>
  <c r="N36"/>
  <c r="M36"/>
  <c r="L36"/>
  <c r="K36"/>
  <c r="Y35"/>
  <c r="X35"/>
  <c r="W35"/>
  <c r="V35"/>
  <c r="U35"/>
  <c r="T35"/>
  <c r="S35"/>
  <c r="R35"/>
  <c r="Q35"/>
  <c r="P35"/>
  <c r="O35"/>
  <c r="N35"/>
  <c r="M35"/>
  <c r="L35"/>
  <c r="K35"/>
  <c r="Z34"/>
  <c r="Z33"/>
  <c r="Y32"/>
  <c r="X32"/>
  <c r="W32"/>
  <c r="V32"/>
  <c r="U32"/>
  <c r="T32"/>
  <c r="S32"/>
  <c r="R32"/>
  <c r="Q32"/>
  <c r="P32"/>
  <c r="O32"/>
  <c r="N32"/>
  <c r="M32"/>
  <c r="L32"/>
  <c r="K32"/>
  <c r="Z31"/>
  <c r="Z30"/>
  <c r="Y29"/>
  <c r="Y38" s="1"/>
  <c r="X29"/>
  <c r="W29"/>
  <c r="V29"/>
  <c r="U29"/>
  <c r="U38" s="1"/>
  <c r="T29"/>
  <c r="S29"/>
  <c r="R29"/>
  <c r="Q29"/>
  <c r="Q38" s="1"/>
  <c r="P29"/>
  <c r="O29"/>
  <c r="N29"/>
  <c r="M29"/>
  <c r="M38" s="1"/>
  <c r="L29"/>
  <c r="K29"/>
  <c r="Z28"/>
  <c r="Z27"/>
  <c r="Z36" s="1"/>
  <c r="Y24"/>
  <c r="X24"/>
  <c r="W24"/>
  <c r="V24"/>
  <c r="U24"/>
  <c r="T24"/>
  <c r="S24"/>
  <c r="R24"/>
  <c r="Q24"/>
  <c r="P24"/>
  <c r="O24"/>
  <c r="N24"/>
  <c r="M24"/>
  <c r="L24"/>
  <c r="K24"/>
  <c r="Y23"/>
  <c r="X23"/>
  <c r="W23"/>
  <c r="V23"/>
  <c r="U23"/>
  <c r="T23"/>
  <c r="S23"/>
  <c r="R23"/>
  <c r="Q23"/>
  <c r="P23"/>
  <c r="O23"/>
  <c r="N23"/>
  <c r="M23"/>
  <c r="L23"/>
  <c r="K23"/>
  <c r="Y22"/>
  <c r="X22"/>
  <c r="W22"/>
  <c r="V22"/>
  <c r="U22"/>
  <c r="T22"/>
  <c r="S22"/>
  <c r="R22"/>
  <c r="Q22"/>
  <c r="P22"/>
  <c r="O22"/>
  <c r="N22"/>
  <c r="M22"/>
  <c r="L22"/>
  <c r="K22"/>
  <c r="Z21"/>
  <c r="Z20"/>
  <c r="Y19"/>
  <c r="X19"/>
  <c r="W19"/>
  <c r="V19"/>
  <c r="U19"/>
  <c r="T19"/>
  <c r="S19"/>
  <c r="R19"/>
  <c r="Q19"/>
  <c r="P19"/>
  <c r="O19"/>
  <c r="N19"/>
  <c r="M19"/>
  <c r="L19"/>
  <c r="K19"/>
  <c r="Z18"/>
  <c r="Z17"/>
  <c r="Y16"/>
  <c r="X16"/>
  <c r="X25" s="1"/>
  <c r="W16"/>
  <c r="V16"/>
  <c r="U16"/>
  <c r="T16"/>
  <c r="T25" s="1"/>
  <c r="S16"/>
  <c r="R16"/>
  <c r="Q16"/>
  <c r="P16"/>
  <c r="P25" s="1"/>
  <c r="O16"/>
  <c r="N16"/>
  <c r="M16"/>
  <c r="L16"/>
  <c r="L25" s="1"/>
  <c r="K16"/>
  <c r="Z15"/>
  <c r="Z14"/>
  <c r="Z158" l="1"/>
  <c r="Z67"/>
  <c r="K25"/>
  <c r="O25"/>
  <c r="S25"/>
  <c r="W25"/>
  <c r="Z19"/>
  <c r="R38"/>
  <c r="V38"/>
  <c r="Z62"/>
  <c r="Z59"/>
  <c r="Z37"/>
  <c r="W38"/>
  <c r="O38"/>
  <c r="Z35"/>
  <c r="X38"/>
  <c r="T38"/>
  <c r="S38"/>
  <c r="P38"/>
  <c r="L38"/>
  <c r="Z32"/>
  <c r="K38"/>
  <c r="Z29"/>
  <c r="Y25"/>
  <c r="V25"/>
  <c r="R25"/>
  <c r="U25"/>
  <c r="Q25"/>
  <c r="N25"/>
  <c r="Z22"/>
  <c r="M25"/>
  <c r="Z24"/>
  <c r="Z23"/>
  <c r="N38"/>
  <c r="Z16"/>
  <c r="K160"/>
  <c r="Z160" s="1"/>
  <c r="Z38" l="1"/>
  <c r="Z25"/>
</calcChain>
</file>

<file path=xl/sharedStrings.xml><?xml version="1.0" encoding="utf-8"?>
<sst xmlns="http://schemas.openxmlformats.org/spreadsheetml/2006/main" count="918" uniqueCount="293">
  <si>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</si>
  <si>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</si>
  <si>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</si>
  <si>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</si>
  <si>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</si>
  <si>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</si>
  <si>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</si>
  <si>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</si>
  <si>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</si>
  <si>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</si>
  <si>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</si>
  <si>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</si>
  <si>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</si>
  <si>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</si>
  <si>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</si>
  <si>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</si>
  <si>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</si>
  <si>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</si>
  <si>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</si>
  <si>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</si>
  <si>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</si>
  <si>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</si>
  <si>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</si>
  <si>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</si>
  <si>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</si>
  <si>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</si>
  <si>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</si>
  <si>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</si>
  <si>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</si>
  <si>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</si>
  <si>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</si>
  <si>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</si>
  <si>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</si>
  <si>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</si>
  <si>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</si>
  <si>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</si>
  <si>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</si>
  <si>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</si>
  <si>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</si>
  <si>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</si>
  <si>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</si>
  <si>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</si>
  <si>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</si>
  <si>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</si>
  <si>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</si>
  <si>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</si>
  <si>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</si>
  <si>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</si>
  <si>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</si>
  <si>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</si>
  <si>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</si>
  <si>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</si>
  <si>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</si>
  <si>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</si>
  <si>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</si>
  <si>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</si>
  <si>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</si>
  <si>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</si>
  <si>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</si>
  <si>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</si>
  <si>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</si>
  <si>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</si>
  <si>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</si>
  <si>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</si>
  <si>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</si>
  <si>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</si>
  <si>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</si>
  <si>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</si>
  <si>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</si>
  <si>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</si>
  <si>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</si>
  <si>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</si>
  <si>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</si>
  <si>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</si>
  <si>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</si>
  <si>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</si>
  <si>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</si>
  <si>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</si>
  <si>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</si>
  <si>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</si>
  <si>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</si>
  <si>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</si>
  <si>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</si>
  <si>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</si>
  <si>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</si>
  <si>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</si>
  <si>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</si>
  <si>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</si>
  <si>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</si>
  <si>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</si>
  <si>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</si>
  <si>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</si>
  <si>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</si>
  <si>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</si>
  <si>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</si>
  <si>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</si>
  <si>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</si>
  <si>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</si>
  <si>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</si>
  <si>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</si>
  <si>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</si>
  <si>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</si>
  <si>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</si>
  <si>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</si>
  <si>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</si>
  <si>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</si>
  <si>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</si>
  <si>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</si>
  <si>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</si>
  <si>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</si>
  <si>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</si>
  <si>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</si>
  <si>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</si>
  <si>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</si>
  <si>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</si>
  <si>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</si>
  <si>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</si>
  <si>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</si>
  <si>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</si>
  <si>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</si>
  <si>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</si>
  <si>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</si>
  <si>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</si>
  <si>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</si>
  <si>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</si>
  <si>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</si>
  <si>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</si>
  <si>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</si>
  <si>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</si>
  <si>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</si>
  <si>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</si>
  <si>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</si>
  <si>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</si>
  <si>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</si>
  <si>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</si>
  <si>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</si>
  <si>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</si>
  <si>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</si>
  <si>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</si>
  <si>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</si>
  <si>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</si>
  <si>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</si>
  <si>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{REKAP_WILNAME}1</t>
  </si>
  <si>
    <t>22329</t>
  </si>
  <si>
    <t>PRINGSEWU</t>
  </si>
  <si>
    <t>22439</t>
  </si>
  <si>
    <t>MESUJI</t>
  </si>
  <si>
    <t>22522</t>
  </si>
  <si>
    <t>TULANG BAWANG BARAT</t>
  </si>
  <si>
    <t>22605</t>
  </si>
  <si>
    <t>LAMPUNG SELATAN</t>
  </si>
  <si>
    <t>22875</t>
  </si>
  <si>
    <t>LAMPUNG TENGAH</t>
  </si>
  <si>
    <t>23189</t>
  </si>
  <si>
    <t>LAMPUNG UTARA</t>
  </si>
  <si>
    <t>23460</t>
  </si>
  <si>
    <t>LAMPUNG BARAT</t>
  </si>
  <si>
    <t>23737</t>
  </si>
  <si>
    <t>TULANG BAWANG</t>
  </si>
  <si>
    <t>23903</t>
  </si>
  <si>
    <t>TANGGAMUS</t>
  </si>
  <si>
    <t>24202</t>
  </si>
  <si>
    <t>LAMPUNG TIMUR</t>
  </si>
  <si>
    <t>24484</t>
  </si>
  <si>
    <t>WAY KANAN</t>
  </si>
  <si>
    <t>24709</t>
  </si>
  <si>
    <t>KOTA BANDAR LAMPUNG</t>
  </si>
  <si>
    <t>24822</t>
  </si>
  <si>
    <t>KOTA METRO</t>
  </si>
  <si>
    <t>24850</t>
  </si>
  <si>
    <t>PESAWARAN</t>
  </si>
  <si>
    <t>928071</t>
  </si>
  <si>
    <t>PESISIR BARAT</t>
  </si>
  <si>
    <t>JUMLAH AKHIR</t>
  </si>
  <si>
    <t>21</t>
  </si>
  <si>
    <t>Ir. H. ABDUL AZIZ ADYAS, S.H.</t>
  </si>
  <si>
    <t>22</t>
  </si>
  <si>
    <t>KH. Ir. ABDUL HAKIM, M.M.</t>
  </si>
  <si>
    <t>23</t>
  </si>
  <si>
    <t>A. BEN BELLA</t>
  </si>
  <si>
    <t>24</t>
  </si>
  <si>
    <t>Drs. AHMAD BASTIAN SY</t>
  </si>
  <si>
    <t>25</t>
  </si>
  <si>
    <t>AKHMAD HIDAYAT, S.Sos., M.M.</t>
  </si>
  <si>
    <t>26</t>
  </si>
  <si>
    <t>AMIR FAISAL SANZAYA</t>
  </si>
  <si>
    <t>27</t>
  </si>
  <si>
    <t>Ir. ANANG PRIHANTORO</t>
  </si>
  <si>
    <t>28</t>
  </si>
  <si>
    <t>Dr. H. ANDI SURYA</t>
  </si>
  <si>
    <t>29</t>
  </si>
  <si>
    <t>H. BUSTAMI ZAINUDIN, S.Pd., M.H.</t>
  </si>
  <si>
    <t>30</t>
  </si>
  <si>
    <t>DEWI PRATIWI MANDA SARI</t>
  </si>
  <si>
    <t>31</t>
  </si>
  <si>
    <t>HERMAN SISMONO, S.Sos. M.A.P.</t>
  </si>
  <si>
    <t>32</t>
  </si>
  <si>
    <t>Hj. IDA JAYA, S.E., M.M.</t>
  </si>
  <si>
    <t>33</t>
  </si>
  <si>
    <t>I GEDE SUDIATMAJA, S.H.</t>
  </si>
  <si>
    <t>34</t>
  </si>
  <si>
    <t>ISMUN ALI, M.Pd.I</t>
  </si>
  <si>
    <t>35</t>
  </si>
  <si>
    <t>Ir. JAMHARI HADIPURWANTA, M.P.</t>
  </si>
  <si>
    <t>36</t>
  </si>
  <si>
    <t>dr. JIHAN NURLELA</t>
  </si>
  <si>
    <t>37</t>
  </si>
  <si>
    <t>M. ALZIER DIANIS THABRANIE, S.E., S.H.</t>
  </si>
  <si>
    <t>38</t>
  </si>
  <si>
    <t>H. MARSIDI HASAN</t>
  </si>
  <si>
    <t>39</t>
  </si>
  <si>
    <t>NAZARUDIN, S.I.P.</t>
  </si>
  <si>
    <t>40</t>
  </si>
  <si>
    <t>NURLITA ZUBAEDAH, S.E.</t>
  </si>
  <si>
    <t>41</t>
  </si>
  <si>
    <t>H. OLFI ANWARI, S.E.</t>
  </si>
  <si>
    <t>42</t>
  </si>
  <si>
    <t>TATANG SUMANTRI</t>
  </si>
  <si>
    <t>43</t>
  </si>
  <si>
    <t>TAUFIK HIDAYAT</t>
  </si>
  <si>
    <t>44</t>
  </si>
  <si>
    <t>UMAR SYAH HS, S.I.P.</t>
  </si>
  <si>
    <t>45</t>
  </si>
  <si>
    <t>YANTI, S.I.P.</t>
  </si>
  <si>
    <t>: LAMPUNG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</si>
  <si>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</si>
  <si>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</si>
  <si>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</si>
  <si>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</si>
  <si>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</si>
  <si>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</si>
  <si>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</si>
  <si>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</si>
  <si>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4 Hal 1</t>
  </si>
  <si>
    <t>DD1-DPD-4A</t>
  </si>
  <si>
    <t>pdpd,dd,22328,18</t>
  </si>
  <si>
    <t>2d606c57c4d8e3731bc827f95c5d569d016d45fd1798b4e510887eccca8263c5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</si>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</sst>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25" fillId="0" borderId="0" xfId="0" applyFont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0" fontId="21" fillId="0" borderId="0" xfId="0" applyFont="1" applyAlignment="1">
      <alignment horizontal="center" vertical="top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0" fillId="5" borderId="31" xfId="0" applyFill="1" applyBorder="1"/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6" fillId="0" borderId="30" xfId="0" quotePrefix="1" applyFont="1" applyBorder="1" applyAlignment="1">
      <alignment horizont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</cellXfs>
  <cellStyles count="1">
    <cellStyle name="Normal" xfId="0" builtinId="0"/>
  </cellStyles>
  <dxfs count="20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115</xdr:row>
      <xdr:rowOff>0</xdr:rowOff>
    </xdr:from>
    <xdr:to>
      <xdr:col>26</xdr:col>
      <xdr:colOff>0</xdr:colOff>
      <xdr:row>117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151</xdr:row>
      <xdr:rowOff>0</xdr:rowOff>
    </xdr:from>
    <xdr:to>
      <xdr:col>26</xdr:col>
      <xdr:colOff>0</xdr:colOff>
      <xdr:row>153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341220</xdr:colOff>
      <xdr:row>114</xdr:row>
      <xdr:rowOff>228599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2</xdr:col>
      <xdr:colOff>341220</xdr:colOff>
      <xdr:row>150</xdr:row>
      <xdr:rowOff>228599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V179"/>
  <sheetViews>
    <sheetView showGridLines="0" tabSelected="1" topLeftCell="A146" zoomScale="85" zoomScaleNormal="85" zoomScaleSheetLayoutView="70" zoomScalePageLayoutView="60" workbookViewId="0">
      <selection activeCell="Z160" sqref="Z160"/>
    </sheetView>
  </sheetViews>
  <sheetFormatPr defaultColWidth="9.140625" defaultRowHeight="1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>
      <c r="A1" s="3"/>
      <c r="B1" s="3"/>
      <c r="C1" s="3"/>
      <c r="D1" s="304" t="s">
        <v>0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" t="s">
        <v>241</v>
      </c>
      <c r="Z1" s="3"/>
      <c r="AA1" s="4" t="s">
        <v>235</v>
      </c>
      <c r="AB1" s="35" t="s">
        <v>236</v>
      </c>
      <c r="AC1" s="35"/>
      <c r="AD1" s="35" t="s">
        <v>225</v>
      </c>
      <c r="AE1" s="35"/>
      <c r="AF1" s="35"/>
      <c r="AG1" s="35"/>
      <c r="AH1" s="58" t="s">
        <v>240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ht="21" customHeight="1" thickBot="1">
      <c r="A2" s="3"/>
      <c r="B2" s="36"/>
      <c r="C2" s="3"/>
      <c r="D2" s="304" t="s">
        <v>75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31" t="s">
        <v>72</v>
      </c>
      <c r="Z2" s="331"/>
      <c r="AA2" s="16"/>
      <c r="AB2" s="37"/>
      <c r="AC2" s="37"/>
      <c r="AD2" s="37"/>
      <c r="AE2" s="37"/>
      <c r="AF2" s="37"/>
      <c r="AG2" s="37"/>
      <c r="AH2" s="58" t="s">
        <v>239</v>
      </c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21" customHeight="1" thickBot="1">
      <c r="A3" s="3"/>
      <c r="B3" s="3"/>
      <c r="C3" s="3"/>
      <c r="D3" s="304" t="s">
        <v>56</v>
      </c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31"/>
      <c r="Z3" s="331"/>
      <c r="AA3" s="16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16.5" customHeight="1">
      <c r="B4" s="36"/>
      <c r="C4" s="36"/>
      <c r="D4" s="332" t="s">
        <v>74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3" t="s">
        <v>225</v>
      </c>
      <c r="Z4" s="333"/>
      <c r="AA4" s="16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ht="15.75">
      <c r="A5" s="39"/>
      <c r="B5" s="39"/>
      <c r="C5" s="3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35"/>
      <c r="X5" s="335"/>
      <c r="Y5" s="335"/>
      <c r="Z5" s="335"/>
      <c r="AA5" s="16"/>
      <c r="AB5"/>
      <c r="AC5"/>
    </row>
    <row r="6" spans="1:48" ht="22.5" customHeight="1">
      <c r="A6" s="39"/>
      <c r="B6" s="39"/>
      <c r="C6" s="39"/>
      <c r="D6" s="39"/>
      <c r="E6" s="39"/>
      <c r="F6" s="39"/>
      <c r="G6" s="39"/>
      <c r="H6" s="39"/>
      <c r="I6" s="334" t="s">
        <v>73</v>
      </c>
      <c r="J6" s="334"/>
      <c r="K6" s="334"/>
      <c r="L6" s="334"/>
      <c r="M6" s="7" t="s">
        <v>224</v>
      </c>
      <c r="N6" s="7"/>
      <c r="O6" s="7"/>
      <c r="P6" s="7"/>
      <c r="Q6" s="7"/>
      <c r="R6" s="7"/>
      <c r="S6" s="7"/>
      <c r="T6" s="7"/>
      <c r="U6" s="7"/>
      <c r="V6" s="7"/>
      <c r="W6" s="335"/>
      <c r="X6" s="335"/>
      <c r="Y6" s="335"/>
      <c r="Z6" s="335"/>
      <c r="AA6" s="16"/>
      <c r="AB6"/>
      <c r="AC6"/>
    </row>
    <row r="7" spans="1:48" ht="22.5" customHeight="1">
      <c r="A7" s="39"/>
      <c r="B7" s="39"/>
      <c r="C7" s="39"/>
      <c r="D7" s="39"/>
      <c r="E7" s="39"/>
      <c r="F7" s="39"/>
      <c r="G7" s="39"/>
      <c r="H7" s="39"/>
      <c r="W7" s="317" t="s">
        <v>226</v>
      </c>
      <c r="X7" s="317"/>
      <c r="Y7" s="317"/>
      <c r="Z7" s="317"/>
      <c r="AA7" s="16"/>
      <c r="AB7"/>
      <c r="AC7"/>
    </row>
    <row r="8" spans="1:48" ht="22.5" customHeight="1">
      <c r="A8" s="39"/>
      <c r="B8" s="39"/>
      <c r="C8" s="39"/>
      <c r="D8" s="39"/>
      <c r="E8" s="39"/>
      <c r="F8" s="39"/>
      <c r="G8" s="39"/>
      <c r="H8" s="39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39"/>
      <c r="X8" s="39"/>
      <c r="Y8" s="40"/>
      <c r="Z8" s="40"/>
      <c r="AA8" s="16"/>
      <c r="AB8"/>
      <c r="AC8"/>
    </row>
    <row r="9" spans="1:48" ht="24" customHeight="1">
      <c r="A9" s="41" t="s">
        <v>1</v>
      </c>
      <c r="B9" s="291" t="s">
        <v>2</v>
      </c>
      <c r="C9" s="291"/>
      <c r="D9" s="291"/>
      <c r="E9" s="291"/>
      <c r="F9" s="291"/>
      <c r="G9" s="291"/>
      <c r="H9" s="291"/>
      <c r="I9" s="291"/>
      <c r="J9" s="291"/>
      <c r="K9" s="292" t="s">
        <v>3</v>
      </c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4"/>
      <c r="AA9" s="16"/>
      <c r="AB9"/>
      <c r="AC9"/>
    </row>
    <row r="10" spans="1:48" ht="24" hidden="1" customHeight="1">
      <c r="A10" s="41"/>
      <c r="B10" s="42"/>
      <c r="C10" s="43"/>
      <c r="D10" s="43"/>
      <c r="E10" s="43"/>
      <c r="F10" s="43"/>
      <c r="G10" s="43"/>
      <c r="H10" s="43"/>
      <c r="I10" s="43"/>
      <c r="J10" s="44"/>
      <c r="K10" s="10" t="s">
        <v>143</v>
      </c>
      <c r="L10" s="10" t="s">
        <v>145</v>
      </c>
      <c r="M10" s="10" t="s">
        <v>147</v>
      </c>
      <c r="N10" s="10" t="s">
        <v>149</v>
      </c>
      <c r="O10" s="10" t="s">
        <v>151</v>
      </c>
      <c r="P10" s="10" t="s">
        <v>153</v>
      </c>
      <c r="Q10" s="10" t="s">
        <v>155</v>
      </c>
      <c r="R10" s="10" t="s">
        <v>157</v>
      </c>
      <c r="S10" s="10" t="s">
        <v>159</v>
      </c>
      <c r="T10" s="10" t="s">
        <v>161</v>
      </c>
      <c r="U10" s="10" t="s">
        <v>163</v>
      </c>
      <c r="V10" s="10" t="s">
        <v>165</v>
      </c>
      <c r="W10" s="10" t="s">
        <v>167</v>
      </c>
      <c r="X10" s="10" t="s">
        <v>169</v>
      </c>
      <c r="Y10" s="10" t="s">
        <v>171</v>
      </c>
      <c r="Z10" s="45"/>
      <c r="AA10" s="16"/>
      <c r="AB10"/>
      <c r="AC10"/>
    </row>
    <row r="11" spans="1:48" ht="69.75" customHeight="1">
      <c r="A11" s="10" t="s">
        <v>4</v>
      </c>
      <c r="B11" s="295" t="s">
        <v>117</v>
      </c>
      <c r="C11" s="296"/>
      <c r="D11" s="296"/>
      <c r="E11" s="296"/>
      <c r="F11" s="296"/>
      <c r="G11" s="296"/>
      <c r="H11" s="296"/>
      <c r="I11" s="296"/>
      <c r="J11" s="297"/>
      <c r="K11" s="11" t="s">
        <v>144</v>
      </c>
      <c r="L11" s="11" t="s">
        <v>146</v>
      </c>
      <c r="M11" s="11" t="s">
        <v>148</v>
      </c>
      <c r="N11" s="11" t="s">
        <v>150</v>
      </c>
      <c r="O11" s="11" t="s">
        <v>152</v>
      </c>
      <c r="P11" s="11" t="s">
        <v>154</v>
      </c>
      <c r="Q11" s="11" t="s">
        <v>156</v>
      </c>
      <c r="R11" s="11" t="s">
        <v>158</v>
      </c>
      <c r="S11" s="11" t="s">
        <v>160</v>
      </c>
      <c r="T11" s="11" t="s">
        <v>162</v>
      </c>
      <c r="U11" s="11" t="s">
        <v>164</v>
      </c>
      <c r="V11" s="11" t="s">
        <v>166</v>
      </c>
      <c r="W11" s="11" t="s">
        <v>168</v>
      </c>
      <c r="X11" s="11" t="s">
        <v>170</v>
      </c>
      <c r="Y11" s="11" t="s">
        <v>172</v>
      </c>
      <c r="Z11" s="11" t="s">
        <v>173</v>
      </c>
      <c r="AA11" s="16"/>
      <c r="AB11" s="25"/>
      <c r="AC11" s="25"/>
      <c r="AD11" t="s">
        <v>142</v>
      </c>
    </row>
    <row r="12" spans="1:48" s="14" customFormat="1" ht="12.75">
      <c r="A12" s="12" t="s">
        <v>5</v>
      </c>
      <c r="B12" s="298" t="s">
        <v>6</v>
      </c>
      <c r="C12" s="299"/>
      <c r="D12" s="299"/>
      <c r="E12" s="299"/>
      <c r="F12" s="299"/>
      <c r="G12" s="299"/>
      <c r="H12" s="299"/>
      <c r="I12" s="299"/>
      <c r="J12" s="300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2"/>
      <c r="AC12" s="32"/>
      <c r="AD12" s="25"/>
    </row>
    <row r="13" spans="1:48" s="33" customFormat="1" ht="22.5" customHeight="1">
      <c r="A13" s="31" t="s">
        <v>23</v>
      </c>
      <c r="B13" s="328" t="s">
        <v>24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30"/>
      <c r="AA13" s="32"/>
      <c r="AC13"/>
      <c r="AD13" s="32"/>
    </row>
    <row r="14" spans="1:48" ht="22.5" customHeight="1">
      <c r="A14" s="336"/>
      <c r="B14" s="289" t="s">
        <v>76</v>
      </c>
      <c r="C14" s="289"/>
      <c r="D14" s="289"/>
      <c r="E14" s="289"/>
      <c r="F14" s="289"/>
      <c r="G14" s="289"/>
      <c r="H14" s="289"/>
      <c r="I14" s="289"/>
      <c r="J14" s="15" t="s">
        <v>25</v>
      </c>
      <c r="K14" s="59">
        <v>152151</v>
      </c>
      <c r="L14" s="59">
        <v>79759</v>
      </c>
      <c r="M14" s="59">
        <v>100613</v>
      </c>
      <c r="N14" s="59">
        <v>386604</v>
      </c>
      <c r="O14" s="59">
        <v>484806</v>
      </c>
      <c r="P14" s="59">
        <v>223934</v>
      </c>
      <c r="Q14" s="59">
        <v>110946</v>
      </c>
      <c r="R14" s="59">
        <v>149041</v>
      </c>
      <c r="S14" s="59">
        <v>233391</v>
      </c>
      <c r="T14" s="59">
        <v>401540</v>
      </c>
      <c r="U14" s="59">
        <v>173477</v>
      </c>
      <c r="V14" s="59">
        <v>320595</v>
      </c>
      <c r="W14" s="59">
        <v>56728</v>
      </c>
      <c r="X14" s="59">
        <v>169316</v>
      </c>
      <c r="Y14" s="59">
        <v>58849</v>
      </c>
      <c r="Z14" s="49">
        <f t="shared" ref="Z14:Z22" si="0">SUM(K14:Y14)</f>
        <v>3101750</v>
      </c>
      <c r="AA14" s="16"/>
      <c r="AB14"/>
      <c r="AC14" s="55" t="s">
        <v>59</v>
      </c>
      <c r="AD14" t="s">
        <v>92</v>
      </c>
    </row>
    <row r="15" spans="1:48" ht="22.5" customHeight="1">
      <c r="A15" s="337"/>
      <c r="B15" s="289"/>
      <c r="C15" s="289"/>
      <c r="D15" s="289"/>
      <c r="E15" s="289"/>
      <c r="F15" s="289"/>
      <c r="G15" s="289"/>
      <c r="H15" s="289"/>
      <c r="I15" s="289"/>
      <c r="J15" s="15" t="s">
        <v>26</v>
      </c>
      <c r="K15" s="59">
        <v>143783</v>
      </c>
      <c r="L15" s="59">
        <v>73915</v>
      </c>
      <c r="M15" s="59">
        <v>95862</v>
      </c>
      <c r="N15" s="59">
        <v>372591</v>
      </c>
      <c r="O15" s="59">
        <v>465760</v>
      </c>
      <c r="P15" s="59">
        <v>217117</v>
      </c>
      <c r="Q15" s="59">
        <v>100847</v>
      </c>
      <c r="R15" s="59">
        <v>138074</v>
      </c>
      <c r="S15" s="59">
        <v>220851</v>
      </c>
      <c r="T15" s="59">
        <v>388609</v>
      </c>
      <c r="U15" s="59">
        <v>165983</v>
      </c>
      <c r="V15" s="59">
        <v>317579</v>
      </c>
      <c r="W15" s="59">
        <v>57583</v>
      </c>
      <c r="X15" s="59">
        <v>160339</v>
      </c>
      <c r="Y15" s="59">
        <v>53494</v>
      </c>
      <c r="Z15" s="49">
        <f t="shared" si="0"/>
        <v>2972387</v>
      </c>
      <c r="AA15" s="16"/>
      <c r="AB15"/>
      <c r="AC15" s="55" t="s">
        <v>59</v>
      </c>
      <c r="AD15" t="s">
        <v>93</v>
      </c>
    </row>
    <row r="16" spans="1:48" ht="22.5" customHeight="1">
      <c r="A16" s="337"/>
      <c r="B16" s="289"/>
      <c r="C16" s="289"/>
      <c r="D16" s="289"/>
      <c r="E16" s="289"/>
      <c r="F16" s="289"/>
      <c r="G16" s="289"/>
      <c r="H16" s="289"/>
      <c r="I16" s="289"/>
      <c r="J16" s="15" t="s">
        <v>27</v>
      </c>
      <c r="K16" s="50">
        <f>SUM(K14:K15)</f>
        <v>295934</v>
      </c>
      <c r="L16" s="50">
        <f t="shared" ref="L16:Y16" si="1">SUM(L14:L15)</f>
        <v>153674</v>
      </c>
      <c r="M16" s="50">
        <f t="shared" si="1"/>
        <v>196475</v>
      </c>
      <c r="N16" s="50">
        <f t="shared" si="1"/>
        <v>759195</v>
      </c>
      <c r="O16" s="50">
        <f t="shared" si="1"/>
        <v>950566</v>
      </c>
      <c r="P16" s="50">
        <f t="shared" si="1"/>
        <v>441051</v>
      </c>
      <c r="Q16" s="50">
        <f t="shared" si="1"/>
        <v>211793</v>
      </c>
      <c r="R16" s="50">
        <f t="shared" si="1"/>
        <v>287115</v>
      </c>
      <c r="S16" s="50">
        <f t="shared" si="1"/>
        <v>454242</v>
      </c>
      <c r="T16" s="50">
        <f t="shared" si="1"/>
        <v>790149</v>
      </c>
      <c r="U16" s="50">
        <f t="shared" si="1"/>
        <v>339460</v>
      </c>
      <c r="V16" s="50">
        <f t="shared" si="1"/>
        <v>638174</v>
      </c>
      <c r="W16" s="50">
        <f t="shared" si="1"/>
        <v>114311</v>
      </c>
      <c r="X16" s="50">
        <f t="shared" si="1"/>
        <v>329655</v>
      </c>
      <c r="Y16" s="50">
        <f t="shared" si="1"/>
        <v>112343</v>
      </c>
      <c r="Z16" s="50">
        <f t="shared" si="0"/>
        <v>6074137</v>
      </c>
      <c r="AA16" s="16"/>
      <c r="AB16"/>
      <c r="AC16" s="55"/>
      <c r="AD16" t="s">
        <v>94</v>
      </c>
    </row>
    <row r="17" spans="1:30" ht="22.5" customHeight="1">
      <c r="A17" s="337"/>
      <c r="B17" s="289" t="s">
        <v>77</v>
      </c>
      <c r="C17" s="289"/>
      <c r="D17" s="289"/>
      <c r="E17" s="289"/>
      <c r="F17" s="289"/>
      <c r="G17" s="289"/>
      <c r="H17" s="289"/>
      <c r="I17" s="289"/>
      <c r="J17" s="15" t="s">
        <v>25</v>
      </c>
      <c r="K17" s="59">
        <v>344</v>
      </c>
      <c r="L17" s="59">
        <v>248</v>
      </c>
      <c r="M17" s="59">
        <v>91</v>
      </c>
      <c r="N17" s="59">
        <v>1571</v>
      </c>
      <c r="O17" s="59">
        <v>847</v>
      </c>
      <c r="P17" s="59">
        <v>306</v>
      </c>
      <c r="Q17" s="59">
        <v>1175</v>
      </c>
      <c r="R17" s="59">
        <v>990</v>
      </c>
      <c r="S17" s="59">
        <v>1031</v>
      </c>
      <c r="T17" s="59">
        <v>463</v>
      </c>
      <c r="U17" s="59">
        <v>502</v>
      </c>
      <c r="V17" s="59">
        <v>4718</v>
      </c>
      <c r="W17" s="59">
        <v>488</v>
      </c>
      <c r="X17" s="59">
        <v>94</v>
      </c>
      <c r="Y17" s="59">
        <v>287</v>
      </c>
      <c r="Z17" s="49">
        <f t="shared" si="0"/>
        <v>13155</v>
      </c>
      <c r="AA17" s="16"/>
      <c r="AB17"/>
      <c r="AC17" s="55" t="s">
        <v>59</v>
      </c>
      <c r="AD17" t="s">
        <v>95</v>
      </c>
    </row>
    <row r="18" spans="1:30" ht="22.5" customHeight="1">
      <c r="A18" s="337"/>
      <c r="B18" s="289"/>
      <c r="C18" s="289"/>
      <c r="D18" s="289"/>
      <c r="E18" s="289"/>
      <c r="F18" s="289"/>
      <c r="G18" s="289"/>
      <c r="H18" s="289"/>
      <c r="I18" s="289"/>
      <c r="J18" s="15" t="s">
        <v>26</v>
      </c>
      <c r="K18" s="59">
        <v>306</v>
      </c>
      <c r="L18" s="59">
        <v>183</v>
      </c>
      <c r="M18" s="59">
        <v>80</v>
      </c>
      <c r="N18" s="59">
        <v>736</v>
      </c>
      <c r="O18" s="59">
        <v>529</v>
      </c>
      <c r="P18" s="59">
        <v>233</v>
      </c>
      <c r="Q18" s="59">
        <v>663</v>
      </c>
      <c r="R18" s="59">
        <v>917</v>
      </c>
      <c r="S18" s="59">
        <v>675</v>
      </c>
      <c r="T18" s="59">
        <v>244</v>
      </c>
      <c r="U18" s="59">
        <v>444</v>
      </c>
      <c r="V18" s="59">
        <v>5004</v>
      </c>
      <c r="W18" s="59">
        <v>498</v>
      </c>
      <c r="X18" s="59">
        <v>146</v>
      </c>
      <c r="Y18" s="59">
        <v>99</v>
      </c>
      <c r="Z18" s="49">
        <f t="shared" si="0"/>
        <v>10757</v>
      </c>
      <c r="AA18" s="16"/>
      <c r="AB18"/>
      <c r="AC18" s="55" t="s">
        <v>59</v>
      </c>
      <c r="AD18" t="s">
        <v>96</v>
      </c>
    </row>
    <row r="19" spans="1:30" ht="22.5" customHeight="1">
      <c r="A19" s="337"/>
      <c r="B19" s="289"/>
      <c r="C19" s="289"/>
      <c r="D19" s="289"/>
      <c r="E19" s="289"/>
      <c r="F19" s="289"/>
      <c r="G19" s="289"/>
      <c r="H19" s="289"/>
      <c r="I19" s="289"/>
      <c r="J19" s="15" t="s">
        <v>27</v>
      </c>
      <c r="K19" s="50">
        <f>SUM(K17:K18)</f>
        <v>650</v>
      </c>
      <c r="L19" s="50">
        <f t="shared" ref="L19:Y19" si="2">SUM(L17:L18)</f>
        <v>431</v>
      </c>
      <c r="M19" s="50">
        <f t="shared" si="2"/>
        <v>171</v>
      </c>
      <c r="N19" s="50">
        <f t="shared" si="2"/>
        <v>2307</v>
      </c>
      <c r="O19" s="50">
        <f t="shared" si="2"/>
        <v>1376</v>
      </c>
      <c r="P19" s="50">
        <f t="shared" si="2"/>
        <v>539</v>
      </c>
      <c r="Q19" s="50">
        <f t="shared" si="2"/>
        <v>1838</v>
      </c>
      <c r="R19" s="50">
        <f t="shared" si="2"/>
        <v>1907</v>
      </c>
      <c r="S19" s="50">
        <f t="shared" si="2"/>
        <v>1706</v>
      </c>
      <c r="T19" s="50">
        <f t="shared" si="2"/>
        <v>707</v>
      </c>
      <c r="U19" s="50">
        <f t="shared" si="2"/>
        <v>946</v>
      </c>
      <c r="V19" s="50">
        <f t="shared" si="2"/>
        <v>9722</v>
      </c>
      <c r="W19" s="50">
        <f t="shared" si="2"/>
        <v>986</v>
      </c>
      <c r="X19" s="50">
        <f t="shared" si="2"/>
        <v>240</v>
      </c>
      <c r="Y19" s="50">
        <f t="shared" si="2"/>
        <v>386</v>
      </c>
      <c r="Z19" s="50">
        <f t="shared" si="0"/>
        <v>23912</v>
      </c>
      <c r="AA19" s="16"/>
      <c r="AB19"/>
      <c r="AC19" s="55"/>
      <c r="AD19" t="s">
        <v>97</v>
      </c>
    </row>
    <row r="20" spans="1:30" ht="22.5" customHeight="1">
      <c r="A20" s="337"/>
      <c r="B20" s="289" t="s">
        <v>78</v>
      </c>
      <c r="C20" s="289"/>
      <c r="D20" s="289"/>
      <c r="E20" s="289"/>
      <c r="F20" s="289"/>
      <c r="G20" s="289"/>
      <c r="H20" s="289"/>
      <c r="I20" s="289"/>
      <c r="J20" s="15" t="s">
        <v>25</v>
      </c>
      <c r="K20" s="59">
        <v>2800</v>
      </c>
      <c r="L20" s="59">
        <v>2862</v>
      </c>
      <c r="M20" s="59">
        <v>2661</v>
      </c>
      <c r="N20" s="59">
        <v>4865</v>
      </c>
      <c r="O20" s="59">
        <v>8189</v>
      </c>
      <c r="P20" s="59">
        <v>12292</v>
      </c>
      <c r="Q20" s="59">
        <v>2670</v>
      </c>
      <c r="R20" s="59">
        <v>5135</v>
      </c>
      <c r="S20" s="59">
        <v>4571</v>
      </c>
      <c r="T20" s="59">
        <v>5924</v>
      </c>
      <c r="U20" s="59">
        <v>2501</v>
      </c>
      <c r="V20" s="59">
        <v>26582</v>
      </c>
      <c r="W20" s="59">
        <v>2675</v>
      </c>
      <c r="X20" s="59">
        <v>3160</v>
      </c>
      <c r="Y20" s="59">
        <v>1460</v>
      </c>
      <c r="Z20" s="49">
        <f t="shared" si="0"/>
        <v>88347</v>
      </c>
      <c r="AA20" s="16"/>
      <c r="AB20"/>
      <c r="AC20" s="55" t="s">
        <v>59</v>
      </c>
      <c r="AD20" t="s">
        <v>98</v>
      </c>
    </row>
    <row r="21" spans="1:30" ht="22.5" customHeight="1">
      <c r="A21" s="337"/>
      <c r="B21" s="289"/>
      <c r="C21" s="289"/>
      <c r="D21" s="289"/>
      <c r="E21" s="289"/>
      <c r="F21" s="289"/>
      <c r="G21" s="289"/>
      <c r="H21" s="289"/>
      <c r="I21" s="289"/>
      <c r="J21" s="15" t="s">
        <v>26</v>
      </c>
      <c r="K21" s="59">
        <v>3507</v>
      </c>
      <c r="L21" s="59">
        <v>3176</v>
      </c>
      <c r="M21" s="59">
        <v>3319</v>
      </c>
      <c r="N21" s="59">
        <v>6295</v>
      </c>
      <c r="O21" s="59">
        <v>10238</v>
      </c>
      <c r="P21" s="59">
        <v>15643</v>
      </c>
      <c r="Q21" s="59">
        <v>2825</v>
      </c>
      <c r="R21" s="59">
        <v>5917</v>
      </c>
      <c r="S21" s="59">
        <v>5342</v>
      </c>
      <c r="T21" s="59">
        <v>7389</v>
      </c>
      <c r="U21" s="59">
        <v>3137</v>
      </c>
      <c r="V21" s="59">
        <v>31314</v>
      </c>
      <c r="W21" s="59">
        <v>3231</v>
      </c>
      <c r="X21" s="59">
        <v>3983</v>
      </c>
      <c r="Y21" s="59">
        <v>1774</v>
      </c>
      <c r="Z21" s="49">
        <f t="shared" si="0"/>
        <v>107090</v>
      </c>
      <c r="AA21" s="16"/>
      <c r="AB21"/>
      <c r="AC21" s="55" t="s">
        <v>59</v>
      </c>
      <c r="AD21" t="s">
        <v>99</v>
      </c>
    </row>
    <row r="22" spans="1:30" ht="22.5" customHeight="1">
      <c r="A22" s="337"/>
      <c r="B22" s="289"/>
      <c r="C22" s="289"/>
      <c r="D22" s="289"/>
      <c r="E22" s="289"/>
      <c r="F22" s="289"/>
      <c r="G22" s="289"/>
      <c r="H22" s="289"/>
      <c r="I22" s="289"/>
      <c r="J22" s="15" t="s">
        <v>27</v>
      </c>
      <c r="K22" s="50">
        <f>SUM(K20:K21)</f>
        <v>6307</v>
      </c>
      <c r="L22" s="50">
        <f t="shared" ref="L22:Y22" si="3">SUM(L20:L21)</f>
        <v>6038</v>
      </c>
      <c r="M22" s="50">
        <f t="shared" si="3"/>
        <v>5980</v>
      </c>
      <c r="N22" s="50">
        <f t="shared" si="3"/>
        <v>11160</v>
      </c>
      <c r="O22" s="50">
        <f t="shared" si="3"/>
        <v>18427</v>
      </c>
      <c r="P22" s="50">
        <f t="shared" si="3"/>
        <v>27935</v>
      </c>
      <c r="Q22" s="50">
        <f t="shared" si="3"/>
        <v>5495</v>
      </c>
      <c r="R22" s="50">
        <f t="shared" si="3"/>
        <v>11052</v>
      </c>
      <c r="S22" s="50">
        <f t="shared" si="3"/>
        <v>9913</v>
      </c>
      <c r="T22" s="50">
        <f t="shared" si="3"/>
        <v>13313</v>
      </c>
      <c r="U22" s="50">
        <f t="shared" si="3"/>
        <v>5638</v>
      </c>
      <c r="V22" s="50">
        <f t="shared" si="3"/>
        <v>57896</v>
      </c>
      <c r="W22" s="50">
        <f t="shared" si="3"/>
        <v>5906</v>
      </c>
      <c r="X22" s="50">
        <f t="shared" si="3"/>
        <v>7143</v>
      </c>
      <c r="Y22" s="50">
        <f t="shared" si="3"/>
        <v>3234</v>
      </c>
      <c r="Z22" s="50">
        <f t="shared" si="0"/>
        <v>195437</v>
      </c>
      <c r="AA22" s="16"/>
      <c r="AB22"/>
      <c r="AC22" s="55"/>
      <c r="AD22" t="s">
        <v>100</v>
      </c>
    </row>
    <row r="23" spans="1:30" ht="22.5" customHeight="1">
      <c r="A23" s="337"/>
      <c r="B23" s="339" t="s">
        <v>57</v>
      </c>
      <c r="C23" s="340"/>
      <c r="D23" s="340"/>
      <c r="E23" s="340"/>
      <c r="F23" s="340"/>
      <c r="G23" s="340"/>
      <c r="H23" s="340"/>
      <c r="I23" s="341"/>
      <c r="J23" s="15" t="s">
        <v>25</v>
      </c>
      <c r="K23" s="50">
        <f>K14+K17+K20</f>
        <v>155295</v>
      </c>
      <c r="L23" s="50">
        <f t="shared" ref="L23:Y25" si="4">L14+L17+L20</f>
        <v>82869</v>
      </c>
      <c r="M23" s="50">
        <f t="shared" si="4"/>
        <v>103365</v>
      </c>
      <c r="N23" s="50">
        <f t="shared" si="4"/>
        <v>393040</v>
      </c>
      <c r="O23" s="50">
        <f t="shared" si="4"/>
        <v>493842</v>
      </c>
      <c r="P23" s="50">
        <f t="shared" si="4"/>
        <v>236532</v>
      </c>
      <c r="Q23" s="50">
        <f t="shared" si="4"/>
        <v>114791</v>
      </c>
      <c r="R23" s="50">
        <f t="shared" si="4"/>
        <v>155166</v>
      </c>
      <c r="S23" s="50">
        <f t="shared" si="4"/>
        <v>238993</v>
      </c>
      <c r="T23" s="50">
        <f t="shared" si="4"/>
        <v>407927</v>
      </c>
      <c r="U23" s="50">
        <f t="shared" si="4"/>
        <v>176480</v>
      </c>
      <c r="V23" s="50">
        <f t="shared" si="4"/>
        <v>351895</v>
      </c>
      <c r="W23" s="50">
        <f t="shared" si="4"/>
        <v>59891</v>
      </c>
      <c r="X23" s="50">
        <f t="shared" si="4"/>
        <v>172570</v>
      </c>
      <c r="Y23" s="50">
        <f t="shared" si="4"/>
        <v>60596</v>
      </c>
      <c r="Z23" s="50">
        <f t="shared" ref="Z23" si="5">Z14+Z17+Z20</f>
        <v>3203252</v>
      </c>
      <c r="AA23" s="16"/>
      <c r="AB23"/>
      <c r="AC23" s="55"/>
      <c r="AD23" t="s">
        <v>101</v>
      </c>
    </row>
    <row r="24" spans="1:30" ht="22.5" customHeight="1">
      <c r="A24" s="337"/>
      <c r="B24" s="342"/>
      <c r="C24" s="343"/>
      <c r="D24" s="343"/>
      <c r="E24" s="343"/>
      <c r="F24" s="343"/>
      <c r="G24" s="343"/>
      <c r="H24" s="343"/>
      <c r="I24" s="344"/>
      <c r="J24" s="15" t="s">
        <v>26</v>
      </c>
      <c r="K24" s="50">
        <f>K15+K18+K21</f>
        <v>147596</v>
      </c>
      <c r="L24" s="50">
        <f t="shared" si="4"/>
        <v>77274</v>
      </c>
      <c r="M24" s="50">
        <f t="shared" si="4"/>
        <v>99261</v>
      </c>
      <c r="N24" s="50">
        <f t="shared" si="4"/>
        <v>379622</v>
      </c>
      <c r="O24" s="50">
        <f t="shared" si="4"/>
        <v>476527</v>
      </c>
      <c r="P24" s="50">
        <f t="shared" si="4"/>
        <v>232993</v>
      </c>
      <c r="Q24" s="50">
        <f t="shared" si="4"/>
        <v>104335</v>
      </c>
      <c r="R24" s="50">
        <f t="shared" si="4"/>
        <v>144908</v>
      </c>
      <c r="S24" s="50">
        <f t="shared" si="4"/>
        <v>226868</v>
      </c>
      <c r="T24" s="50">
        <f t="shared" si="4"/>
        <v>396242</v>
      </c>
      <c r="U24" s="50">
        <f t="shared" si="4"/>
        <v>169564</v>
      </c>
      <c r="V24" s="50">
        <f t="shared" si="4"/>
        <v>353897</v>
      </c>
      <c r="W24" s="50">
        <f t="shared" si="4"/>
        <v>61312</v>
      </c>
      <c r="X24" s="50">
        <f t="shared" si="4"/>
        <v>164468</v>
      </c>
      <c r="Y24" s="50">
        <f t="shared" si="4"/>
        <v>55367</v>
      </c>
      <c r="Z24" s="50">
        <f t="shared" ref="Z24" si="6">Z15+Z18+Z21</f>
        <v>3090234</v>
      </c>
      <c r="AA24" s="16"/>
      <c r="AB24"/>
      <c r="AC24" s="55"/>
      <c r="AD24" t="s">
        <v>102</v>
      </c>
    </row>
    <row r="25" spans="1:30" ht="22.5" customHeight="1">
      <c r="A25" s="338"/>
      <c r="B25" s="345"/>
      <c r="C25" s="346"/>
      <c r="D25" s="346"/>
      <c r="E25" s="346"/>
      <c r="F25" s="346"/>
      <c r="G25" s="346"/>
      <c r="H25" s="346"/>
      <c r="I25" s="347"/>
      <c r="J25" s="15" t="s">
        <v>27</v>
      </c>
      <c r="K25" s="50">
        <f>K16+K19+K22</f>
        <v>302891</v>
      </c>
      <c r="L25" s="50">
        <f t="shared" si="4"/>
        <v>160143</v>
      </c>
      <c r="M25" s="50">
        <f t="shared" si="4"/>
        <v>202626</v>
      </c>
      <c r="N25" s="50">
        <f t="shared" si="4"/>
        <v>772662</v>
      </c>
      <c r="O25" s="50">
        <f t="shared" si="4"/>
        <v>970369</v>
      </c>
      <c r="P25" s="50">
        <f t="shared" si="4"/>
        <v>469525</v>
      </c>
      <c r="Q25" s="50">
        <f t="shared" si="4"/>
        <v>219126</v>
      </c>
      <c r="R25" s="50">
        <f t="shared" si="4"/>
        <v>300074</v>
      </c>
      <c r="S25" s="50">
        <f t="shared" si="4"/>
        <v>465861</v>
      </c>
      <c r="T25" s="50">
        <f t="shared" si="4"/>
        <v>804169</v>
      </c>
      <c r="U25" s="50">
        <f t="shared" si="4"/>
        <v>346044</v>
      </c>
      <c r="V25" s="50">
        <f t="shared" si="4"/>
        <v>705792</v>
      </c>
      <c r="W25" s="50">
        <f t="shared" si="4"/>
        <v>121203</v>
      </c>
      <c r="X25" s="50">
        <f t="shared" si="4"/>
        <v>337038</v>
      </c>
      <c r="Y25" s="50">
        <f t="shared" si="4"/>
        <v>115963</v>
      </c>
      <c r="Z25" s="50">
        <f t="shared" ref="Z25" si="7">Z16+Z19+Z22</f>
        <v>6293486</v>
      </c>
      <c r="AA25" s="16"/>
      <c r="AB25"/>
      <c r="AC25" s="55"/>
      <c r="AD25" t="s">
        <v>103</v>
      </c>
    </row>
    <row r="26" spans="1:30" ht="22.5" customHeight="1">
      <c r="A26" s="34" t="s">
        <v>28</v>
      </c>
      <c r="B26" s="295" t="s">
        <v>29</v>
      </c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7"/>
      <c r="AA26" s="16"/>
      <c r="AB26"/>
      <c r="AC26" s="56"/>
      <c r="AD26"/>
    </row>
    <row r="27" spans="1:30" ht="22.5" customHeight="1">
      <c r="A27" s="336"/>
      <c r="B27" s="289" t="s">
        <v>76</v>
      </c>
      <c r="C27" s="289"/>
      <c r="D27" s="289"/>
      <c r="E27" s="289"/>
      <c r="F27" s="289"/>
      <c r="G27" s="289"/>
      <c r="H27" s="289"/>
      <c r="I27" s="289"/>
      <c r="J27" s="15" t="s">
        <v>25</v>
      </c>
      <c r="K27" s="59">
        <v>121465</v>
      </c>
      <c r="L27" s="59">
        <v>59469</v>
      </c>
      <c r="M27" s="59">
        <v>83035</v>
      </c>
      <c r="N27" s="59">
        <v>289140</v>
      </c>
      <c r="O27" s="59">
        <v>364772</v>
      </c>
      <c r="P27" s="59">
        <v>169233</v>
      </c>
      <c r="Q27" s="59">
        <v>91380</v>
      </c>
      <c r="R27" s="59">
        <v>111494</v>
      </c>
      <c r="S27" s="59">
        <v>172746</v>
      </c>
      <c r="T27" s="59">
        <v>298870</v>
      </c>
      <c r="U27" s="59">
        <v>135840</v>
      </c>
      <c r="V27" s="59">
        <v>246777</v>
      </c>
      <c r="W27" s="59">
        <v>46709</v>
      </c>
      <c r="X27" s="59">
        <v>134671</v>
      </c>
      <c r="Y27" s="59">
        <v>46000</v>
      </c>
      <c r="Z27" s="50">
        <f t="shared" ref="Z27:Z35" si="8">SUM(K27:Y27)</f>
        <v>2371601</v>
      </c>
      <c r="AA27" s="16"/>
      <c r="AB27" t="s">
        <v>60</v>
      </c>
      <c r="AC27" s="55" t="s">
        <v>61</v>
      </c>
      <c r="AD27" t="s">
        <v>104</v>
      </c>
    </row>
    <row r="28" spans="1:30" ht="22.5" customHeight="1">
      <c r="A28" s="337"/>
      <c r="B28" s="289"/>
      <c r="C28" s="289"/>
      <c r="D28" s="289"/>
      <c r="E28" s="289"/>
      <c r="F28" s="289"/>
      <c r="G28" s="289"/>
      <c r="H28" s="289"/>
      <c r="I28" s="289"/>
      <c r="J28" s="15" t="s">
        <v>26</v>
      </c>
      <c r="K28" s="59">
        <v>118130</v>
      </c>
      <c r="L28" s="59">
        <v>55557</v>
      </c>
      <c r="M28" s="59">
        <v>79553</v>
      </c>
      <c r="N28" s="59">
        <v>288183</v>
      </c>
      <c r="O28" s="59">
        <v>359965</v>
      </c>
      <c r="P28" s="59">
        <v>165670</v>
      </c>
      <c r="Q28" s="59">
        <v>82374</v>
      </c>
      <c r="R28" s="59">
        <v>102490</v>
      </c>
      <c r="S28" s="59">
        <v>163120</v>
      </c>
      <c r="T28" s="59">
        <v>293215</v>
      </c>
      <c r="U28" s="59">
        <v>129709</v>
      </c>
      <c r="V28" s="59">
        <v>254154</v>
      </c>
      <c r="W28" s="59">
        <v>47775</v>
      </c>
      <c r="X28" s="59">
        <v>130422</v>
      </c>
      <c r="Y28" s="59">
        <v>41669</v>
      </c>
      <c r="Z28" s="50">
        <f t="shared" si="8"/>
        <v>2311986</v>
      </c>
      <c r="AA28" s="16"/>
      <c r="AB28"/>
      <c r="AC28" s="55" t="s">
        <v>61</v>
      </c>
      <c r="AD28" t="s">
        <v>105</v>
      </c>
    </row>
    <row r="29" spans="1:30" ht="22.5" customHeight="1">
      <c r="A29" s="337"/>
      <c r="B29" s="289"/>
      <c r="C29" s="289"/>
      <c r="D29" s="289"/>
      <c r="E29" s="289"/>
      <c r="F29" s="289"/>
      <c r="G29" s="289"/>
      <c r="H29" s="289"/>
      <c r="I29" s="289"/>
      <c r="J29" s="15" t="s">
        <v>27</v>
      </c>
      <c r="K29" s="50">
        <f>SUM(K27:K28)</f>
        <v>239595</v>
      </c>
      <c r="L29" s="50">
        <f t="shared" ref="L29:Y29" si="9">SUM(L27:L28)</f>
        <v>115026</v>
      </c>
      <c r="M29" s="50">
        <f t="shared" si="9"/>
        <v>162588</v>
      </c>
      <c r="N29" s="50">
        <f t="shared" si="9"/>
        <v>577323</v>
      </c>
      <c r="O29" s="50">
        <f t="shared" si="9"/>
        <v>724737</v>
      </c>
      <c r="P29" s="50">
        <f t="shared" si="9"/>
        <v>334903</v>
      </c>
      <c r="Q29" s="50">
        <f t="shared" si="9"/>
        <v>173754</v>
      </c>
      <c r="R29" s="50">
        <f t="shared" si="9"/>
        <v>213984</v>
      </c>
      <c r="S29" s="50">
        <f t="shared" si="9"/>
        <v>335866</v>
      </c>
      <c r="T29" s="50">
        <f t="shared" si="9"/>
        <v>592085</v>
      </c>
      <c r="U29" s="50">
        <f t="shared" si="9"/>
        <v>265549</v>
      </c>
      <c r="V29" s="50">
        <f t="shared" si="9"/>
        <v>500931</v>
      </c>
      <c r="W29" s="50">
        <f t="shared" si="9"/>
        <v>94484</v>
      </c>
      <c r="X29" s="50">
        <f t="shared" si="9"/>
        <v>265093</v>
      </c>
      <c r="Y29" s="50">
        <f t="shared" si="9"/>
        <v>87669</v>
      </c>
      <c r="Z29" s="50">
        <f t="shared" si="8"/>
        <v>4683587</v>
      </c>
      <c r="AA29" s="16"/>
      <c r="AB29"/>
      <c r="AC29" s="55" t="s">
        <v>127</v>
      </c>
      <c r="AD29" t="s">
        <v>106</v>
      </c>
    </row>
    <row r="30" spans="1:30" ht="22.5" customHeight="1">
      <c r="A30" s="337"/>
      <c r="B30" s="289" t="s">
        <v>77</v>
      </c>
      <c r="C30" s="289"/>
      <c r="D30" s="289"/>
      <c r="E30" s="289"/>
      <c r="F30" s="289"/>
      <c r="G30" s="289"/>
      <c r="H30" s="289"/>
      <c r="I30" s="289"/>
      <c r="J30" s="15" t="s">
        <v>25</v>
      </c>
      <c r="K30" s="59">
        <v>199</v>
      </c>
      <c r="L30" s="59">
        <v>161</v>
      </c>
      <c r="M30" s="59">
        <v>66</v>
      </c>
      <c r="N30" s="59">
        <v>706</v>
      </c>
      <c r="O30" s="59">
        <v>549</v>
      </c>
      <c r="P30" s="59">
        <v>180</v>
      </c>
      <c r="Q30" s="59">
        <v>1040</v>
      </c>
      <c r="R30" s="59">
        <v>694</v>
      </c>
      <c r="S30" s="59">
        <v>760</v>
      </c>
      <c r="T30" s="59">
        <v>281</v>
      </c>
      <c r="U30" s="59">
        <v>408</v>
      </c>
      <c r="V30" s="59">
        <v>3395</v>
      </c>
      <c r="W30" s="59">
        <v>258</v>
      </c>
      <c r="X30" s="59">
        <v>84</v>
      </c>
      <c r="Y30" s="59">
        <v>148</v>
      </c>
      <c r="Z30" s="50">
        <f t="shared" si="8"/>
        <v>8929</v>
      </c>
      <c r="AA30" s="16"/>
      <c r="AB30" t="s">
        <v>62</v>
      </c>
      <c r="AC30" s="55" t="s">
        <v>61</v>
      </c>
      <c r="AD30" t="s">
        <v>107</v>
      </c>
    </row>
    <row r="31" spans="1:30" ht="22.5" customHeight="1">
      <c r="A31" s="337"/>
      <c r="B31" s="289"/>
      <c r="C31" s="289"/>
      <c r="D31" s="289"/>
      <c r="E31" s="289"/>
      <c r="F31" s="289"/>
      <c r="G31" s="289"/>
      <c r="H31" s="289"/>
      <c r="I31" s="289"/>
      <c r="J31" s="15" t="s">
        <v>26</v>
      </c>
      <c r="K31" s="59">
        <v>207</v>
      </c>
      <c r="L31" s="59">
        <v>125</v>
      </c>
      <c r="M31" s="59">
        <v>57</v>
      </c>
      <c r="N31" s="59">
        <v>247</v>
      </c>
      <c r="O31" s="59">
        <v>477</v>
      </c>
      <c r="P31" s="59">
        <v>181</v>
      </c>
      <c r="Q31" s="59">
        <v>565</v>
      </c>
      <c r="R31" s="59">
        <v>701</v>
      </c>
      <c r="S31" s="59">
        <v>542</v>
      </c>
      <c r="T31" s="59">
        <v>158</v>
      </c>
      <c r="U31" s="59">
        <v>378</v>
      </c>
      <c r="V31" s="59">
        <v>3666</v>
      </c>
      <c r="W31" s="59">
        <v>277</v>
      </c>
      <c r="X31" s="59">
        <v>137</v>
      </c>
      <c r="Y31" s="59">
        <v>54</v>
      </c>
      <c r="Z31" s="50">
        <f t="shared" si="8"/>
        <v>7772</v>
      </c>
      <c r="AA31" s="16"/>
      <c r="AB31"/>
      <c r="AC31" s="55" t="s">
        <v>61</v>
      </c>
      <c r="AD31" t="s">
        <v>108</v>
      </c>
    </row>
    <row r="32" spans="1:30" ht="22.5" customHeight="1">
      <c r="A32" s="337"/>
      <c r="B32" s="289"/>
      <c r="C32" s="289"/>
      <c r="D32" s="289"/>
      <c r="E32" s="289"/>
      <c r="F32" s="289"/>
      <c r="G32" s="289"/>
      <c r="H32" s="289"/>
      <c r="I32" s="289"/>
      <c r="J32" s="15" t="s">
        <v>27</v>
      </c>
      <c r="K32" s="50">
        <f>SUM(K30:K31)</f>
        <v>406</v>
      </c>
      <c r="L32" s="50">
        <f t="shared" ref="L32:Y32" si="10">SUM(L30:L31)</f>
        <v>286</v>
      </c>
      <c r="M32" s="50">
        <f t="shared" si="10"/>
        <v>123</v>
      </c>
      <c r="N32" s="50">
        <f t="shared" si="10"/>
        <v>953</v>
      </c>
      <c r="O32" s="50">
        <f t="shared" si="10"/>
        <v>1026</v>
      </c>
      <c r="P32" s="50">
        <f t="shared" si="10"/>
        <v>361</v>
      </c>
      <c r="Q32" s="50">
        <f t="shared" si="10"/>
        <v>1605</v>
      </c>
      <c r="R32" s="50">
        <f t="shared" si="10"/>
        <v>1395</v>
      </c>
      <c r="S32" s="50">
        <f t="shared" si="10"/>
        <v>1302</v>
      </c>
      <c r="T32" s="50">
        <f t="shared" si="10"/>
        <v>439</v>
      </c>
      <c r="U32" s="50">
        <f t="shared" si="10"/>
        <v>786</v>
      </c>
      <c r="V32" s="50">
        <f t="shared" si="10"/>
        <v>7061</v>
      </c>
      <c r="W32" s="50">
        <f t="shared" si="10"/>
        <v>535</v>
      </c>
      <c r="X32" s="50">
        <f t="shared" si="10"/>
        <v>221</v>
      </c>
      <c r="Y32" s="50">
        <f t="shared" si="10"/>
        <v>202</v>
      </c>
      <c r="Z32" s="50">
        <f t="shared" si="8"/>
        <v>16701</v>
      </c>
      <c r="AA32" s="16"/>
      <c r="AB32"/>
      <c r="AC32" s="55" t="s">
        <v>127</v>
      </c>
      <c r="AD32" t="s">
        <v>109</v>
      </c>
    </row>
    <row r="33" spans="1:34" ht="22.5" customHeight="1">
      <c r="A33" s="337"/>
      <c r="B33" s="289" t="s">
        <v>78</v>
      </c>
      <c r="C33" s="289"/>
      <c r="D33" s="289"/>
      <c r="E33" s="289"/>
      <c r="F33" s="289"/>
      <c r="G33" s="289"/>
      <c r="H33" s="289"/>
      <c r="I33" s="289"/>
      <c r="J33" s="15" t="s">
        <v>25</v>
      </c>
      <c r="K33" s="59">
        <v>2800</v>
      </c>
      <c r="L33" s="59">
        <v>2862</v>
      </c>
      <c r="M33" s="59">
        <v>2661</v>
      </c>
      <c r="N33" s="59">
        <v>4832</v>
      </c>
      <c r="O33" s="59">
        <v>7851</v>
      </c>
      <c r="P33" s="59">
        <v>12227</v>
      </c>
      <c r="Q33" s="59">
        <v>2346</v>
      </c>
      <c r="R33" s="59">
        <v>5029</v>
      </c>
      <c r="S33" s="59">
        <v>4281</v>
      </c>
      <c r="T33" s="59">
        <v>5831</v>
      </c>
      <c r="U33" s="59">
        <v>2501</v>
      </c>
      <c r="V33" s="59">
        <v>25172</v>
      </c>
      <c r="W33" s="59">
        <v>2675</v>
      </c>
      <c r="X33" s="59">
        <v>3151</v>
      </c>
      <c r="Y33" s="59">
        <v>1458</v>
      </c>
      <c r="Z33" s="50">
        <f t="shared" si="8"/>
        <v>85677</v>
      </c>
      <c r="AA33" s="16"/>
      <c r="AB33" t="s">
        <v>63</v>
      </c>
      <c r="AC33" s="55" t="s">
        <v>61</v>
      </c>
      <c r="AD33" t="s">
        <v>110</v>
      </c>
    </row>
    <row r="34" spans="1:34" ht="22.5" customHeight="1">
      <c r="A34" s="337"/>
      <c r="B34" s="289"/>
      <c r="C34" s="289"/>
      <c r="D34" s="289"/>
      <c r="E34" s="289"/>
      <c r="F34" s="289"/>
      <c r="G34" s="289"/>
      <c r="H34" s="289"/>
      <c r="I34" s="289"/>
      <c r="J34" s="15" t="s">
        <v>26</v>
      </c>
      <c r="K34" s="59">
        <v>3507</v>
      </c>
      <c r="L34" s="59">
        <v>3176</v>
      </c>
      <c r="M34" s="59">
        <v>3317</v>
      </c>
      <c r="N34" s="59">
        <v>6219</v>
      </c>
      <c r="O34" s="59">
        <v>9835</v>
      </c>
      <c r="P34" s="59">
        <v>15555</v>
      </c>
      <c r="Q34" s="59">
        <v>2624</v>
      </c>
      <c r="R34" s="59">
        <v>5767</v>
      </c>
      <c r="S34" s="59">
        <v>5088</v>
      </c>
      <c r="T34" s="59">
        <v>7288</v>
      </c>
      <c r="U34" s="59">
        <v>3137</v>
      </c>
      <c r="V34" s="59">
        <v>29553</v>
      </c>
      <c r="W34" s="59">
        <v>3231</v>
      </c>
      <c r="X34" s="59">
        <v>3977</v>
      </c>
      <c r="Y34" s="59">
        <v>1768</v>
      </c>
      <c r="Z34" s="50">
        <f t="shared" si="8"/>
        <v>104042</v>
      </c>
      <c r="AA34" s="16"/>
      <c r="AB34"/>
      <c r="AC34" s="55" t="s">
        <v>61</v>
      </c>
      <c r="AD34" t="s">
        <v>111</v>
      </c>
    </row>
    <row r="35" spans="1:34" ht="22.5" customHeight="1">
      <c r="A35" s="337"/>
      <c r="B35" s="289"/>
      <c r="C35" s="289"/>
      <c r="D35" s="289"/>
      <c r="E35" s="289"/>
      <c r="F35" s="289"/>
      <c r="G35" s="289"/>
      <c r="H35" s="289"/>
      <c r="I35" s="289"/>
      <c r="J35" s="15" t="s">
        <v>27</v>
      </c>
      <c r="K35" s="50">
        <f>SUM(K33:K34)</f>
        <v>6307</v>
      </c>
      <c r="L35" s="50">
        <f t="shared" ref="L35:Y35" si="11">SUM(L33:L34)</f>
        <v>6038</v>
      </c>
      <c r="M35" s="50">
        <f t="shared" si="11"/>
        <v>5978</v>
      </c>
      <c r="N35" s="50">
        <f t="shared" si="11"/>
        <v>11051</v>
      </c>
      <c r="O35" s="50">
        <f t="shared" si="11"/>
        <v>17686</v>
      </c>
      <c r="P35" s="50">
        <f t="shared" si="11"/>
        <v>27782</v>
      </c>
      <c r="Q35" s="50">
        <f t="shared" si="11"/>
        <v>4970</v>
      </c>
      <c r="R35" s="50">
        <f t="shared" si="11"/>
        <v>10796</v>
      </c>
      <c r="S35" s="50">
        <f t="shared" si="11"/>
        <v>9369</v>
      </c>
      <c r="T35" s="50">
        <f t="shared" si="11"/>
        <v>13119</v>
      </c>
      <c r="U35" s="50">
        <f t="shared" si="11"/>
        <v>5638</v>
      </c>
      <c r="V35" s="50">
        <f t="shared" si="11"/>
        <v>54725</v>
      </c>
      <c r="W35" s="50">
        <f t="shared" si="11"/>
        <v>5906</v>
      </c>
      <c r="X35" s="50">
        <f t="shared" si="11"/>
        <v>7128</v>
      </c>
      <c r="Y35" s="50">
        <f t="shared" si="11"/>
        <v>3226</v>
      </c>
      <c r="Z35" s="50">
        <f t="shared" si="8"/>
        <v>189719</v>
      </c>
      <c r="AA35" s="16"/>
      <c r="AB35"/>
      <c r="AC35" s="55" t="s">
        <v>127</v>
      </c>
      <c r="AD35" t="s">
        <v>112</v>
      </c>
    </row>
    <row r="36" spans="1:34" ht="22.5" customHeight="1">
      <c r="A36" s="337"/>
      <c r="B36" s="339" t="s">
        <v>57</v>
      </c>
      <c r="C36" s="340"/>
      <c r="D36" s="340"/>
      <c r="E36" s="340"/>
      <c r="F36" s="340"/>
      <c r="G36" s="340"/>
      <c r="H36" s="340"/>
      <c r="I36" s="341"/>
      <c r="J36" s="15" t="s">
        <v>25</v>
      </c>
      <c r="K36" s="50">
        <f>K27+K30+K33</f>
        <v>124464</v>
      </c>
      <c r="L36" s="50">
        <f t="shared" ref="L36:Y38" si="12">L27+L30+L33</f>
        <v>62492</v>
      </c>
      <c r="M36" s="50">
        <f t="shared" si="12"/>
        <v>85762</v>
      </c>
      <c r="N36" s="50">
        <f t="shared" si="12"/>
        <v>294678</v>
      </c>
      <c r="O36" s="50">
        <f t="shared" si="12"/>
        <v>373172</v>
      </c>
      <c r="P36" s="50">
        <f t="shared" si="12"/>
        <v>181640</v>
      </c>
      <c r="Q36" s="50">
        <f t="shared" si="12"/>
        <v>94766</v>
      </c>
      <c r="R36" s="50">
        <f t="shared" si="12"/>
        <v>117217</v>
      </c>
      <c r="S36" s="50">
        <f t="shared" si="12"/>
        <v>177787</v>
      </c>
      <c r="T36" s="50">
        <f t="shared" si="12"/>
        <v>304982</v>
      </c>
      <c r="U36" s="50">
        <f t="shared" si="12"/>
        <v>138749</v>
      </c>
      <c r="V36" s="50">
        <f t="shared" si="12"/>
        <v>275344</v>
      </c>
      <c r="W36" s="50">
        <f t="shared" si="12"/>
        <v>49642</v>
      </c>
      <c r="X36" s="50">
        <f t="shared" si="12"/>
        <v>137906</v>
      </c>
      <c r="Y36" s="50">
        <f t="shared" si="12"/>
        <v>47606</v>
      </c>
      <c r="Z36" s="50">
        <f t="shared" ref="Z36" si="13">Z27+Z30+Z33</f>
        <v>2466207</v>
      </c>
      <c r="AA36" s="16"/>
      <c r="AB36" s="18" t="s">
        <v>64</v>
      </c>
      <c r="AC36" s="55" t="s">
        <v>127</v>
      </c>
      <c r="AD36" t="s">
        <v>113</v>
      </c>
    </row>
    <row r="37" spans="1:34" ht="22.5" customHeight="1">
      <c r="A37" s="337"/>
      <c r="B37" s="342"/>
      <c r="C37" s="343"/>
      <c r="D37" s="343"/>
      <c r="E37" s="343"/>
      <c r="F37" s="343"/>
      <c r="G37" s="343"/>
      <c r="H37" s="343"/>
      <c r="I37" s="344"/>
      <c r="J37" s="15" t="s">
        <v>26</v>
      </c>
      <c r="K37" s="50">
        <f>K28+K31+K34</f>
        <v>121844</v>
      </c>
      <c r="L37" s="50">
        <f t="shared" si="12"/>
        <v>58858</v>
      </c>
      <c r="M37" s="50">
        <f t="shared" si="12"/>
        <v>82927</v>
      </c>
      <c r="N37" s="50">
        <f t="shared" si="12"/>
        <v>294649</v>
      </c>
      <c r="O37" s="50">
        <f t="shared" si="12"/>
        <v>370277</v>
      </c>
      <c r="P37" s="50">
        <f t="shared" si="12"/>
        <v>181406</v>
      </c>
      <c r="Q37" s="50">
        <f t="shared" si="12"/>
        <v>85563</v>
      </c>
      <c r="R37" s="50">
        <f t="shared" si="12"/>
        <v>108958</v>
      </c>
      <c r="S37" s="50">
        <f t="shared" si="12"/>
        <v>168750</v>
      </c>
      <c r="T37" s="50">
        <f t="shared" si="12"/>
        <v>300661</v>
      </c>
      <c r="U37" s="50">
        <f t="shared" si="12"/>
        <v>133224</v>
      </c>
      <c r="V37" s="50">
        <f t="shared" si="12"/>
        <v>287373</v>
      </c>
      <c r="W37" s="50">
        <f t="shared" si="12"/>
        <v>51283</v>
      </c>
      <c r="X37" s="50">
        <f t="shared" si="12"/>
        <v>134536</v>
      </c>
      <c r="Y37" s="50">
        <f t="shared" si="12"/>
        <v>43491</v>
      </c>
      <c r="Z37" s="50">
        <f t="shared" ref="Z37" si="14">Z28+Z31+Z34</f>
        <v>2423800</v>
      </c>
      <c r="AA37" s="16"/>
      <c r="AB37"/>
      <c r="AC37" s="55" t="s">
        <v>127</v>
      </c>
      <c r="AD37" t="s">
        <v>114</v>
      </c>
    </row>
    <row r="38" spans="1:34" ht="22.5" customHeight="1">
      <c r="A38" s="338"/>
      <c r="B38" s="345"/>
      <c r="C38" s="346"/>
      <c r="D38" s="346"/>
      <c r="E38" s="346"/>
      <c r="F38" s="346"/>
      <c r="G38" s="346"/>
      <c r="H38" s="346"/>
      <c r="I38" s="347"/>
      <c r="J38" s="15" t="s">
        <v>27</v>
      </c>
      <c r="K38" s="50">
        <f t="shared" ref="K38" si="15">K29+K32+K35</f>
        <v>246308</v>
      </c>
      <c r="L38" s="50">
        <f t="shared" si="12"/>
        <v>121350</v>
      </c>
      <c r="M38" s="50">
        <f t="shared" si="12"/>
        <v>168689</v>
      </c>
      <c r="N38" s="50">
        <f t="shared" si="12"/>
        <v>589327</v>
      </c>
      <c r="O38" s="50">
        <f t="shared" si="12"/>
        <v>743449</v>
      </c>
      <c r="P38" s="50">
        <f t="shared" si="12"/>
        <v>363046</v>
      </c>
      <c r="Q38" s="50">
        <f t="shared" si="12"/>
        <v>180329</v>
      </c>
      <c r="R38" s="50">
        <f t="shared" si="12"/>
        <v>226175</v>
      </c>
      <c r="S38" s="50">
        <f t="shared" si="12"/>
        <v>346537</v>
      </c>
      <c r="T38" s="50">
        <f t="shared" si="12"/>
        <v>605643</v>
      </c>
      <c r="U38" s="50">
        <f t="shared" si="12"/>
        <v>271973</v>
      </c>
      <c r="V38" s="50">
        <f t="shared" si="12"/>
        <v>562717</v>
      </c>
      <c r="W38" s="50">
        <f t="shared" si="12"/>
        <v>100925</v>
      </c>
      <c r="X38" s="50">
        <f t="shared" si="12"/>
        <v>272442</v>
      </c>
      <c r="Y38" s="50">
        <f t="shared" si="12"/>
        <v>91097</v>
      </c>
      <c r="Z38" s="50">
        <f t="shared" ref="Z38" si="16">Z29+Z32+Z35</f>
        <v>4890007</v>
      </c>
      <c r="AA38" s="16"/>
      <c r="AB38"/>
      <c r="AC38" s="55" t="s">
        <v>128</v>
      </c>
      <c r="AD38" t="s">
        <v>115</v>
      </c>
    </row>
    <row r="39" spans="1:34" ht="15.75" thickBot="1">
      <c r="AA39" s="16" t="s">
        <v>58</v>
      </c>
      <c r="AB39"/>
      <c r="AC39"/>
    </row>
    <row r="40" spans="1:34" ht="16.5" thickBot="1">
      <c r="B40" s="288" t="s">
        <v>116</v>
      </c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5" t="s">
        <v>35</v>
      </c>
      <c r="Q40" s="286"/>
      <c r="R40" s="286"/>
      <c r="S40" s="286"/>
      <c r="T40" s="286"/>
      <c r="U40" s="286"/>
      <c r="V40" s="286"/>
      <c r="W40" s="286"/>
      <c r="X40" s="286"/>
      <c r="Y40" s="287"/>
      <c r="AA40" s="16"/>
      <c r="AB40"/>
      <c r="AC40"/>
    </row>
    <row r="41" spans="1:34" s="22" customFormat="1" ht="22.5" customHeight="1" thickBot="1">
      <c r="A41" s="20"/>
      <c r="B41" s="318" t="s">
        <v>134</v>
      </c>
      <c r="C41" s="319"/>
      <c r="D41" s="320"/>
      <c r="E41" s="318" t="s">
        <v>135</v>
      </c>
      <c r="F41" s="319"/>
      <c r="G41" s="320"/>
      <c r="H41" s="318" t="s">
        <v>136</v>
      </c>
      <c r="I41" s="319"/>
      <c r="J41" s="320"/>
      <c r="K41" s="324" t="s">
        <v>137</v>
      </c>
      <c r="L41" s="325"/>
      <c r="M41" s="283" t="s">
        <v>138</v>
      </c>
      <c r="N41" s="283" t="s">
        <v>139</v>
      </c>
      <c r="O41" s="283" t="s">
        <v>140</v>
      </c>
      <c r="P41" s="60" t="s">
        <v>242</v>
      </c>
      <c r="Q41" s="61" t="s">
        <v>243</v>
      </c>
      <c r="R41" s="62" t="s">
        <v>244</v>
      </c>
      <c r="S41" s="63" t="s">
        <v>245</v>
      </c>
      <c r="T41" s="64" t="s">
        <v>246</v>
      </c>
      <c r="U41" s="65" t="s">
        <v>247</v>
      </c>
      <c r="V41" s="66" t="s">
        <v>248</v>
      </c>
      <c r="W41" s="67" t="s">
        <v>249</v>
      </c>
      <c r="X41" s="68" t="s">
        <v>250</v>
      </c>
      <c r="Y41" s="69" t="s">
        <v>251</v>
      </c>
      <c r="AA41" s="16"/>
      <c r="AB41" s="30"/>
      <c r="AC41" s="30"/>
    </row>
    <row r="42" spans="1:34" s="22" customFormat="1" ht="22.5" customHeight="1" thickBot="1">
      <c r="A42" s="20"/>
      <c r="B42" s="321"/>
      <c r="C42" s="322"/>
      <c r="D42" s="323"/>
      <c r="E42" s="321"/>
      <c r="F42" s="322"/>
      <c r="G42" s="323"/>
      <c r="H42" s="321"/>
      <c r="I42" s="322"/>
      <c r="J42" s="323"/>
      <c r="K42" s="326"/>
      <c r="L42" s="327"/>
      <c r="M42" s="284"/>
      <c r="N42" s="284"/>
      <c r="O42" s="284"/>
      <c r="P42" s="70" t="s">
        <v>252</v>
      </c>
      <c r="Q42" s="71" t="s">
        <v>253</v>
      </c>
      <c r="R42" s="72" t="s">
        <v>254</v>
      </c>
      <c r="S42" s="73" t="s">
        <v>255</v>
      </c>
      <c r="T42" s="74" t="s">
        <v>256</v>
      </c>
      <c r="U42" s="75" t="s">
        <v>257</v>
      </c>
      <c r="V42" s="76" t="s">
        <v>258</v>
      </c>
      <c r="W42" s="77" t="s">
        <v>259</v>
      </c>
      <c r="X42" s="78" t="s">
        <v>260</v>
      </c>
      <c r="Y42" s="79" t="s">
        <v>261</v>
      </c>
      <c r="AA42" s="30"/>
      <c r="AB42"/>
      <c r="AC42"/>
    </row>
    <row r="43" spans="1:34" s="22" customFormat="1" ht="22.5" customHeight="1" thickBot="1">
      <c r="A43" s="20"/>
      <c r="B43" s="305" t="s">
        <v>262</v>
      </c>
      <c r="C43" s="306"/>
      <c r="D43" s="307"/>
      <c r="E43" s="305" t="s">
        <v>262</v>
      </c>
      <c r="F43" s="306"/>
      <c r="G43" s="307"/>
      <c r="H43" s="305" t="s">
        <v>262</v>
      </c>
      <c r="I43" s="306"/>
      <c r="J43" s="307"/>
      <c r="K43" s="312" t="s">
        <v>262</v>
      </c>
      <c r="L43" s="313"/>
      <c r="M43" s="301" t="s">
        <v>262</v>
      </c>
      <c r="N43" s="301" t="s">
        <v>262</v>
      </c>
      <c r="O43" s="301" t="s">
        <v>262</v>
      </c>
      <c r="P43" s="80" t="s">
        <v>263</v>
      </c>
      <c r="Q43" s="81" t="s">
        <v>264</v>
      </c>
      <c r="R43" s="82" t="s">
        <v>265</v>
      </c>
      <c r="S43" s="83" t="s">
        <v>266</v>
      </c>
      <c r="T43" s="84" t="s">
        <v>267</v>
      </c>
      <c r="U43" s="85" t="s">
        <v>268</v>
      </c>
      <c r="V43" s="86" t="s">
        <v>269</v>
      </c>
      <c r="W43" s="87" t="s">
        <v>270</v>
      </c>
      <c r="X43" s="88" t="s">
        <v>271</v>
      </c>
      <c r="Y43" s="89" t="s">
        <v>272</v>
      </c>
      <c r="AA43" s="16"/>
      <c r="AB43"/>
      <c r="AC43"/>
    </row>
    <row r="44" spans="1:34" s="22" customFormat="1" ht="22.5" customHeight="1" thickBot="1">
      <c r="A44" s="20"/>
      <c r="B44" s="308"/>
      <c r="C44" s="306"/>
      <c r="D44" s="307"/>
      <c r="E44" s="308"/>
      <c r="F44" s="306"/>
      <c r="G44" s="307"/>
      <c r="H44" s="308"/>
      <c r="I44" s="306"/>
      <c r="J44" s="307"/>
      <c r="K44" s="314"/>
      <c r="L44" s="313"/>
      <c r="M44" s="302"/>
      <c r="N44" s="302"/>
      <c r="O44" s="302"/>
      <c r="P44" s="90" t="s">
        <v>273</v>
      </c>
      <c r="Q44" s="91" t="s">
        <v>274</v>
      </c>
      <c r="R44" s="92" t="s">
        <v>275</v>
      </c>
      <c r="S44" s="93" t="s">
        <v>276</v>
      </c>
      <c r="T44" s="94" t="s">
        <v>277</v>
      </c>
      <c r="U44" s="95" t="s">
        <v>278</v>
      </c>
      <c r="V44" s="96" t="s">
        <v>279</v>
      </c>
      <c r="W44" s="97" t="s">
        <v>280</v>
      </c>
      <c r="X44" s="98" t="s">
        <v>281</v>
      </c>
      <c r="Y44" s="99" t="s">
        <v>282</v>
      </c>
      <c r="AA44" s="16"/>
      <c r="AB44"/>
      <c r="AC44"/>
    </row>
    <row r="45" spans="1:34" s="22" customFormat="1" ht="22.5" customHeight="1" thickBot="1">
      <c r="A45" s="20"/>
      <c r="B45" s="309"/>
      <c r="C45" s="310"/>
      <c r="D45" s="311"/>
      <c r="E45" s="309"/>
      <c r="F45" s="310"/>
      <c r="G45" s="311"/>
      <c r="H45" s="309"/>
      <c r="I45" s="310"/>
      <c r="J45" s="311"/>
      <c r="K45" s="315"/>
      <c r="L45" s="316"/>
      <c r="M45" s="303"/>
      <c r="N45" s="303"/>
      <c r="O45" s="303"/>
      <c r="P45" s="100" t="s">
        <v>283</v>
      </c>
      <c r="Q45" s="101" t="s">
        <v>284</v>
      </c>
      <c r="R45" s="102" t="s">
        <v>285</v>
      </c>
      <c r="S45" s="103" t="s">
        <v>286</v>
      </c>
      <c r="T45" s="104" t="s">
        <v>287</v>
      </c>
      <c r="U45" s="105" t="s">
        <v>288</v>
      </c>
      <c r="V45" s="106" t="s">
        <v>289</v>
      </c>
      <c r="W45" s="107" t="s">
        <v>290</v>
      </c>
      <c r="X45" s="108" t="s">
        <v>291</v>
      </c>
      <c r="Y45" s="109" t="s">
        <v>292</v>
      </c>
      <c r="AA45" s="46"/>
      <c r="AC45"/>
    </row>
    <row r="46" spans="1:34">
      <c r="AC46"/>
      <c r="AF46" s="16"/>
    </row>
    <row r="47" spans="1:34" ht="15" customHeight="1">
      <c r="A47"/>
      <c r="C47" s="2"/>
      <c r="D47" s="2"/>
      <c r="E47" s="2"/>
      <c r="F47" s="2"/>
      <c r="G47" s="2"/>
      <c r="H47" s="2"/>
      <c r="I47" s="2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"/>
      <c r="Y47" s="3"/>
      <c r="Z47" s="3"/>
      <c r="AA47" s="4"/>
      <c r="AC47"/>
      <c r="AD47" t="s">
        <v>227</v>
      </c>
      <c r="AH47" s="58" t="s">
        <v>240</v>
      </c>
    </row>
    <row r="48" spans="1:34" ht="22.5" customHeight="1">
      <c r="C48" s="2"/>
      <c r="D48" s="2"/>
      <c r="E48" s="2"/>
      <c r="F48" s="2"/>
      <c r="G48" s="2"/>
      <c r="H48" s="2"/>
      <c r="I48" s="334" t="s">
        <v>73</v>
      </c>
      <c r="J48" s="334"/>
      <c r="K48" s="334"/>
      <c r="L48" s="334"/>
      <c r="M48" s="334" t="s">
        <v>224</v>
      </c>
      <c r="N48" s="334"/>
      <c r="O48" s="334"/>
      <c r="P48" s="334"/>
      <c r="Q48" s="334"/>
      <c r="R48" s="334"/>
      <c r="S48" s="334"/>
      <c r="T48" s="334"/>
      <c r="U48" s="334"/>
      <c r="V48" s="334"/>
      <c r="X48" s="8"/>
      <c r="Y48" s="331" t="s">
        <v>72</v>
      </c>
      <c r="Z48" s="331"/>
      <c r="AC48"/>
      <c r="AH48" s="58" t="s">
        <v>239</v>
      </c>
    </row>
    <row r="49" spans="1:30" ht="22.5" customHeight="1">
      <c r="C49" s="2"/>
      <c r="D49" s="2"/>
      <c r="E49" s="2"/>
      <c r="F49" s="2"/>
      <c r="G49" s="2"/>
      <c r="H49" s="2"/>
      <c r="X49" s="8"/>
      <c r="Y49" s="331"/>
      <c r="Z49" s="331"/>
      <c r="AC49"/>
    </row>
    <row r="50" spans="1:30" ht="22.5" customHeight="1">
      <c r="C50" s="2"/>
      <c r="D50" s="2"/>
      <c r="E50" s="2"/>
      <c r="F50" s="2"/>
      <c r="G50" s="2"/>
      <c r="H50" s="2"/>
      <c r="I50" s="2"/>
      <c r="J50" s="290"/>
      <c r="K50" s="290"/>
      <c r="L50" s="290"/>
      <c r="M50" s="290"/>
      <c r="N50" s="7"/>
      <c r="O50" s="7"/>
      <c r="P50" s="7"/>
      <c r="Q50" s="7"/>
      <c r="R50" s="290"/>
      <c r="S50" s="290"/>
      <c r="T50" s="290"/>
      <c r="U50" s="290"/>
      <c r="V50" s="7"/>
      <c r="W50" s="7"/>
      <c r="Y50" s="333" t="s">
        <v>227</v>
      </c>
      <c r="Z50" s="333"/>
      <c r="AC50"/>
    </row>
    <row r="51" spans="1:30" ht="22.5" customHeight="1">
      <c r="A51" s="24"/>
      <c r="B51" s="24"/>
      <c r="C51" s="24"/>
      <c r="D51" s="24"/>
      <c r="E51" s="24"/>
      <c r="F51" s="24"/>
      <c r="G51" s="24"/>
      <c r="H51" s="24"/>
      <c r="I51" s="24"/>
      <c r="J51" s="290"/>
      <c r="K51" s="290"/>
      <c r="L51" s="290"/>
      <c r="M51" s="290"/>
      <c r="N51" s="3"/>
      <c r="O51" s="3"/>
      <c r="P51" s="3"/>
      <c r="Q51" s="3"/>
      <c r="R51" s="3"/>
      <c r="S51" s="3"/>
      <c r="T51" s="3"/>
      <c r="U51" s="3"/>
      <c r="V51" s="3"/>
      <c r="W51" s="335"/>
      <c r="X51" s="335"/>
      <c r="Y51" s="335"/>
      <c r="Z51" s="335"/>
      <c r="AC51"/>
    </row>
    <row r="52" spans="1:30" ht="22.5" customHeight="1">
      <c r="A52" s="24"/>
      <c r="B52" s="24"/>
      <c r="C52" s="24"/>
      <c r="D52" s="24"/>
      <c r="E52" s="24"/>
      <c r="F52" s="24"/>
      <c r="G52" s="24"/>
      <c r="H52" s="24"/>
      <c r="I52" s="24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35"/>
      <c r="X52" s="335"/>
      <c r="Y52" s="335"/>
      <c r="Z52" s="335"/>
      <c r="AC52"/>
    </row>
    <row r="53" spans="1:30" ht="22.5" customHeight="1">
      <c r="A53" s="24"/>
      <c r="B53" s="24"/>
      <c r="C53" s="24"/>
      <c r="D53" s="24"/>
      <c r="E53" s="24"/>
      <c r="F53" s="24"/>
      <c r="G53" s="24"/>
      <c r="H53" s="24"/>
      <c r="I53" s="24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59" t="s">
        <v>228</v>
      </c>
      <c r="X53" s="359"/>
      <c r="Y53" s="359"/>
      <c r="Z53" s="359"/>
      <c r="AC53"/>
    </row>
    <row r="54" spans="1:30" ht="24.95" customHeight="1">
      <c r="A54" s="10" t="s">
        <v>1</v>
      </c>
      <c r="B54" s="360" t="s">
        <v>2</v>
      </c>
      <c r="C54" s="360"/>
      <c r="D54" s="360"/>
      <c r="E54" s="360"/>
      <c r="F54" s="360"/>
      <c r="G54" s="360"/>
      <c r="H54" s="360"/>
      <c r="I54" s="360"/>
      <c r="J54" s="360"/>
      <c r="K54" s="360" t="s">
        <v>3</v>
      </c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16"/>
      <c r="AB54"/>
      <c r="AC54"/>
    </row>
    <row r="55" spans="1:30" ht="44.25" customHeight="1">
      <c r="A55" s="10" t="s">
        <v>66</v>
      </c>
      <c r="B55" s="358" t="s">
        <v>36</v>
      </c>
      <c r="C55" s="358"/>
      <c r="D55" s="358"/>
      <c r="E55" s="358"/>
      <c r="F55" s="358"/>
      <c r="G55" s="358"/>
      <c r="H55" s="358"/>
      <c r="I55" s="358"/>
      <c r="J55" s="358"/>
      <c r="K55" s="11" t="s">
        <v>144</v>
      </c>
      <c r="L55" s="11" t="s">
        <v>146</v>
      </c>
      <c r="M55" s="11" t="s">
        <v>148</v>
      </c>
      <c r="N55" s="11" t="s">
        <v>150</v>
      </c>
      <c r="O55" s="11" t="s">
        <v>152</v>
      </c>
      <c r="P55" s="11" t="s">
        <v>154</v>
      </c>
      <c r="Q55" s="11" t="s">
        <v>156</v>
      </c>
      <c r="R55" s="11" t="s">
        <v>158</v>
      </c>
      <c r="S55" s="11" t="s">
        <v>160</v>
      </c>
      <c r="T55" s="11" t="s">
        <v>162</v>
      </c>
      <c r="U55" s="11" t="s">
        <v>164</v>
      </c>
      <c r="V55" s="11" t="s">
        <v>166</v>
      </c>
      <c r="W55" s="11" t="s">
        <v>168</v>
      </c>
      <c r="X55" s="11" t="s">
        <v>170</v>
      </c>
      <c r="Y55" s="11" t="s">
        <v>172</v>
      </c>
      <c r="Z55" s="10" t="s">
        <v>173</v>
      </c>
      <c r="AA55" s="16"/>
      <c r="AB55"/>
      <c r="AC55"/>
      <c r="AD55" t="s">
        <v>142</v>
      </c>
    </row>
    <row r="56" spans="1:30" ht="12.75" customHeight="1">
      <c r="A56" s="12" t="s">
        <v>5</v>
      </c>
      <c r="B56" s="361" t="s">
        <v>6</v>
      </c>
      <c r="C56" s="361"/>
      <c r="D56" s="361"/>
      <c r="E56" s="361"/>
      <c r="F56" s="361"/>
      <c r="G56" s="361"/>
      <c r="H56" s="361"/>
      <c r="I56" s="361"/>
      <c r="J56" s="361"/>
      <c r="K56" s="13" t="s">
        <v>7</v>
      </c>
      <c r="L56" s="13" t="s">
        <v>8</v>
      </c>
      <c r="M56" s="13" t="s">
        <v>9</v>
      </c>
      <c r="N56" s="13" t="s">
        <v>10</v>
      </c>
      <c r="O56" s="13" t="s">
        <v>11</v>
      </c>
      <c r="P56" s="13" t="s">
        <v>12</v>
      </c>
      <c r="Q56" s="13" t="s">
        <v>13</v>
      </c>
      <c r="R56" s="13" t="s">
        <v>14</v>
      </c>
      <c r="S56" s="13" t="s">
        <v>15</v>
      </c>
      <c r="T56" s="13" t="s">
        <v>16</v>
      </c>
      <c r="U56" s="13" t="s">
        <v>17</v>
      </c>
      <c r="V56" s="13" t="s">
        <v>18</v>
      </c>
      <c r="W56" s="13" t="s">
        <v>19</v>
      </c>
      <c r="X56" s="13" t="s">
        <v>20</v>
      </c>
      <c r="Y56" s="13" t="s">
        <v>21</v>
      </c>
      <c r="Z56" s="13" t="s">
        <v>22</v>
      </c>
      <c r="AA56" s="25"/>
      <c r="AB56" s="25"/>
      <c r="AC56" s="25"/>
      <c r="AD56" s="25"/>
    </row>
    <row r="57" spans="1:30" ht="22.5" customHeight="1">
      <c r="A57" s="348" t="s">
        <v>37</v>
      </c>
      <c r="B57" s="349" t="s">
        <v>38</v>
      </c>
      <c r="C57" s="350"/>
      <c r="D57" s="350"/>
      <c r="E57" s="350"/>
      <c r="F57" s="350"/>
      <c r="G57" s="350"/>
      <c r="H57" s="350"/>
      <c r="I57" s="351"/>
      <c r="J57" s="15" t="s">
        <v>25</v>
      </c>
      <c r="K57" s="59">
        <v>198</v>
      </c>
      <c r="L57" s="59">
        <v>214</v>
      </c>
      <c r="M57" s="59">
        <v>150</v>
      </c>
      <c r="N57" s="59">
        <v>264</v>
      </c>
      <c r="O57" s="59">
        <v>309</v>
      </c>
      <c r="P57" s="59">
        <v>54</v>
      </c>
      <c r="Q57" s="59">
        <v>385</v>
      </c>
      <c r="R57" s="59">
        <v>79</v>
      </c>
      <c r="S57" s="59">
        <v>263</v>
      </c>
      <c r="T57" s="59">
        <v>212</v>
      </c>
      <c r="U57" s="59">
        <v>388</v>
      </c>
      <c r="V57" s="59">
        <v>302</v>
      </c>
      <c r="W57" s="59">
        <v>132</v>
      </c>
      <c r="X57" s="59">
        <v>139</v>
      </c>
      <c r="Y57" s="59">
        <v>91</v>
      </c>
      <c r="Z57" s="49">
        <f t="shared" ref="Z57:Z62" si="17">SUM(K57:Y57)</f>
        <v>3180</v>
      </c>
      <c r="AA57" s="16"/>
      <c r="AB57" t="s">
        <v>122</v>
      </c>
      <c r="AC57" s="55" t="s">
        <v>67</v>
      </c>
      <c r="AD57" t="s">
        <v>82</v>
      </c>
    </row>
    <row r="58" spans="1:30" ht="22.5" customHeight="1">
      <c r="A58" s="348"/>
      <c r="B58" s="352"/>
      <c r="C58" s="353"/>
      <c r="D58" s="353"/>
      <c r="E58" s="353"/>
      <c r="F58" s="353"/>
      <c r="G58" s="353"/>
      <c r="H58" s="353"/>
      <c r="I58" s="354"/>
      <c r="J58" s="15" t="s">
        <v>26</v>
      </c>
      <c r="K58" s="59">
        <v>197</v>
      </c>
      <c r="L58" s="59">
        <v>105</v>
      </c>
      <c r="M58" s="59">
        <v>105</v>
      </c>
      <c r="N58" s="59">
        <v>219</v>
      </c>
      <c r="O58" s="59">
        <v>274</v>
      </c>
      <c r="P58" s="59">
        <v>61</v>
      </c>
      <c r="Q58" s="59">
        <v>366</v>
      </c>
      <c r="R58" s="59">
        <v>67</v>
      </c>
      <c r="S58" s="59">
        <v>248</v>
      </c>
      <c r="T58" s="59">
        <v>191</v>
      </c>
      <c r="U58" s="59">
        <v>328</v>
      </c>
      <c r="V58" s="59">
        <v>308</v>
      </c>
      <c r="W58" s="59">
        <v>96</v>
      </c>
      <c r="X58" s="59">
        <v>131</v>
      </c>
      <c r="Y58" s="59">
        <v>76</v>
      </c>
      <c r="Z58" s="49">
        <f t="shared" si="17"/>
        <v>2772</v>
      </c>
      <c r="AA58" s="16"/>
      <c r="AB58"/>
      <c r="AC58" s="55" t="s">
        <v>67</v>
      </c>
      <c r="AD58" t="s">
        <v>83</v>
      </c>
    </row>
    <row r="59" spans="1:30" ht="22.5" customHeight="1">
      <c r="A59" s="348"/>
      <c r="B59" s="355"/>
      <c r="C59" s="356"/>
      <c r="D59" s="356"/>
      <c r="E59" s="356"/>
      <c r="F59" s="356"/>
      <c r="G59" s="356"/>
      <c r="H59" s="356"/>
      <c r="I59" s="357"/>
      <c r="J59" s="15" t="s">
        <v>27</v>
      </c>
      <c r="K59" s="50">
        <f t="shared" ref="K59:Y59" si="18">SUM(K57:K58)</f>
        <v>395</v>
      </c>
      <c r="L59" s="50">
        <f t="shared" si="18"/>
        <v>319</v>
      </c>
      <c r="M59" s="50">
        <f t="shared" si="18"/>
        <v>255</v>
      </c>
      <c r="N59" s="50">
        <f t="shared" si="18"/>
        <v>483</v>
      </c>
      <c r="O59" s="50">
        <f t="shared" si="18"/>
        <v>583</v>
      </c>
      <c r="P59" s="50">
        <f t="shared" si="18"/>
        <v>115</v>
      </c>
      <c r="Q59" s="50">
        <f t="shared" si="18"/>
        <v>751</v>
      </c>
      <c r="R59" s="50">
        <f t="shared" si="18"/>
        <v>146</v>
      </c>
      <c r="S59" s="50">
        <f t="shared" si="18"/>
        <v>511</v>
      </c>
      <c r="T59" s="50">
        <f t="shared" si="18"/>
        <v>403</v>
      </c>
      <c r="U59" s="50">
        <f t="shared" si="18"/>
        <v>716</v>
      </c>
      <c r="V59" s="50">
        <f t="shared" si="18"/>
        <v>610</v>
      </c>
      <c r="W59" s="50">
        <f t="shared" si="18"/>
        <v>228</v>
      </c>
      <c r="X59" s="50">
        <f t="shared" si="18"/>
        <v>270</v>
      </c>
      <c r="Y59" s="50">
        <f t="shared" si="18"/>
        <v>167</v>
      </c>
      <c r="Z59" s="50">
        <f t="shared" si="17"/>
        <v>5952</v>
      </c>
      <c r="AA59" s="16"/>
      <c r="AB59"/>
      <c r="AC59" s="55" t="s">
        <v>129</v>
      </c>
      <c r="AD59" t="s">
        <v>84</v>
      </c>
    </row>
    <row r="60" spans="1:30" ht="22.5" customHeight="1">
      <c r="A60" s="348" t="s">
        <v>39</v>
      </c>
      <c r="B60" s="349" t="s">
        <v>40</v>
      </c>
      <c r="C60" s="350"/>
      <c r="D60" s="350"/>
      <c r="E60" s="350"/>
      <c r="F60" s="350"/>
      <c r="G60" s="350"/>
      <c r="H60" s="350"/>
      <c r="I60" s="351"/>
      <c r="J60" s="15" t="s">
        <v>25</v>
      </c>
      <c r="K60" s="59">
        <v>57</v>
      </c>
      <c r="L60" s="59">
        <v>71</v>
      </c>
      <c r="M60" s="59">
        <v>40</v>
      </c>
      <c r="N60" s="59">
        <v>84</v>
      </c>
      <c r="O60" s="59">
        <v>45</v>
      </c>
      <c r="P60" s="59">
        <v>48</v>
      </c>
      <c r="Q60" s="59">
        <v>32</v>
      </c>
      <c r="R60" s="59">
        <v>18</v>
      </c>
      <c r="S60" s="59">
        <v>61</v>
      </c>
      <c r="T60" s="59">
        <v>117</v>
      </c>
      <c r="U60" s="59">
        <v>105</v>
      </c>
      <c r="V60" s="59">
        <v>187</v>
      </c>
      <c r="W60" s="59">
        <v>44</v>
      </c>
      <c r="X60" s="59">
        <v>19</v>
      </c>
      <c r="Y60" s="59">
        <v>44</v>
      </c>
      <c r="Z60" s="49">
        <f t="shared" si="17"/>
        <v>972</v>
      </c>
      <c r="AA60" s="16"/>
      <c r="AB60" s="18" t="s">
        <v>123</v>
      </c>
      <c r="AC60" s="55" t="s">
        <v>126</v>
      </c>
      <c r="AD60" t="s">
        <v>85</v>
      </c>
    </row>
    <row r="61" spans="1:30" ht="22.5" customHeight="1">
      <c r="A61" s="348"/>
      <c r="B61" s="352"/>
      <c r="C61" s="353"/>
      <c r="D61" s="353"/>
      <c r="E61" s="353"/>
      <c r="F61" s="353"/>
      <c r="G61" s="353"/>
      <c r="H61" s="353"/>
      <c r="I61" s="354"/>
      <c r="J61" s="15" t="s">
        <v>26</v>
      </c>
      <c r="K61" s="59">
        <v>65</v>
      </c>
      <c r="L61" s="59">
        <v>55</v>
      </c>
      <c r="M61" s="59">
        <v>31</v>
      </c>
      <c r="N61" s="59">
        <v>69</v>
      </c>
      <c r="O61" s="59">
        <v>38</v>
      </c>
      <c r="P61" s="59">
        <v>58</v>
      </c>
      <c r="Q61" s="59">
        <v>39</v>
      </c>
      <c r="R61" s="59">
        <v>9</v>
      </c>
      <c r="S61" s="59">
        <v>78</v>
      </c>
      <c r="T61" s="59">
        <v>65</v>
      </c>
      <c r="U61" s="59">
        <v>93</v>
      </c>
      <c r="V61" s="59">
        <v>202</v>
      </c>
      <c r="W61" s="59">
        <v>36</v>
      </c>
      <c r="X61" s="59">
        <v>20</v>
      </c>
      <c r="Y61" s="59">
        <v>69</v>
      </c>
      <c r="Z61" s="49">
        <f t="shared" si="17"/>
        <v>927</v>
      </c>
      <c r="AA61" s="16"/>
      <c r="AB61"/>
      <c r="AC61" s="55" t="s">
        <v>126</v>
      </c>
      <c r="AD61" t="s">
        <v>86</v>
      </c>
    </row>
    <row r="62" spans="1:30" ht="22.5" customHeight="1">
      <c r="A62" s="348"/>
      <c r="B62" s="355"/>
      <c r="C62" s="356"/>
      <c r="D62" s="356"/>
      <c r="E62" s="356"/>
      <c r="F62" s="356"/>
      <c r="G62" s="356"/>
      <c r="H62" s="356"/>
      <c r="I62" s="357"/>
      <c r="J62" s="15" t="s">
        <v>27</v>
      </c>
      <c r="K62" s="50">
        <f t="shared" ref="K62:Y62" si="19">SUM(K60:K61)</f>
        <v>122</v>
      </c>
      <c r="L62" s="50">
        <f t="shared" si="19"/>
        <v>126</v>
      </c>
      <c r="M62" s="50">
        <f t="shared" si="19"/>
        <v>71</v>
      </c>
      <c r="N62" s="50">
        <f t="shared" si="19"/>
        <v>153</v>
      </c>
      <c r="O62" s="50">
        <f t="shared" si="19"/>
        <v>83</v>
      </c>
      <c r="P62" s="50">
        <f t="shared" si="19"/>
        <v>106</v>
      </c>
      <c r="Q62" s="50">
        <f t="shared" si="19"/>
        <v>71</v>
      </c>
      <c r="R62" s="50">
        <f t="shared" si="19"/>
        <v>27</v>
      </c>
      <c r="S62" s="50">
        <f t="shared" si="19"/>
        <v>139</v>
      </c>
      <c r="T62" s="50">
        <f t="shared" si="19"/>
        <v>182</v>
      </c>
      <c r="U62" s="50">
        <f t="shared" si="19"/>
        <v>198</v>
      </c>
      <c r="V62" s="50">
        <f t="shared" si="19"/>
        <v>389</v>
      </c>
      <c r="W62" s="50">
        <f t="shared" si="19"/>
        <v>80</v>
      </c>
      <c r="X62" s="50">
        <f t="shared" si="19"/>
        <v>39</v>
      </c>
      <c r="Y62" s="50">
        <f t="shared" si="19"/>
        <v>113</v>
      </c>
      <c r="Z62" s="50">
        <f t="shared" si="17"/>
        <v>1899</v>
      </c>
      <c r="AA62" s="26"/>
      <c r="AB62" s="16"/>
      <c r="AC62" s="55" t="s">
        <v>130</v>
      </c>
      <c r="AD62" s="16" t="s">
        <v>87</v>
      </c>
    </row>
    <row r="63" spans="1:30" ht="22.5" customHeight="1">
      <c r="A63" s="27" t="s">
        <v>41</v>
      </c>
      <c r="B63" s="358" t="s">
        <v>42</v>
      </c>
      <c r="C63" s="358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8"/>
      <c r="AA63" s="16"/>
      <c r="AB63" s="16"/>
      <c r="AC63" s="55"/>
      <c r="AD63" s="16"/>
    </row>
    <row r="64" spans="1:30" ht="39.950000000000003" customHeight="1">
      <c r="A64" s="15" t="s">
        <v>37</v>
      </c>
      <c r="B64" s="289" t="s">
        <v>118</v>
      </c>
      <c r="C64" s="289"/>
      <c r="D64" s="289"/>
      <c r="E64" s="289"/>
      <c r="F64" s="289"/>
      <c r="G64" s="289"/>
      <c r="H64" s="289"/>
      <c r="I64" s="289"/>
      <c r="J64" s="289"/>
      <c r="K64" s="59">
        <v>302264</v>
      </c>
      <c r="L64" s="59">
        <v>156725</v>
      </c>
      <c r="M64" s="59">
        <v>200602</v>
      </c>
      <c r="N64" s="59">
        <v>776948</v>
      </c>
      <c r="O64" s="59">
        <v>961761</v>
      </c>
      <c r="P64" s="59">
        <v>450613</v>
      </c>
      <c r="Q64" s="59">
        <v>216287</v>
      </c>
      <c r="R64" s="59">
        <v>293376</v>
      </c>
      <c r="S64" s="59">
        <v>464324</v>
      </c>
      <c r="T64" s="59">
        <v>808280</v>
      </c>
      <c r="U64" s="59">
        <v>346219</v>
      </c>
      <c r="V64" s="59">
        <v>652266</v>
      </c>
      <c r="W64" s="59">
        <v>116700</v>
      </c>
      <c r="X64" s="59">
        <v>337553</v>
      </c>
      <c r="Y64" s="59">
        <v>114916</v>
      </c>
      <c r="Z64" s="49">
        <f>SUM(K64:Y64)</f>
        <v>6198834</v>
      </c>
      <c r="AA64" s="16"/>
      <c r="AB64" s="52" t="s">
        <v>124</v>
      </c>
      <c r="AC64" s="55" t="s">
        <v>59</v>
      </c>
      <c r="AD64" t="s">
        <v>88</v>
      </c>
    </row>
    <row r="65" spans="1:34" ht="39.950000000000003" customHeight="1">
      <c r="A65" s="15" t="s">
        <v>39</v>
      </c>
      <c r="B65" s="289" t="s">
        <v>43</v>
      </c>
      <c r="C65" s="289"/>
      <c r="D65" s="289"/>
      <c r="E65" s="289"/>
      <c r="F65" s="289"/>
      <c r="G65" s="289"/>
      <c r="H65" s="289"/>
      <c r="I65" s="289"/>
      <c r="J65" s="289"/>
      <c r="K65" s="59">
        <v>590</v>
      </c>
      <c r="L65" s="59">
        <v>211</v>
      </c>
      <c r="M65" s="59">
        <v>317</v>
      </c>
      <c r="N65" s="59">
        <v>1172</v>
      </c>
      <c r="O65" s="59">
        <v>2955</v>
      </c>
      <c r="P65" s="59">
        <v>1076</v>
      </c>
      <c r="Q65" s="59">
        <v>326</v>
      </c>
      <c r="R65" s="59">
        <v>1280</v>
      </c>
      <c r="S65" s="59">
        <v>605</v>
      </c>
      <c r="T65" s="59">
        <v>1135</v>
      </c>
      <c r="U65" s="59">
        <v>779</v>
      </c>
      <c r="V65" s="59">
        <v>3378</v>
      </c>
      <c r="W65" s="59">
        <v>156</v>
      </c>
      <c r="X65" s="59">
        <v>490</v>
      </c>
      <c r="Y65" s="59">
        <v>118</v>
      </c>
      <c r="Z65" s="49">
        <f>SUM(K65:Y65)</f>
        <v>14588</v>
      </c>
      <c r="AA65" s="16"/>
      <c r="AB65"/>
      <c r="AC65" s="55" t="s">
        <v>59</v>
      </c>
      <c r="AD65" t="s">
        <v>89</v>
      </c>
    </row>
    <row r="66" spans="1:34" ht="45.75" customHeight="1">
      <c r="A66" s="15" t="s">
        <v>44</v>
      </c>
      <c r="B66" s="289" t="s">
        <v>45</v>
      </c>
      <c r="C66" s="289"/>
      <c r="D66" s="289"/>
      <c r="E66" s="289"/>
      <c r="F66" s="289"/>
      <c r="G66" s="289"/>
      <c r="H66" s="289"/>
      <c r="I66" s="289"/>
      <c r="J66" s="289"/>
      <c r="K66" s="59">
        <v>55366</v>
      </c>
      <c r="L66" s="59">
        <v>35164</v>
      </c>
      <c r="M66" s="59">
        <v>31596</v>
      </c>
      <c r="N66" s="59">
        <v>186449</v>
      </c>
      <c r="O66" s="59">
        <v>215357</v>
      </c>
      <c r="P66" s="59">
        <v>86491</v>
      </c>
      <c r="Q66" s="59">
        <v>35632</v>
      </c>
      <c r="R66" s="59">
        <v>65921</v>
      </c>
      <c r="S66" s="59">
        <v>117182</v>
      </c>
      <c r="T66" s="59">
        <v>201502</v>
      </c>
      <c r="U66" s="59">
        <v>73467</v>
      </c>
      <c r="V66" s="59">
        <v>86171</v>
      </c>
      <c r="W66" s="59">
        <v>15619</v>
      </c>
      <c r="X66" s="59">
        <v>64621</v>
      </c>
      <c r="Y66" s="59">
        <v>23701</v>
      </c>
      <c r="Z66" s="49">
        <f>SUM(K66:Y66)</f>
        <v>1294239</v>
      </c>
      <c r="AA66" s="16"/>
      <c r="AB66"/>
      <c r="AC66" s="55" t="s">
        <v>59</v>
      </c>
      <c r="AD66" t="s">
        <v>90</v>
      </c>
    </row>
    <row r="67" spans="1:34" ht="39.950000000000003" customHeight="1">
      <c r="A67" s="15" t="s">
        <v>46</v>
      </c>
      <c r="B67" s="289" t="s">
        <v>47</v>
      </c>
      <c r="C67" s="289"/>
      <c r="D67" s="289"/>
      <c r="E67" s="289"/>
      <c r="F67" s="289"/>
      <c r="G67" s="289"/>
      <c r="H67" s="289"/>
      <c r="I67" s="289"/>
      <c r="J67" s="289"/>
      <c r="K67" s="268">
        <f t="shared" ref="K67:Y67" si="20">K64-K65-K66</f>
        <v>246308</v>
      </c>
      <c r="L67" s="269">
        <f t="shared" si="20"/>
        <v>121350</v>
      </c>
      <c r="M67" s="270">
        <f t="shared" si="20"/>
        <v>168689</v>
      </c>
      <c r="N67" s="271">
        <f t="shared" si="20"/>
        <v>589327</v>
      </c>
      <c r="O67" s="272">
        <f t="shared" si="20"/>
        <v>743449</v>
      </c>
      <c r="P67" s="273">
        <f t="shared" si="20"/>
        <v>363046</v>
      </c>
      <c r="Q67" s="274">
        <f t="shared" si="20"/>
        <v>180329</v>
      </c>
      <c r="R67" s="275">
        <f t="shared" si="20"/>
        <v>226175</v>
      </c>
      <c r="S67" s="276">
        <f t="shared" si="20"/>
        <v>346537</v>
      </c>
      <c r="T67" s="277">
        <f t="shared" si="20"/>
        <v>605643</v>
      </c>
      <c r="U67" s="278">
        <f t="shared" si="20"/>
        <v>271973</v>
      </c>
      <c r="V67" s="279">
        <f t="shared" si="20"/>
        <v>562717</v>
      </c>
      <c r="W67" s="280">
        <f t="shared" si="20"/>
        <v>100925</v>
      </c>
      <c r="X67" s="281">
        <f t="shared" si="20"/>
        <v>272442</v>
      </c>
      <c r="Y67" s="282">
        <f t="shared" si="20"/>
        <v>91097</v>
      </c>
      <c r="Z67" s="50">
        <f>SUM(K67:Y67)</f>
        <v>4890007</v>
      </c>
      <c r="AA67" s="16"/>
      <c r="AB67" s="18" t="s">
        <v>68</v>
      </c>
      <c r="AC67" s="55" t="s">
        <v>131</v>
      </c>
      <c r="AD67" t="s">
        <v>91</v>
      </c>
    </row>
    <row r="68" spans="1:34" ht="15.75" customHeight="1">
      <c r="A68" s="28"/>
      <c r="B68" s="29"/>
      <c r="C68" s="362"/>
      <c r="D68" s="362"/>
      <c r="E68" s="362"/>
      <c r="F68" s="362"/>
      <c r="G68" s="362"/>
      <c r="H68" s="362"/>
      <c r="I68" s="362"/>
      <c r="J68" s="362"/>
      <c r="K68" s="362"/>
      <c r="L68" s="362"/>
      <c r="M68" s="362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  <c r="Z68" s="30"/>
      <c r="AA68" s="16" t="s">
        <v>58</v>
      </c>
      <c r="AB68" s="30"/>
      <c r="AC68" s="17"/>
    </row>
    <row r="69" spans="1:34" ht="16.5" customHeight="1">
      <c r="B69" s="288" t="s">
        <v>116</v>
      </c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5" t="s">
        <v>35</v>
      </c>
      <c r="Q69" s="286"/>
      <c r="R69" s="286"/>
      <c r="S69" s="286"/>
      <c r="T69" s="286"/>
      <c r="U69" s="286"/>
      <c r="V69" s="286"/>
      <c r="W69" s="286"/>
      <c r="X69" s="286"/>
      <c r="Y69" s="287"/>
      <c r="AC69"/>
    </row>
    <row r="70" spans="1:34" ht="22.5" customHeight="1">
      <c r="A70" s="20"/>
      <c r="B70" s="318" t="s">
        <v>134</v>
      </c>
      <c r="C70" s="319"/>
      <c r="D70" s="320"/>
      <c r="E70" s="318" t="s">
        <v>135</v>
      </c>
      <c r="F70" s="319"/>
      <c r="G70" s="320"/>
      <c r="H70" s="318" t="s">
        <v>136</v>
      </c>
      <c r="I70" s="319"/>
      <c r="J70" s="320"/>
      <c r="K70" s="324" t="s">
        <v>137</v>
      </c>
      <c r="L70" s="325"/>
      <c r="M70" s="283" t="s">
        <v>138</v>
      </c>
      <c r="N70" s="283" t="s">
        <v>139</v>
      </c>
      <c r="O70" s="283" t="s">
        <v>140</v>
      </c>
      <c r="P70" s="110" t="s">
        <v>242</v>
      </c>
      <c r="Q70" s="111" t="s">
        <v>243</v>
      </c>
      <c r="R70" s="112" t="s">
        <v>244</v>
      </c>
      <c r="S70" s="113" t="s">
        <v>245</v>
      </c>
      <c r="T70" s="114" t="s">
        <v>246</v>
      </c>
      <c r="U70" s="115" t="s">
        <v>247</v>
      </c>
      <c r="V70" s="116" t="s">
        <v>248</v>
      </c>
      <c r="W70" s="117" t="s">
        <v>249</v>
      </c>
      <c r="X70" s="118" t="s">
        <v>250</v>
      </c>
      <c r="Y70" s="119" t="s">
        <v>251</v>
      </c>
      <c r="AC70"/>
    </row>
    <row r="71" spans="1:34" ht="22.5" customHeight="1">
      <c r="A71" s="20"/>
      <c r="B71" s="321"/>
      <c r="C71" s="322"/>
      <c r="D71" s="323"/>
      <c r="E71" s="321"/>
      <c r="F71" s="322"/>
      <c r="G71" s="323"/>
      <c r="H71" s="321"/>
      <c r="I71" s="322"/>
      <c r="J71" s="323"/>
      <c r="K71" s="326"/>
      <c r="L71" s="327"/>
      <c r="M71" s="284"/>
      <c r="N71" s="284"/>
      <c r="O71" s="284"/>
      <c r="P71" s="120" t="s">
        <v>252</v>
      </c>
      <c r="Q71" s="121" t="s">
        <v>253</v>
      </c>
      <c r="R71" s="122" t="s">
        <v>254</v>
      </c>
      <c r="S71" s="123" t="s">
        <v>255</v>
      </c>
      <c r="T71" s="124" t="s">
        <v>256</v>
      </c>
      <c r="U71" s="125" t="s">
        <v>257</v>
      </c>
      <c r="V71" s="126" t="s">
        <v>258</v>
      </c>
      <c r="W71" s="127" t="s">
        <v>259</v>
      </c>
      <c r="X71" s="128" t="s">
        <v>260</v>
      </c>
      <c r="Y71" s="129" t="s">
        <v>261</v>
      </c>
      <c r="AC71"/>
    </row>
    <row r="72" spans="1:34" ht="22.5" customHeight="1">
      <c r="A72" s="20"/>
      <c r="B72" s="305" t="s">
        <v>262</v>
      </c>
      <c r="C72" s="306"/>
      <c r="D72" s="307"/>
      <c r="E72" s="305" t="s">
        <v>262</v>
      </c>
      <c r="F72" s="306"/>
      <c r="G72" s="307"/>
      <c r="H72" s="305" t="s">
        <v>262</v>
      </c>
      <c r="I72" s="306"/>
      <c r="J72" s="307"/>
      <c r="K72" s="312" t="s">
        <v>262</v>
      </c>
      <c r="L72" s="313"/>
      <c r="M72" s="301" t="s">
        <v>262</v>
      </c>
      <c r="N72" s="301" t="s">
        <v>262</v>
      </c>
      <c r="O72" s="301" t="s">
        <v>262</v>
      </c>
      <c r="P72" s="130" t="s">
        <v>263</v>
      </c>
      <c r="Q72" s="131" t="s">
        <v>264</v>
      </c>
      <c r="R72" s="132" t="s">
        <v>265</v>
      </c>
      <c r="S72" s="133" t="s">
        <v>266</v>
      </c>
      <c r="T72" s="134" t="s">
        <v>267</v>
      </c>
      <c r="U72" s="135" t="s">
        <v>268</v>
      </c>
      <c r="V72" s="136" t="s">
        <v>269</v>
      </c>
      <c r="W72" s="137" t="s">
        <v>270</v>
      </c>
      <c r="X72" s="138" t="s">
        <v>271</v>
      </c>
      <c r="Y72" s="139" t="s">
        <v>272</v>
      </c>
      <c r="AC72"/>
    </row>
    <row r="73" spans="1:34" ht="22.5" customHeight="1">
      <c r="A73" s="20"/>
      <c r="B73" s="308"/>
      <c r="C73" s="306"/>
      <c r="D73" s="307"/>
      <c r="E73" s="308"/>
      <c r="F73" s="306"/>
      <c r="G73" s="307"/>
      <c r="H73" s="308"/>
      <c r="I73" s="306"/>
      <c r="J73" s="307"/>
      <c r="K73" s="314"/>
      <c r="L73" s="313"/>
      <c r="M73" s="302"/>
      <c r="N73" s="302"/>
      <c r="O73" s="302"/>
      <c r="P73" s="140" t="s">
        <v>273</v>
      </c>
      <c r="Q73" s="141" t="s">
        <v>274</v>
      </c>
      <c r="R73" s="142" t="s">
        <v>275</v>
      </c>
      <c r="S73" s="143" t="s">
        <v>276</v>
      </c>
      <c r="T73" s="144" t="s">
        <v>277</v>
      </c>
      <c r="U73" s="145" t="s">
        <v>278</v>
      </c>
      <c r="V73" s="146" t="s">
        <v>279</v>
      </c>
      <c r="W73" s="147" t="s">
        <v>280</v>
      </c>
      <c r="X73" s="148" t="s">
        <v>281</v>
      </c>
      <c r="Y73" s="149" t="s">
        <v>282</v>
      </c>
      <c r="AC73"/>
    </row>
    <row r="74" spans="1:34" ht="22.5" customHeight="1">
      <c r="A74" s="20"/>
      <c r="B74" s="309"/>
      <c r="C74" s="310"/>
      <c r="D74" s="311"/>
      <c r="E74" s="309"/>
      <c r="F74" s="310"/>
      <c r="G74" s="311"/>
      <c r="H74" s="309"/>
      <c r="I74" s="310"/>
      <c r="J74" s="311"/>
      <c r="K74" s="315"/>
      <c r="L74" s="316"/>
      <c r="M74" s="303"/>
      <c r="N74" s="303"/>
      <c r="O74" s="303"/>
      <c r="P74" s="150" t="s">
        <v>283</v>
      </c>
      <c r="Q74" s="151" t="s">
        <v>284</v>
      </c>
      <c r="R74" s="152" t="s">
        <v>285</v>
      </c>
      <c r="S74" s="153" t="s">
        <v>286</v>
      </c>
      <c r="T74" s="154" t="s">
        <v>287</v>
      </c>
      <c r="U74" s="155" t="s">
        <v>288</v>
      </c>
      <c r="V74" s="156" t="s">
        <v>289</v>
      </c>
      <c r="W74" s="157" t="s">
        <v>290</v>
      </c>
      <c r="X74" s="158" t="s">
        <v>291</v>
      </c>
      <c r="Y74" s="159" t="s">
        <v>292</v>
      </c>
      <c r="AC74"/>
    </row>
    <row r="75" spans="1:34" ht="15" customHeight="1">
      <c r="AC75"/>
      <c r="AF75" s="16"/>
    </row>
    <row r="76" spans="1:34" ht="16.5" customHeight="1">
      <c r="A76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"/>
      <c r="Y76" s="3"/>
      <c r="Z76" s="3"/>
      <c r="AA76" s="4"/>
      <c r="AC76"/>
      <c r="AD76" t="s">
        <v>229</v>
      </c>
      <c r="AH76" s="58" t="s">
        <v>240</v>
      </c>
    </row>
    <row r="77" spans="1:34" ht="22.5" customHeight="1">
      <c r="I77" s="334" t="s">
        <v>73</v>
      </c>
      <c r="J77" s="334"/>
      <c r="K77" s="334"/>
      <c r="L77" s="334"/>
      <c r="M77" s="334" t="s">
        <v>224</v>
      </c>
      <c r="N77" s="334"/>
      <c r="O77" s="334"/>
      <c r="P77" s="334"/>
      <c r="Q77" s="334"/>
      <c r="R77" s="334"/>
      <c r="S77" s="334"/>
      <c r="T77" s="334"/>
      <c r="U77" s="334"/>
      <c r="V77" s="334"/>
      <c r="W77" s="7"/>
      <c r="X77" s="8"/>
      <c r="Y77" s="331" t="s">
        <v>72</v>
      </c>
      <c r="Z77" s="331"/>
      <c r="AC77"/>
      <c r="AH77" s="58" t="s">
        <v>239</v>
      </c>
    </row>
    <row r="78" spans="1:34" ht="22.5" customHeight="1">
      <c r="W78" s="7"/>
      <c r="X78" s="8"/>
      <c r="Y78" s="331"/>
      <c r="Z78" s="331"/>
      <c r="AC78"/>
    </row>
    <row r="79" spans="1:34" ht="22.5" customHeight="1">
      <c r="J79" s="290"/>
      <c r="K79" s="290"/>
      <c r="L79" s="290"/>
      <c r="M79" s="290"/>
      <c r="N79" s="7"/>
      <c r="O79" s="7"/>
      <c r="P79" s="7"/>
      <c r="Q79" s="7"/>
      <c r="R79" s="290"/>
      <c r="S79" s="290"/>
      <c r="T79" s="290"/>
      <c r="U79" s="290"/>
      <c r="V79" s="7"/>
      <c r="W79" s="7"/>
      <c r="Y79" s="333" t="s">
        <v>229</v>
      </c>
      <c r="Z79" s="333"/>
      <c r="AC79"/>
    </row>
    <row r="80" spans="1:34" ht="22.5" customHeight="1">
      <c r="J80" s="290"/>
      <c r="K80" s="290"/>
      <c r="L80" s="290"/>
      <c r="M80" s="290"/>
      <c r="N80" s="3"/>
      <c r="O80" s="3"/>
      <c r="P80" s="3"/>
      <c r="Q80" s="3"/>
      <c r="R80" s="3"/>
      <c r="S80" s="3"/>
      <c r="T80" s="3"/>
      <c r="U80" s="3"/>
      <c r="V80" s="3"/>
      <c r="W80" s="335"/>
      <c r="X80" s="335"/>
      <c r="Y80" s="335"/>
      <c r="Z80" s="335"/>
      <c r="AC80"/>
    </row>
    <row r="81" spans="1:30" ht="22.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35"/>
      <c r="X81" s="335"/>
      <c r="Y81" s="335"/>
      <c r="Z81" s="335"/>
      <c r="AC81"/>
    </row>
    <row r="82" spans="1:30" ht="22.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59" t="s">
        <v>230</v>
      </c>
      <c r="X82" s="359"/>
      <c r="Y82" s="359"/>
      <c r="Z82" s="359"/>
      <c r="AC82"/>
    </row>
    <row r="83" spans="1:30" ht="24.95" customHeight="1">
      <c r="A83" s="10" t="s">
        <v>1</v>
      </c>
      <c r="B83" s="360" t="s">
        <v>2</v>
      </c>
      <c r="C83" s="360"/>
      <c r="D83" s="360"/>
      <c r="E83" s="360"/>
      <c r="F83" s="360"/>
      <c r="G83" s="360"/>
      <c r="H83" s="360"/>
      <c r="I83" s="360"/>
      <c r="J83" s="360"/>
      <c r="K83" s="360" t="s">
        <v>3</v>
      </c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360"/>
      <c r="AC83"/>
    </row>
    <row r="84" spans="1:30" ht="48.75" customHeight="1">
      <c r="A84" s="10" t="s">
        <v>48</v>
      </c>
      <c r="B84" s="358" t="s">
        <v>69</v>
      </c>
      <c r="C84" s="358"/>
      <c r="D84" s="358"/>
      <c r="E84" s="358"/>
      <c r="F84" s="358"/>
      <c r="G84" s="358"/>
      <c r="H84" s="358"/>
      <c r="I84" s="358"/>
      <c r="J84" s="358"/>
      <c r="K84" s="11" t="s">
        <v>144</v>
      </c>
      <c r="L84" s="11" t="s">
        <v>146</v>
      </c>
      <c r="M84" s="11" t="s">
        <v>148</v>
      </c>
      <c r="N84" s="11" t="s">
        <v>150</v>
      </c>
      <c r="O84" s="11" t="s">
        <v>152</v>
      </c>
      <c r="P84" s="11" t="s">
        <v>154</v>
      </c>
      <c r="Q84" s="11" t="s">
        <v>156</v>
      </c>
      <c r="R84" s="11" t="s">
        <v>158</v>
      </c>
      <c r="S84" s="11" t="s">
        <v>160</v>
      </c>
      <c r="T84" s="11" t="s">
        <v>162</v>
      </c>
      <c r="U84" s="11" t="s">
        <v>164</v>
      </c>
      <c r="V84" s="11" t="s">
        <v>166</v>
      </c>
      <c r="W84" s="11" t="s">
        <v>168</v>
      </c>
      <c r="X84" s="11" t="s">
        <v>170</v>
      </c>
      <c r="Y84" s="11" t="s">
        <v>172</v>
      </c>
      <c r="Z84" s="10" t="s">
        <v>173</v>
      </c>
      <c r="AC84"/>
      <c r="AD84" t="s">
        <v>142</v>
      </c>
    </row>
    <row r="85" spans="1:30" ht="12.75" customHeight="1">
      <c r="A85" s="12" t="s">
        <v>5</v>
      </c>
      <c r="B85" s="361" t="s">
        <v>6</v>
      </c>
      <c r="C85" s="361"/>
      <c r="D85" s="361"/>
      <c r="E85" s="361"/>
      <c r="F85" s="361"/>
      <c r="G85" s="361"/>
      <c r="H85" s="361"/>
      <c r="I85" s="361"/>
      <c r="J85" s="361"/>
      <c r="K85" s="13" t="s">
        <v>7</v>
      </c>
      <c r="L85" s="13" t="s">
        <v>8</v>
      </c>
      <c r="M85" s="13" t="s">
        <v>9</v>
      </c>
      <c r="N85" s="13" t="s">
        <v>10</v>
      </c>
      <c r="O85" s="13" t="s">
        <v>11</v>
      </c>
      <c r="P85" s="13" t="s">
        <v>12</v>
      </c>
      <c r="Q85" s="13" t="s">
        <v>13</v>
      </c>
      <c r="R85" s="13" t="s">
        <v>14</v>
      </c>
      <c r="S85" s="13" t="s">
        <v>15</v>
      </c>
      <c r="T85" s="13" t="s">
        <v>16</v>
      </c>
      <c r="U85" s="13" t="s">
        <v>17</v>
      </c>
      <c r="V85" s="13" t="s">
        <v>18</v>
      </c>
      <c r="W85" s="13" t="s">
        <v>19</v>
      </c>
      <c r="X85" s="13" t="s">
        <v>20</v>
      </c>
      <c r="Y85" s="13" t="s">
        <v>21</v>
      </c>
      <c r="Z85" s="13" t="s">
        <v>22</v>
      </c>
      <c r="AC85"/>
    </row>
    <row r="86" spans="1:30" ht="33" customHeight="1">
      <c r="A86" s="363" t="s">
        <v>65</v>
      </c>
      <c r="B86" s="363"/>
      <c r="C86" s="363"/>
      <c r="D86" s="363"/>
      <c r="E86" s="363"/>
      <c r="F86" s="363"/>
      <c r="G86" s="363"/>
      <c r="H86" s="363"/>
      <c r="I86" s="363"/>
      <c r="J86" s="363"/>
      <c r="K86" s="364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5"/>
      <c r="X86" s="365"/>
      <c r="Y86" s="365"/>
      <c r="Z86" s="366"/>
      <c r="AC86"/>
    </row>
    <row r="87" spans="1:30" ht="33" customHeight="1">
      <c r="A87" s="15" t="s">
        <v>174</v>
      </c>
      <c r="B87" s="367" t="s">
        <v>175</v>
      </c>
      <c r="C87" s="367"/>
      <c r="D87" s="367"/>
      <c r="E87" s="367"/>
      <c r="F87" s="367"/>
      <c r="G87" s="367"/>
      <c r="H87" s="367"/>
      <c r="I87" s="367"/>
      <c r="J87" s="367"/>
      <c r="K87" s="59">
        <v>8706</v>
      </c>
      <c r="L87" s="59">
        <v>6580</v>
      </c>
      <c r="M87" s="59">
        <v>7520</v>
      </c>
      <c r="N87" s="59">
        <v>22165</v>
      </c>
      <c r="O87" s="59">
        <v>26666</v>
      </c>
      <c r="P87" s="59">
        <v>13145</v>
      </c>
      <c r="Q87" s="59">
        <v>5442</v>
      </c>
      <c r="R87" s="59">
        <v>9959</v>
      </c>
      <c r="S87" s="59">
        <v>11795</v>
      </c>
      <c r="T87" s="59">
        <v>22976</v>
      </c>
      <c r="U87" s="59">
        <v>8331</v>
      </c>
      <c r="V87" s="59">
        <v>13038</v>
      </c>
      <c r="W87" s="59">
        <v>1680</v>
      </c>
      <c r="X87" s="59">
        <v>7812</v>
      </c>
      <c r="Y87" s="59">
        <v>4208</v>
      </c>
      <c r="Z87" s="49">
        <f t="shared" ref="Z87:Z103" si="21">SUM(K87:Y87)</f>
        <v>170023</v>
      </c>
      <c r="AA87" s="23"/>
      <c r="AC87" s="17" t="s">
        <v>59</v>
      </c>
      <c r="AD87" s="1" t="s">
        <v>141</v>
      </c>
    </row>
    <row r="88" spans="1:30" ht="33" customHeight="1">
      <c r="A88" s="15" t="s">
        <v>176</v>
      </c>
      <c r="B88" s="367" t="s">
        <v>177</v>
      </c>
      <c r="C88" s="367"/>
      <c r="D88" s="367"/>
      <c r="E88" s="367"/>
      <c r="F88" s="367"/>
      <c r="G88" s="367"/>
      <c r="H88" s="367"/>
      <c r="I88" s="367"/>
      <c r="J88" s="367"/>
      <c r="K88" s="59">
        <v>18437</v>
      </c>
      <c r="L88" s="59">
        <v>7153</v>
      </c>
      <c r="M88" s="59">
        <v>10449</v>
      </c>
      <c r="N88" s="59">
        <v>37451</v>
      </c>
      <c r="O88" s="59">
        <v>51762</v>
      </c>
      <c r="P88" s="59">
        <v>26535</v>
      </c>
      <c r="Q88" s="59">
        <v>10220</v>
      </c>
      <c r="R88" s="59">
        <v>12788</v>
      </c>
      <c r="S88" s="59">
        <v>21109</v>
      </c>
      <c r="T88" s="59">
        <v>43756</v>
      </c>
      <c r="U88" s="59">
        <v>7989</v>
      </c>
      <c r="V88" s="59">
        <v>89775</v>
      </c>
      <c r="W88" s="59">
        <v>25011</v>
      </c>
      <c r="X88" s="59">
        <v>13700</v>
      </c>
      <c r="Y88" s="59">
        <v>5828</v>
      </c>
      <c r="Z88" s="49">
        <f t="shared" si="21"/>
        <v>381963</v>
      </c>
      <c r="AA88" s="23"/>
      <c r="AC88" s="17" t="s">
        <v>59</v>
      </c>
      <c r="AD88" s="1" t="s">
        <v>141</v>
      </c>
    </row>
    <row r="89" spans="1:30" ht="33" customHeight="1">
      <c r="A89" s="15" t="s">
        <v>178</v>
      </c>
      <c r="B89" s="367" t="s">
        <v>179</v>
      </c>
      <c r="C89" s="367"/>
      <c r="D89" s="367"/>
      <c r="E89" s="367"/>
      <c r="F89" s="367"/>
      <c r="G89" s="367"/>
      <c r="H89" s="367"/>
      <c r="I89" s="367"/>
      <c r="J89" s="367"/>
      <c r="K89" s="59">
        <v>6993</v>
      </c>
      <c r="L89" s="59">
        <v>3040</v>
      </c>
      <c r="M89" s="59">
        <v>3418</v>
      </c>
      <c r="N89" s="59">
        <v>17426</v>
      </c>
      <c r="O89" s="59">
        <v>12975</v>
      </c>
      <c r="P89" s="59">
        <v>6761</v>
      </c>
      <c r="Q89" s="59">
        <v>4823</v>
      </c>
      <c r="R89" s="59">
        <v>5500</v>
      </c>
      <c r="S89" s="59">
        <v>10505</v>
      </c>
      <c r="T89" s="59">
        <v>11389</v>
      </c>
      <c r="U89" s="59">
        <v>4627</v>
      </c>
      <c r="V89" s="59">
        <v>25346</v>
      </c>
      <c r="W89" s="59">
        <v>1300</v>
      </c>
      <c r="X89" s="59">
        <v>5989</v>
      </c>
      <c r="Y89" s="59">
        <v>2355</v>
      </c>
      <c r="Z89" s="49">
        <f t="shared" si="21"/>
        <v>122447</v>
      </c>
      <c r="AA89" s="23"/>
      <c r="AC89" s="17" t="s">
        <v>59</v>
      </c>
      <c r="AD89" s="1" t="s">
        <v>141</v>
      </c>
    </row>
    <row r="90" spans="1:30" ht="33" customHeight="1">
      <c r="A90" s="15" t="s">
        <v>180</v>
      </c>
      <c r="B90" s="367" t="s">
        <v>181</v>
      </c>
      <c r="C90" s="367"/>
      <c r="D90" s="367"/>
      <c r="E90" s="367"/>
      <c r="F90" s="367"/>
      <c r="G90" s="367"/>
      <c r="H90" s="367"/>
      <c r="I90" s="367"/>
      <c r="J90" s="367"/>
      <c r="K90" s="59">
        <v>17228</v>
      </c>
      <c r="L90" s="59">
        <v>10030</v>
      </c>
      <c r="M90" s="59">
        <v>13061</v>
      </c>
      <c r="N90" s="59">
        <v>85426</v>
      </c>
      <c r="O90" s="59">
        <v>56964</v>
      </c>
      <c r="P90" s="59">
        <v>24175</v>
      </c>
      <c r="Q90" s="59">
        <v>13964</v>
      </c>
      <c r="R90" s="59">
        <v>17137</v>
      </c>
      <c r="S90" s="59">
        <v>29643</v>
      </c>
      <c r="T90" s="59">
        <v>36098</v>
      </c>
      <c r="U90" s="59">
        <v>13224</v>
      </c>
      <c r="V90" s="59">
        <v>27310</v>
      </c>
      <c r="W90" s="59">
        <v>2790</v>
      </c>
      <c r="X90" s="59">
        <v>22326</v>
      </c>
      <c r="Y90" s="59">
        <v>7691</v>
      </c>
      <c r="Z90" s="49">
        <f t="shared" si="21"/>
        <v>377067</v>
      </c>
      <c r="AA90" s="23"/>
      <c r="AC90" s="17" t="s">
        <v>59</v>
      </c>
      <c r="AD90" s="1" t="s">
        <v>141</v>
      </c>
    </row>
    <row r="91" spans="1:30" ht="33" customHeight="1">
      <c r="A91" s="15" t="s">
        <v>182</v>
      </c>
      <c r="B91" s="367" t="s">
        <v>183</v>
      </c>
      <c r="C91" s="367"/>
      <c r="D91" s="367"/>
      <c r="E91" s="367"/>
      <c r="F91" s="367"/>
      <c r="G91" s="367"/>
      <c r="H91" s="367"/>
      <c r="I91" s="367"/>
      <c r="J91" s="367"/>
      <c r="K91" s="59">
        <v>7873</v>
      </c>
      <c r="L91" s="59">
        <v>3978</v>
      </c>
      <c r="M91" s="59">
        <v>5508</v>
      </c>
      <c r="N91" s="59">
        <v>23619</v>
      </c>
      <c r="O91" s="59">
        <v>20402</v>
      </c>
      <c r="P91" s="59">
        <v>8535</v>
      </c>
      <c r="Q91" s="59">
        <v>6220</v>
      </c>
      <c r="R91" s="59">
        <v>7294</v>
      </c>
      <c r="S91" s="59">
        <v>12657</v>
      </c>
      <c r="T91" s="59">
        <v>15323</v>
      </c>
      <c r="U91" s="59">
        <v>6136</v>
      </c>
      <c r="V91" s="59">
        <v>14878</v>
      </c>
      <c r="W91" s="59">
        <v>1399</v>
      </c>
      <c r="X91" s="59">
        <v>7268</v>
      </c>
      <c r="Y91" s="59">
        <v>2966</v>
      </c>
      <c r="Z91" s="49">
        <f t="shared" si="21"/>
        <v>144056</v>
      </c>
      <c r="AA91" s="23"/>
      <c r="AC91" s="17" t="s">
        <v>59</v>
      </c>
      <c r="AD91" s="1" t="s">
        <v>141</v>
      </c>
    </row>
    <row r="92" spans="1:30" ht="33" customHeight="1">
      <c r="A92" s="15" t="s">
        <v>184</v>
      </c>
      <c r="B92" s="367" t="s">
        <v>185</v>
      </c>
      <c r="C92" s="367"/>
      <c r="D92" s="367"/>
      <c r="E92" s="367"/>
      <c r="F92" s="367"/>
      <c r="G92" s="367"/>
      <c r="H92" s="367"/>
      <c r="I92" s="367"/>
      <c r="J92" s="367"/>
      <c r="K92" s="59">
        <v>2188</v>
      </c>
      <c r="L92" s="59">
        <v>1143</v>
      </c>
      <c r="M92" s="59">
        <v>1795</v>
      </c>
      <c r="N92" s="59">
        <v>5558</v>
      </c>
      <c r="O92" s="59">
        <v>10417</v>
      </c>
      <c r="P92" s="59">
        <v>2979</v>
      </c>
      <c r="Q92" s="59">
        <v>2633</v>
      </c>
      <c r="R92" s="59">
        <v>2253</v>
      </c>
      <c r="S92" s="59">
        <v>3435</v>
      </c>
      <c r="T92" s="59">
        <v>5222</v>
      </c>
      <c r="U92" s="59">
        <v>2047</v>
      </c>
      <c r="V92" s="59">
        <v>3950</v>
      </c>
      <c r="W92" s="59">
        <v>570</v>
      </c>
      <c r="X92" s="59">
        <v>2467</v>
      </c>
      <c r="Y92" s="59">
        <v>1160</v>
      </c>
      <c r="Z92" s="49">
        <f t="shared" si="21"/>
        <v>47817</v>
      </c>
      <c r="AA92" s="23"/>
      <c r="AC92" s="17" t="s">
        <v>59</v>
      </c>
      <c r="AD92" s="1" t="s">
        <v>141</v>
      </c>
    </row>
    <row r="93" spans="1:30" ht="33" customHeight="1">
      <c r="A93" s="15" t="s">
        <v>186</v>
      </c>
      <c r="B93" s="367" t="s">
        <v>187</v>
      </c>
      <c r="C93" s="367"/>
      <c r="D93" s="367"/>
      <c r="E93" s="367"/>
      <c r="F93" s="367"/>
      <c r="G93" s="367"/>
      <c r="H93" s="367"/>
      <c r="I93" s="367"/>
      <c r="J93" s="367"/>
      <c r="K93" s="59">
        <v>11327</v>
      </c>
      <c r="L93" s="59">
        <v>4291</v>
      </c>
      <c r="M93" s="59">
        <v>7866</v>
      </c>
      <c r="N93" s="59">
        <v>17318</v>
      </c>
      <c r="O93" s="59">
        <v>49549</v>
      </c>
      <c r="P93" s="59">
        <v>11268</v>
      </c>
      <c r="Q93" s="59">
        <v>9047</v>
      </c>
      <c r="R93" s="59">
        <v>8967</v>
      </c>
      <c r="S93" s="59">
        <v>11508</v>
      </c>
      <c r="T93" s="59">
        <v>20778</v>
      </c>
      <c r="U93" s="59">
        <v>6318</v>
      </c>
      <c r="V93" s="59">
        <v>15894</v>
      </c>
      <c r="W93" s="59">
        <v>3511</v>
      </c>
      <c r="X93" s="59">
        <v>8582</v>
      </c>
      <c r="Y93" s="59">
        <v>1934</v>
      </c>
      <c r="Z93" s="49">
        <f t="shared" si="21"/>
        <v>188158</v>
      </c>
      <c r="AA93" s="23"/>
      <c r="AC93" s="17" t="s">
        <v>59</v>
      </c>
      <c r="AD93" s="1" t="s">
        <v>141</v>
      </c>
    </row>
    <row r="94" spans="1:30" ht="33" customHeight="1">
      <c r="A94" s="15" t="s">
        <v>188</v>
      </c>
      <c r="B94" s="367" t="s">
        <v>189</v>
      </c>
      <c r="C94" s="367"/>
      <c r="D94" s="367"/>
      <c r="E94" s="367"/>
      <c r="F94" s="367"/>
      <c r="G94" s="367"/>
      <c r="H94" s="367"/>
      <c r="I94" s="367"/>
      <c r="J94" s="367"/>
      <c r="K94" s="59">
        <v>7050</v>
      </c>
      <c r="L94" s="59">
        <v>3445</v>
      </c>
      <c r="M94" s="59">
        <v>4323</v>
      </c>
      <c r="N94" s="59">
        <v>23175</v>
      </c>
      <c r="O94" s="59">
        <v>19221</v>
      </c>
      <c r="P94" s="59">
        <v>10714</v>
      </c>
      <c r="Q94" s="59">
        <v>8127</v>
      </c>
      <c r="R94" s="59">
        <v>6141</v>
      </c>
      <c r="S94" s="59">
        <v>14998</v>
      </c>
      <c r="T94" s="59">
        <v>12950</v>
      </c>
      <c r="U94" s="59">
        <v>5208</v>
      </c>
      <c r="V94" s="59">
        <v>40486</v>
      </c>
      <c r="W94" s="59">
        <v>1778</v>
      </c>
      <c r="X94" s="59">
        <v>11411</v>
      </c>
      <c r="Y94" s="59">
        <v>3696</v>
      </c>
      <c r="Z94" s="49">
        <f t="shared" si="21"/>
        <v>172723</v>
      </c>
      <c r="AA94" s="23"/>
      <c r="AC94" s="17" t="s">
        <v>59</v>
      </c>
      <c r="AD94" s="1" t="s">
        <v>141</v>
      </c>
    </row>
    <row r="95" spans="1:30" ht="33" customHeight="1">
      <c r="A95" s="15" t="s">
        <v>190</v>
      </c>
      <c r="B95" s="367" t="s">
        <v>191</v>
      </c>
      <c r="C95" s="367"/>
      <c r="D95" s="367"/>
      <c r="E95" s="367"/>
      <c r="F95" s="367"/>
      <c r="G95" s="367"/>
      <c r="H95" s="367"/>
      <c r="I95" s="367"/>
      <c r="J95" s="367"/>
      <c r="K95" s="59">
        <v>8433</v>
      </c>
      <c r="L95" s="59">
        <v>3509</v>
      </c>
      <c r="M95" s="59">
        <v>5510</v>
      </c>
      <c r="N95" s="59">
        <v>20805</v>
      </c>
      <c r="O95" s="59">
        <v>22170</v>
      </c>
      <c r="P95" s="59">
        <v>15157</v>
      </c>
      <c r="Q95" s="59">
        <v>8861</v>
      </c>
      <c r="R95" s="59">
        <v>7651</v>
      </c>
      <c r="S95" s="59">
        <v>15112</v>
      </c>
      <c r="T95" s="59">
        <v>16028</v>
      </c>
      <c r="U95" s="59">
        <v>78638</v>
      </c>
      <c r="V95" s="59">
        <v>21671</v>
      </c>
      <c r="W95" s="59">
        <v>1892</v>
      </c>
      <c r="X95" s="59">
        <v>16183</v>
      </c>
      <c r="Y95" s="59">
        <v>4164</v>
      </c>
      <c r="Z95" s="49">
        <f t="shared" si="21"/>
        <v>245784</v>
      </c>
      <c r="AA95" s="23"/>
      <c r="AC95" s="17" t="s">
        <v>59</v>
      </c>
      <c r="AD95" s="1" t="s">
        <v>141</v>
      </c>
    </row>
    <row r="96" spans="1:30" ht="33" customHeight="1">
      <c r="A96" s="15" t="s">
        <v>192</v>
      </c>
      <c r="B96" s="367" t="s">
        <v>193</v>
      </c>
      <c r="C96" s="367"/>
      <c r="D96" s="367"/>
      <c r="E96" s="367"/>
      <c r="F96" s="367"/>
      <c r="G96" s="367"/>
      <c r="H96" s="367"/>
      <c r="I96" s="367"/>
      <c r="J96" s="367"/>
      <c r="K96" s="59">
        <v>3559</v>
      </c>
      <c r="L96" s="59">
        <v>2104</v>
      </c>
      <c r="M96" s="59">
        <v>2837</v>
      </c>
      <c r="N96" s="59">
        <v>7689</v>
      </c>
      <c r="O96" s="59">
        <v>9587</v>
      </c>
      <c r="P96" s="59">
        <v>5036</v>
      </c>
      <c r="Q96" s="59">
        <v>2613</v>
      </c>
      <c r="R96" s="59">
        <v>3305</v>
      </c>
      <c r="S96" s="59">
        <v>4941</v>
      </c>
      <c r="T96" s="59">
        <v>7270</v>
      </c>
      <c r="U96" s="59">
        <v>2447</v>
      </c>
      <c r="V96" s="59">
        <v>6242</v>
      </c>
      <c r="W96" s="59">
        <v>688</v>
      </c>
      <c r="X96" s="59">
        <v>3175</v>
      </c>
      <c r="Y96" s="59">
        <v>1584</v>
      </c>
      <c r="Z96" s="49">
        <f t="shared" si="21"/>
        <v>63077</v>
      </c>
      <c r="AA96" s="23"/>
      <c r="AC96" s="17" t="s">
        <v>59</v>
      </c>
      <c r="AD96" s="1" t="s">
        <v>141</v>
      </c>
    </row>
    <row r="97" spans="1:34" ht="33" customHeight="1">
      <c r="A97" s="15" t="s">
        <v>194</v>
      </c>
      <c r="B97" s="367" t="s">
        <v>195</v>
      </c>
      <c r="C97" s="367"/>
      <c r="D97" s="367"/>
      <c r="E97" s="367"/>
      <c r="F97" s="367"/>
      <c r="G97" s="367"/>
      <c r="H97" s="367"/>
      <c r="I97" s="367"/>
      <c r="J97" s="367"/>
      <c r="K97" s="59">
        <v>2650</v>
      </c>
      <c r="L97" s="59">
        <v>1120</v>
      </c>
      <c r="M97" s="59">
        <v>1835</v>
      </c>
      <c r="N97" s="59">
        <v>4678</v>
      </c>
      <c r="O97" s="59">
        <v>7165</v>
      </c>
      <c r="P97" s="59">
        <v>2789</v>
      </c>
      <c r="Q97" s="59">
        <v>961</v>
      </c>
      <c r="R97" s="59">
        <v>2161</v>
      </c>
      <c r="S97" s="59">
        <v>2539</v>
      </c>
      <c r="T97" s="59">
        <v>4869</v>
      </c>
      <c r="U97" s="59">
        <v>2092</v>
      </c>
      <c r="V97" s="59">
        <v>4872</v>
      </c>
      <c r="W97" s="59">
        <v>3779</v>
      </c>
      <c r="X97" s="59">
        <v>2617</v>
      </c>
      <c r="Y97" s="59">
        <v>757</v>
      </c>
      <c r="Z97" s="49">
        <f t="shared" si="21"/>
        <v>44884</v>
      </c>
      <c r="AA97" s="23"/>
      <c r="AC97" s="17" t="s">
        <v>59</v>
      </c>
      <c r="AD97" s="1" t="s">
        <v>141</v>
      </c>
    </row>
    <row r="98" spans="1:34" ht="33" customHeight="1">
      <c r="A98" s="15" t="s">
        <v>196</v>
      </c>
      <c r="B98" s="367" t="s">
        <v>197</v>
      </c>
      <c r="C98" s="367"/>
      <c r="D98" s="367"/>
      <c r="E98" s="367"/>
      <c r="F98" s="367"/>
      <c r="G98" s="367"/>
      <c r="H98" s="367"/>
      <c r="I98" s="367"/>
      <c r="J98" s="367"/>
      <c r="K98" s="59">
        <v>8797</v>
      </c>
      <c r="L98" s="59">
        <v>5208</v>
      </c>
      <c r="M98" s="59">
        <v>5760</v>
      </c>
      <c r="N98" s="59">
        <v>19121</v>
      </c>
      <c r="O98" s="59">
        <v>24031</v>
      </c>
      <c r="P98" s="59">
        <v>12337</v>
      </c>
      <c r="Q98" s="59">
        <v>5923</v>
      </c>
      <c r="R98" s="59">
        <v>8383</v>
      </c>
      <c r="S98" s="59">
        <v>15600</v>
      </c>
      <c r="T98" s="59">
        <v>18618</v>
      </c>
      <c r="U98" s="59">
        <v>5113</v>
      </c>
      <c r="V98" s="59">
        <v>21307</v>
      </c>
      <c r="W98" s="59">
        <v>2201</v>
      </c>
      <c r="X98" s="59">
        <v>8437</v>
      </c>
      <c r="Y98" s="59">
        <v>3413</v>
      </c>
      <c r="Z98" s="49">
        <f t="shared" si="21"/>
        <v>164249</v>
      </c>
      <c r="AA98" s="23"/>
      <c r="AC98" s="17" t="s">
        <v>59</v>
      </c>
      <c r="AD98" s="1" t="s">
        <v>141</v>
      </c>
    </row>
    <row r="99" spans="1:34" ht="33" customHeight="1">
      <c r="A99" s="15" t="s">
        <v>198</v>
      </c>
      <c r="B99" s="367" t="s">
        <v>199</v>
      </c>
      <c r="C99" s="367"/>
      <c r="D99" s="367"/>
      <c r="E99" s="367"/>
      <c r="F99" s="367"/>
      <c r="G99" s="367"/>
      <c r="H99" s="367"/>
      <c r="I99" s="367"/>
      <c r="J99" s="367"/>
      <c r="K99" s="59">
        <v>2082</v>
      </c>
      <c r="L99" s="59">
        <v>1552</v>
      </c>
      <c r="M99" s="59">
        <v>2394</v>
      </c>
      <c r="N99" s="59">
        <v>9710</v>
      </c>
      <c r="O99" s="59">
        <v>23939</v>
      </c>
      <c r="P99" s="59">
        <v>2522</v>
      </c>
      <c r="Q99" s="59">
        <v>897</v>
      </c>
      <c r="R99" s="59">
        <v>5203</v>
      </c>
      <c r="S99" s="59">
        <v>2382</v>
      </c>
      <c r="T99" s="59">
        <v>8973</v>
      </c>
      <c r="U99" s="59">
        <v>5592</v>
      </c>
      <c r="V99" s="59">
        <v>7830</v>
      </c>
      <c r="W99" s="59">
        <v>850</v>
      </c>
      <c r="X99" s="59">
        <v>2131</v>
      </c>
      <c r="Y99" s="59">
        <v>1187</v>
      </c>
      <c r="Z99" s="49">
        <f t="shared" si="21"/>
        <v>77244</v>
      </c>
      <c r="AA99" s="23"/>
      <c r="AC99" s="17" t="s">
        <v>59</v>
      </c>
      <c r="AD99" s="1" t="s">
        <v>141</v>
      </c>
    </row>
    <row r="100" spans="1:34" ht="33" customHeight="1">
      <c r="A100" s="15" t="s">
        <v>200</v>
      </c>
      <c r="B100" s="367" t="s">
        <v>201</v>
      </c>
      <c r="C100" s="367"/>
      <c r="D100" s="367"/>
      <c r="E100" s="367"/>
      <c r="F100" s="367"/>
      <c r="G100" s="367"/>
      <c r="H100" s="367"/>
      <c r="I100" s="367"/>
      <c r="J100" s="367"/>
      <c r="K100" s="59">
        <v>4321</v>
      </c>
      <c r="L100" s="59">
        <v>4460</v>
      </c>
      <c r="M100" s="59">
        <v>4490</v>
      </c>
      <c r="N100" s="59">
        <v>9714</v>
      </c>
      <c r="O100" s="59">
        <v>13785</v>
      </c>
      <c r="P100" s="59">
        <v>6995</v>
      </c>
      <c r="Q100" s="59">
        <v>4836</v>
      </c>
      <c r="R100" s="59">
        <v>6056</v>
      </c>
      <c r="S100" s="59">
        <v>7306</v>
      </c>
      <c r="T100" s="59">
        <v>19989</v>
      </c>
      <c r="U100" s="59">
        <v>4214</v>
      </c>
      <c r="V100" s="59">
        <v>4683</v>
      </c>
      <c r="W100" s="59">
        <v>879</v>
      </c>
      <c r="X100" s="59">
        <v>5070</v>
      </c>
      <c r="Y100" s="59">
        <v>2125</v>
      </c>
      <c r="Z100" s="49">
        <f t="shared" si="21"/>
        <v>98923</v>
      </c>
      <c r="AA100" s="23"/>
      <c r="AC100" s="17" t="s">
        <v>59</v>
      </c>
      <c r="AD100" s="1" t="s">
        <v>141</v>
      </c>
    </row>
    <row r="101" spans="1:34" ht="32.25" customHeight="1">
      <c r="A101" s="15" t="s">
        <v>202</v>
      </c>
      <c r="B101" s="367" t="s">
        <v>203</v>
      </c>
      <c r="C101" s="367"/>
      <c r="D101" s="367"/>
      <c r="E101" s="367"/>
      <c r="F101" s="367"/>
      <c r="G101" s="367"/>
      <c r="H101" s="367"/>
      <c r="I101" s="367"/>
      <c r="J101" s="367"/>
      <c r="K101" s="59">
        <v>8071</v>
      </c>
      <c r="L101" s="59">
        <v>3056</v>
      </c>
      <c r="M101" s="59">
        <v>5555</v>
      </c>
      <c r="N101" s="59">
        <v>13791</v>
      </c>
      <c r="O101" s="59">
        <v>28125</v>
      </c>
      <c r="P101" s="59">
        <v>9368</v>
      </c>
      <c r="Q101" s="59">
        <v>6106</v>
      </c>
      <c r="R101" s="59">
        <v>7059</v>
      </c>
      <c r="S101" s="59">
        <v>11093</v>
      </c>
      <c r="T101" s="59">
        <v>22425</v>
      </c>
      <c r="U101" s="59">
        <v>4549</v>
      </c>
      <c r="V101" s="59">
        <v>7945</v>
      </c>
      <c r="W101" s="59">
        <v>1755</v>
      </c>
      <c r="X101" s="59">
        <v>8572</v>
      </c>
      <c r="Y101" s="59">
        <v>2841</v>
      </c>
      <c r="Z101" s="49">
        <f t="shared" si="21"/>
        <v>140311</v>
      </c>
      <c r="AA101" s="23"/>
      <c r="AC101" s="17" t="s">
        <v>59</v>
      </c>
      <c r="AD101" s="1" t="s">
        <v>141</v>
      </c>
    </row>
    <row r="102" spans="1:34" ht="32.25" customHeight="1">
      <c r="A102" s="15" t="s">
        <v>204</v>
      </c>
      <c r="B102" s="367" t="s">
        <v>205</v>
      </c>
      <c r="C102" s="367"/>
      <c r="D102" s="367"/>
      <c r="E102" s="367"/>
      <c r="F102" s="367"/>
      <c r="G102" s="367"/>
      <c r="H102" s="367"/>
      <c r="I102" s="367"/>
      <c r="J102" s="367"/>
      <c r="K102" s="59">
        <v>39020</v>
      </c>
      <c r="L102" s="59">
        <v>21079</v>
      </c>
      <c r="M102" s="59">
        <v>28351</v>
      </c>
      <c r="N102" s="59">
        <v>73873</v>
      </c>
      <c r="O102" s="59">
        <v>115550</v>
      </c>
      <c r="P102" s="59">
        <v>61374</v>
      </c>
      <c r="Q102" s="59">
        <v>28333</v>
      </c>
      <c r="R102" s="59">
        <v>41570</v>
      </c>
      <c r="S102" s="59">
        <v>50508</v>
      </c>
      <c r="T102" s="59">
        <v>205156</v>
      </c>
      <c r="U102" s="59">
        <v>23081</v>
      </c>
      <c r="V102" s="59">
        <v>60338</v>
      </c>
      <c r="W102" s="59">
        <v>13627</v>
      </c>
      <c r="X102" s="59">
        <v>35233</v>
      </c>
      <c r="Y102" s="59">
        <v>13280</v>
      </c>
      <c r="Z102" s="49">
        <f t="shared" si="21"/>
        <v>810373</v>
      </c>
      <c r="AA102" s="23"/>
      <c r="AC102" s="17" t="s">
        <v>59</v>
      </c>
      <c r="AD102" s="1" t="s">
        <v>141</v>
      </c>
    </row>
    <row r="103" spans="1:34" ht="32.25" customHeight="1">
      <c r="A103" s="15" t="s">
        <v>206</v>
      </c>
      <c r="B103" s="367" t="s">
        <v>207</v>
      </c>
      <c r="C103" s="367"/>
      <c r="D103" s="367"/>
      <c r="E103" s="367"/>
      <c r="F103" s="367"/>
      <c r="G103" s="367"/>
      <c r="H103" s="367"/>
      <c r="I103" s="367"/>
      <c r="J103" s="367"/>
      <c r="K103" s="59">
        <v>9584</v>
      </c>
      <c r="L103" s="59">
        <v>1923</v>
      </c>
      <c r="M103" s="59">
        <v>2520</v>
      </c>
      <c r="N103" s="59">
        <v>20611</v>
      </c>
      <c r="O103" s="59">
        <v>9041</v>
      </c>
      <c r="P103" s="59">
        <v>8134</v>
      </c>
      <c r="Q103" s="59">
        <v>4625</v>
      </c>
      <c r="R103" s="59">
        <v>4800</v>
      </c>
      <c r="S103" s="59">
        <v>23595</v>
      </c>
      <c r="T103" s="59">
        <v>6250</v>
      </c>
      <c r="U103" s="59">
        <v>1990</v>
      </c>
      <c r="V103" s="59">
        <v>41047</v>
      </c>
      <c r="W103" s="59">
        <v>1401</v>
      </c>
      <c r="X103" s="59">
        <v>27373</v>
      </c>
      <c r="Y103" s="59">
        <v>5003</v>
      </c>
      <c r="Z103" s="49">
        <f t="shared" si="21"/>
        <v>167897</v>
      </c>
      <c r="AA103" s="23"/>
      <c r="AC103" s="17" t="s">
        <v>59</v>
      </c>
      <c r="AD103" s="1" t="s">
        <v>141</v>
      </c>
    </row>
    <row r="104" spans="1:34" ht="15.75" customHeight="1">
      <c r="A104" s="6"/>
      <c r="AA104" s="16" t="s">
        <v>58</v>
      </c>
      <c r="AC104"/>
    </row>
    <row r="105" spans="1:34" ht="16.5" customHeight="1">
      <c r="A105" s="6"/>
      <c r="B105" s="288" t="s">
        <v>116</v>
      </c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5" t="s">
        <v>35</v>
      </c>
      <c r="Q105" s="286"/>
      <c r="R105" s="286"/>
      <c r="S105" s="286"/>
      <c r="T105" s="286"/>
      <c r="U105" s="286"/>
      <c r="V105" s="286"/>
      <c r="W105" s="286"/>
      <c r="X105" s="286"/>
      <c r="Y105" s="287"/>
      <c r="AC105"/>
    </row>
    <row r="106" spans="1:34" ht="22.5" customHeight="1">
      <c r="A106" s="20"/>
      <c r="B106" s="318" t="s">
        <v>134</v>
      </c>
      <c r="C106" s="319"/>
      <c r="D106" s="320"/>
      <c r="E106" s="318" t="s">
        <v>135</v>
      </c>
      <c r="F106" s="319"/>
      <c r="G106" s="320"/>
      <c r="H106" s="318" t="s">
        <v>136</v>
      </c>
      <c r="I106" s="319"/>
      <c r="J106" s="320"/>
      <c r="K106" s="324" t="s">
        <v>137</v>
      </c>
      <c r="L106" s="325"/>
      <c r="M106" s="283" t="s">
        <v>138</v>
      </c>
      <c r="N106" s="283" t="s">
        <v>139</v>
      </c>
      <c r="O106" s="283" t="s">
        <v>140</v>
      </c>
      <c r="P106" s="160" t="s">
        <v>242</v>
      </c>
      <c r="Q106" s="161" t="s">
        <v>243</v>
      </c>
      <c r="R106" s="162" t="s">
        <v>244</v>
      </c>
      <c r="S106" s="163" t="s">
        <v>245</v>
      </c>
      <c r="T106" s="164" t="s">
        <v>246</v>
      </c>
      <c r="U106" s="165" t="s">
        <v>247</v>
      </c>
      <c r="V106" s="166" t="s">
        <v>248</v>
      </c>
      <c r="W106" s="167" t="s">
        <v>249</v>
      </c>
      <c r="X106" s="168" t="s">
        <v>250</v>
      </c>
      <c r="Y106" s="169" t="s">
        <v>251</v>
      </c>
      <c r="AC106"/>
    </row>
    <row r="107" spans="1:34" ht="22.5" customHeight="1">
      <c r="A107" s="20"/>
      <c r="B107" s="321"/>
      <c r="C107" s="322"/>
      <c r="D107" s="323"/>
      <c r="E107" s="321"/>
      <c r="F107" s="322"/>
      <c r="G107" s="323"/>
      <c r="H107" s="321"/>
      <c r="I107" s="322"/>
      <c r="J107" s="323"/>
      <c r="K107" s="326"/>
      <c r="L107" s="327"/>
      <c r="M107" s="284"/>
      <c r="N107" s="284"/>
      <c r="O107" s="284"/>
      <c r="P107" s="170" t="s">
        <v>252</v>
      </c>
      <c r="Q107" s="171" t="s">
        <v>253</v>
      </c>
      <c r="R107" s="172" t="s">
        <v>254</v>
      </c>
      <c r="S107" s="173" t="s">
        <v>255</v>
      </c>
      <c r="T107" s="174" t="s">
        <v>256</v>
      </c>
      <c r="U107" s="175" t="s">
        <v>257</v>
      </c>
      <c r="V107" s="176" t="s">
        <v>258</v>
      </c>
      <c r="W107" s="177" t="s">
        <v>259</v>
      </c>
      <c r="X107" s="178" t="s">
        <v>260</v>
      </c>
      <c r="Y107" s="179" t="s">
        <v>261</v>
      </c>
      <c r="AC107"/>
    </row>
    <row r="108" spans="1:34" ht="22.5" customHeight="1">
      <c r="A108" s="20"/>
      <c r="B108" s="305" t="s">
        <v>262</v>
      </c>
      <c r="C108" s="306"/>
      <c r="D108" s="307"/>
      <c r="E108" s="305" t="s">
        <v>262</v>
      </c>
      <c r="F108" s="306"/>
      <c r="G108" s="307"/>
      <c r="H108" s="305" t="s">
        <v>262</v>
      </c>
      <c r="I108" s="306"/>
      <c r="J108" s="307"/>
      <c r="K108" s="312" t="s">
        <v>262</v>
      </c>
      <c r="L108" s="313"/>
      <c r="M108" s="301" t="s">
        <v>262</v>
      </c>
      <c r="N108" s="301" t="s">
        <v>262</v>
      </c>
      <c r="O108" s="301" t="s">
        <v>262</v>
      </c>
      <c r="P108" s="180" t="s">
        <v>263</v>
      </c>
      <c r="Q108" s="181" t="s">
        <v>264</v>
      </c>
      <c r="R108" s="182" t="s">
        <v>265</v>
      </c>
      <c r="S108" s="183" t="s">
        <v>266</v>
      </c>
      <c r="T108" s="184" t="s">
        <v>267</v>
      </c>
      <c r="U108" s="185" t="s">
        <v>268</v>
      </c>
      <c r="V108" s="186" t="s">
        <v>269</v>
      </c>
      <c r="W108" s="187" t="s">
        <v>270</v>
      </c>
      <c r="X108" s="188" t="s">
        <v>271</v>
      </c>
      <c r="Y108" s="189" t="s">
        <v>272</v>
      </c>
      <c r="AC108"/>
    </row>
    <row r="109" spans="1:34" ht="22.5" customHeight="1">
      <c r="A109" s="20"/>
      <c r="B109" s="308"/>
      <c r="C109" s="306"/>
      <c r="D109" s="307"/>
      <c r="E109" s="308"/>
      <c r="F109" s="306"/>
      <c r="G109" s="307"/>
      <c r="H109" s="308"/>
      <c r="I109" s="306"/>
      <c r="J109" s="307"/>
      <c r="K109" s="314"/>
      <c r="L109" s="313"/>
      <c r="M109" s="302"/>
      <c r="N109" s="302"/>
      <c r="O109" s="302"/>
      <c r="P109" s="190" t="s">
        <v>273</v>
      </c>
      <c r="Q109" s="191" t="s">
        <v>274</v>
      </c>
      <c r="R109" s="192" t="s">
        <v>275</v>
      </c>
      <c r="S109" s="193" t="s">
        <v>276</v>
      </c>
      <c r="T109" s="194" t="s">
        <v>277</v>
      </c>
      <c r="U109" s="195" t="s">
        <v>278</v>
      </c>
      <c r="V109" s="196" t="s">
        <v>279</v>
      </c>
      <c r="W109" s="197" t="s">
        <v>280</v>
      </c>
      <c r="X109" s="198" t="s">
        <v>281</v>
      </c>
      <c r="Y109" s="199" t="s">
        <v>282</v>
      </c>
      <c r="AC109"/>
    </row>
    <row r="110" spans="1:34" ht="22.5" customHeight="1">
      <c r="A110" s="20"/>
      <c r="B110" s="309"/>
      <c r="C110" s="310"/>
      <c r="D110" s="311"/>
      <c r="E110" s="309"/>
      <c r="F110" s="310"/>
      <c r="G110" s="311"/>
      <c r="H110" s="309"/>
      <c r="I110" s="310"/>
      <c r="J110" s="311"/>
      <c r="K110" s="315"/>
      <c r="L110" s="316"/>
      <c r="M110" s="303"/>
      <c r="N110" s="303"/>
      <c r="O110" s="303"/>
      <c r="P110" s="200" t="s">
        <v>283</v>
      </c>
      <c r="Q110" s="201" t="s">
        <v>284</v>
      </c>
      <c r="R110" s="202" t="s">
        <v>285</v>
      </c>
      <c r="S110" s="203" t="s">
        <v>286</v>
      </c>
      <c r="T110" s="204" t="s">
        <v>287</v>
      </c>
      <c r="U110" s="205" t="s">
        <v>288</v>
      </c>
      <c r="V110" s="206" t="s">
        <v>289</v>
      </c>
      <c r="W110" s="207" t="s">
        <v>290</v>
      </c>
      <c r="X110" s="208" t="s">
        <v>291</v>
      </c>
      <c r="Y110" s="209" t="s">
        <v>292</v>
      </c>
      <c r="AC110"/>
    </row>
    <row r="111" spans="1:34" ht="15" customHeight="1">
      <c r="AC111"/>
      <c r="AF111" s="16"/>
    </row>
    <row r="112" spans="1:34" ht="16.5" customHeight="1">
      <c r="A112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"/>
      <c r="Y112" s="3"/>
      <c r="Z112" s="3"/>
      <c r="AA112" s="4"/>
      <c r="AC112"/>
      <c r="AD112" t="s">
        <v>231</v>
      </c>
      <c r="AH112" s="58" t="s">
        <v>240</v>
      </c>
    </row>
    <row r="113" spans="1:34" ht="22.5" customHeight="1">
      <c r="I113" s="334" t="s">
        <v>73</v>
      </c>
      <c r="J113" s="334"/>
      <c r="K113" s="334"/>
      <c r="L113" s="334"/>
      <c r="M113" s="334" t="s">
        <v>224</v>
      </c>
      <c r="N113" s="334"/>
      <c r="O113" s="334"/>
      <c r="P113" s="334"/>
      <c r="Q113" s="334"/>
      <c r="R113" s="334"/>
      <c r="S113" s="334"/>
      <c r="T113" s="334"/>
      <c r="U113" s="334"/>
      <c r="V113" s="334"/>
      <c r="W113" s="7"/>
      <c r="X113" s="8"/>
      <c r="Y113" s="331" t="s">
        <v>72</v>
      </c>
      <c r="Z113" s="331"/>
      <c r="AC113"/>
      <c r="AH113" s="58" t="s">
        <v>239</v>
      </c>
    </row>
    <row r="114" spans="1:34" ht="22.5" customHeight="1">
      <c r="W114" s="7"/>
      <c r="X114" s="8"/>
      <c r="Y114" s="331"/>
      <c r="Z114" s="331"/>
      <c r="AC114"/>
    </row>
    <row r="115" spans="1:34" ht="22.5" customHeight="1">
      <c r="J115" s="290"/>
      <c r="K115" s="290"/>
      <c r="L115" s="290"/>
      <c r="M115" s="290"/>
      <c r="N115" s="7"/>
      <c r="O115" s="7"/>
      <c r="P115" s="7"/>
      <c r="Q115" s="7"/>
      <c r="R115" s="290"/>
      <c r="S115" s="290"/>
      <c r="T115" s="290"/>
      <c r="U115" s="290"/>
      <c r="V115" s="7"/>
      <c r="W115" s="7"/>
      <c r="Y115" s="333" t="s">
        <v>231</v>
      </c>
      <c r="Z115" s="333"/>
      <c r="AC115"/>
    </row>
    <row r="116" spans="1:34" ht="22.5" customHeight="1">
      <c r="J116" s="290"/>
      <c r="K116" s="290"/>
      <c r="L116" s="290"/>
      <c r="M116" s="290"/>
      <c r="N116" s="3"/>
      <c r="O116" s="3"/>
      <c r="P116" s="3"/>
      <c r="Q116" s="3"/>
      <c r="R116" s="3"/>
      <c r="S116" s="3"/>
      <c r="T116" s="3"/>
      <c r="U116" s="3"/>
      <c r="V116" s="3"/>
      <c r="W116" s="335"/>
      <c r="X116" s="335"/>
      <c r="Y116" s="335"/>
      <c r="Z116" s="335"/>
      <c r="AC116"/>
    </row>
    <row r="117" spans="1:34" ht="22.5" customHeight="1"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335"/>
      <c r="X117" s="335"/>
      <c r="Y117" s="335"/>
      <c r="Z117" s="335"/>
      <c r="AC117"/>
    </row>
    <row r="118" spans="1:34" ht="22.5" customHeight="1"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359" t="s">
        <v>232</v>
      </c>
      <c r="X118" s="359"/>
      <c r="Y118" s="359"/>
      <c r="Z118" s="359"/>
      <c r="AC118"/>
    </row>
    <row r="119" spans="1:34" ht="24.95" customHeight="1">
      <c r="A119" s="10" t="s">
        <v>1</v>
      </c>
      <c r="B119" s="360" t="s">
        <v>2</v>
      </c>
      <c r="C119" s="360"/>
      <c r="D119" s="360"/>
      <c r="E119" s="360"/>
      <c r="F119" s="360"/>
      <c r="G119" s="360"/>
      <c r="H119" s="360"/>
      <c r="I119" s="360"/>
      <c r="J119" s="360"/>
      <c r="K119" s="360" t="s">
        <v>3</v>
      </c>
      <c r="L119" s="360"/>
      <c r="M119" s="360"/>
      <c r="N119" s="360"/>
      <c r="O119" s="360"/>
      <c r="P119" s="360"/>
      <c r="Q119" s="360"/>
      <c r="R119" s="360"/>
      <c r="S119" s="360"/>
      <c r="T119" s="360"/>
      <c r="U119" s="360"/>
      <c r="V119" s="360"/>
      <c r="W119" s="360"/>
      <c r="X119" s="360"/>
      <c r="Y119" s="360"/>
      <c r="Z119" s="360"/>
      <c r="AC119"/>
    </row>
    <row r="120" spans="1:34" ht="48.75" customHeight="1">
      <c r="A120" s="10" t="s">
        <v>48</v>
      </c>
      <c r="B120" s="358" t="s">
        <v>69</v>
      </c>
      <c r="C120" s="358"/>
      <c r="D120" s="358"/>
      <c r="E120" s="358"/>
      <c r="F120" s="358"/>
      <c r="G120" s="358"/>
      <c r="H120" s="358"/>
      <c r="I120" s="358"/>
      <c r="J120" s="358"/>
      <c r="K120" s="11" t="s">
        <v>144</v>
      </c>
      <c r="L120" s="11" t="s">
        <v>146</v>
      </c>
      <c r="M120" s="11" t="s">
        <v>148</v>
      </c>
      <c r="N120" s="11" t="s">
        <v>150</v>
      </c>
      <c r="O120" s="11" t="s">
        <v>152</v>
      </c>
      <c r="P120" s="11" t="s">
        <v>154</v>
      </c>
      <c r="Q120" s="11" t="s">
        <v>156</v>
      </c>
      <c r="R120" s="11" t="s">
        <v>158</v>
      </c>
      <c r="S120" s="11" t="s">
        <v>160</v>
      </c>
      <c r="T120" s="11" t="s">
        <v>162</v>
      </c>
      <c r="U120" s="11" t="s">
        <v>164</v>
      </c>
      <c r="V120" s="11" t="s">
        <v>166</v>
      </c>
      <c r="W120" s="11" t="s">
        <v>168</v>
      </c>
      <c r="X120" s="11" t="s">
        <v>170</v>
      </c>
      <c r="Y120" s="11" t="s">
        <v>172</v>
      </c>
      <c r="Z120" s="10" t="s">
        <v>173</v>
      </c>
      <c r="AC120"/>
      <c r="AD120" t="s">
        <v>142</v>
      </c>
    </row>
    <row r="121" spans="1:34" ht="12.75" customHeight="1">
      <c r="A121" s="12" t="s">
        <v>5</v>
      </c>
      <c r="B121" s="361" t="s">
        <v>6</v>
      </c>
      <c r="C121" s="361"/>
      <c r="D121" s="361"/>
      <c r="E121" s="361"/>
      <c r="F121" s="361"/>
      <c r="G121" s="361"/>
      <c r="H121" s="361"/>
      <c r="I121" s="361"/>
      <c r="J121" s="361"/>
      <c r="K121" s="13" t="s">
        <v>7</v>
      </c>
      <c r="L121" s="13" t="s">
        <v>8</v>
      </c>
      <c r="M121" s="13" t="s">
        <v>9</v>
      </c>
      <c r="N121" s="13" t="s">
        <v>10</v>
      </c>
      <c r="O121" s="13" t="s">
        <v>11</v>
      </c>
      <c r="P121" s="13" t="s">
        <v>12</v>
      </c>
      <c r="Q121" s="13" t="s">
        <v>13</v>
      </c>
      <c r="R121" s="13" t="s">
        <v>14</v>
      </c>
      <c r="S121" s="13" t="s">
        <v>15</v>
      </c>
      <c r="T121" s="13" t="s">
        <v>16</v>
      </c>
      <c r="U121" s="13" t="s">
        <v>17</v>
      </c>
      <c r="V121" s="13" t="s">
        <v>18</v>
      </c>
      <c r="W121" s="13" t="s">
        <v>19</v>
      </c>
      <c r="X121" s="13" t="s">
        <v>20</v>
      </c>
      <c r="Y121" s="13" t="s">
        <v>21</v>
      </c>
      <c r="Z121" s="13" t="s">
        <v>22</v>
      </c>
      <c r="AC121"/>
    </row>
    <row r="122" spans="1:34" ht="33" customHeight="1">
      <c r="A122" s="363" t="s">
        <v>65</v>
      </c>
      <c r="B122" s="363"/>
      <c r="C122" s="363"/>
      <c r="D122" s="363"/>
      <c r="E122" s="363"/>
      <c r="F122" s="363"/>
      <c r="G122" s="363"/>
      <c r="H122" s="363"/>
      <c r="I122" s="363"/>
      <c r="J122" s="363"/>
      <c r="K122" s="364"/>
      <c r="L122" s="365"/>
      <c r="M122" s="365"/>
      <c r="N122" s="365"/>
      <c r="O122" s="365"/>
      <c r="P122" s="365"/>
      <c r="Q122" s="365"/>
      <c r="R122" s="365"/>
      <c r="S122" s="365"/>
      <c r="T122" s="365"/>
      <c r="U122" s="365"/>
      <c r="V122" s="365"/>
      <c r="W122" s="365"/>
      <c r="X122" s="365"/>
      <c r="Y122" s="365"/>
      <c r="Z122" s="366"/>
      <c r="AC122"/>
    </row>
    <row r="123" spans="1:34" ht="33" customHeight="1">
      <c r="A123" s="15" t="s">
        <v>208</v>
      </c>
      <c r="B123" s="367" t="s">
        <v>209</v>
      </c>
      <c r="C123" s="367"/>
      <c r="D123" s="367"/>
      <c r="E123" s="367"/>
      <c r="F123" s="367"/>
      <c r="G123" s="367"/>
      <c r="H123" s="367"/>
      <c r="I123" s="367"/>
      <c r="J123" s="367"/>
      <c r="K123" s="59">
        <v>931</v>
      </c>
      <c r="L123" s="59">
        <v>514</v>
      </c>
      <c r="M123" s="59">
        <v>3096</v>
      </c>
      <c r="N123" s="59">
        <v>3286</v>
      </c>
      <c r="O123" s="59">
        <v>2452</v>
      </c>
      <c r="P123" s="59">
        <v>5950</v>
      </c>
      <c r="Q123" s="59">
        <v>7399</v>
      </c>
      <c r="R123" s="59">
        <v>1346</v>
      </c>
      <c r="S123" s="59">
        <v>1940</v>
      </c>
      <c r="T123" s="59">
        <v>1610</v>
      </c>
      <c r="U123" s="59">
        <v>30008</v>
      </c>
      <c r="V123" s="59">
        <v>6526</v>
      </c>
      <c r="W123" s="59">
        <v>385</v>
      </c>
      <c r="X123" s="59">
        <v>1494</v>
      </c>
      <c r="Y123" s="59">
        <v>757</v>
      </c>
      <c r="Z123" s="49">
        <f t="shared" ref="Z123:Z130" si="22">SUM(K123:Y123)</f>
        <v>67694</v>
      </c>
      <c r="AA123" s="23"/>
      <c r="AC123" s="17" t="s">
        <v>59</v>
      </c>
      <c r="AD123" s="1" t="s">
        <v>141</v>
      </c>
    </row>
    <row r="124" spans="1:34" ht="33" customHeight="1">
      <c r="A124" s="15" t="s">
        <v>210</v>
      </c>
      <c r="B124" s="367" t="s">
        <v>211</v>
      </c>
      <c r="C124" s="367"/>
      <c r="D124" s="367"/>
      <c r="E124" s="367"/>
      <c r="F124" s="367"/>
      <c r="G124" s="367"/>
      <c r="H124" s="367"/>
      <c r="I124" s="367"/>
      <c r="J124" s="367"/>
      <c r="K124" s="59">
        <v>4859</v>
      </c>
      <c r="L124" s="59">
        <v>1214</v>
      </c>
      <c r="M124" s="59">
        <v>1627</v>
      </c>
      <c r="N124" s="59">
        <v>7292</v>
      </c>
      <c r="O124" s="59">
        <v>3971</v>
      </c>
      <c r="P124" s="59">
        <v>5502</v>
      </c>
      <c r="Q124" s="59">
        <v>3804</v>
      </c>
      <c r="R124" s="59">
        <v>2406</v>
      </c>
      <c r="S124" s="59">
        <v>5687</v>
      </c>
      <c r="T124" s="59">
        <v>2905</v>
      </c>
      <c r="U124" s="59">
        <v>4370</v>
      </c>
      <c r="V124" s="59">
        <v>3219</v>
      </c>
      <c r="W124" s="59">
        <v>310</v>
      </c>
      <c r="X124" s="59">
        <v>9393</v>
      </c>
      <c r="Y124" s="59">
        <v>852</v>
      </c>
      <c r="Z124" s="49">
        <f t="shared" si="22"/>
        <v>57411</v>
      </c>
      <c r="AA124" s="23"/>
      <c r="AC124" s="17" t="s">
        <v>59</v>
      </c>
      <c r="AD124" s="1" t="s">
        <v>141</v>
      </c>
    </row>
    <row r="125" spans="1:34" ht="33" customHeight="1">
      <c r="A125" s="15" t="s">
        <v>212</v>
      </c>
      <c r="B125" s="367" t="s">
        <v>213</v>
      </c>
      <c r="C125" s="367"/>
      <c r="D125" s="367"/>
      <c r="E125" s="367"/>
      <c r="F125" s="367"/>
      <c r="G125" s="367"/>
      <c r="H125" s="367"/>
      <c r="I125" s="367"/>
      <c r="J125" s="367"/>
      <c r="K125" s="59">
        <v>8739</v>
      </c>
      <c r="L125" s="59">
        <v>11527</v>
      </c>
      <c r="M125" s="59">
        <v>12587</v>
      </c>
      <c r="N125" s="59">
        <v>15481</v>
      </c>
      <c r="O125" s="59">
        <v>36124</v>
      </c>
      <c r="P125" s="59">
        <v>14772</v>
      </c>
      <c r="Q125" s="59">
        <v>2273</v>
      </c>
      <c r="R125" s="59">
        <v>12688</v>
      </c>
      <c r="S125" s="59">
        <v>12114</v>
      </c>
      <c r="T125" s="59">
        <v>16722</v>
      </c>
      <c r="U125" s="59">
        <v>7643</v>
      </c>
      <c r="V125" s="59">
        <v>5824</v>
      </c>
      <c r="W125" s="59">
        <v>744</v>
      </c>
      <c r="X125" s="59">
        <v>6427</v>
      </c>
      <c r="Y125" s="59">
        <v>2010</v>
      </c>
      <c r="Z125" s="49">
        <f t="shared" si="22"/>
        <v>165675</v>
      </c>
      <c r="AA125" s="23"/>
      <c r="AC125" s="17" t="s">
        <v>59</v>
      </c>
      <c r="AD125" s="1" t="s">
        <v>141</v>
      </c>
    </row>
    <row r="126" spans="1:34" ht="33" customHeight="1">
      <c r="A126" s="15" t="s">
        <v>214</v>
      </c>
      <c r="B126" s="367" t="s">
        <v>215</v>
      </c>
      <c r="C126" s="367"/>
      <c r="D126" s="367"/>
      <c r="E126" s="367"/>
      <c r="F126" s="367"/>
      <c r="G126" s="367"/>
      <c r="H126" s="367"/>
      <c r="I126" s="367"/>
      <c r="J126" s="367"/>
      <c r="K126" s="59">
        <v>2784</v>
      </c>
      <c r="L126" s="59">
        <v>620</v>
      </c>
      <c r="M126" s="59">
        <v>1234</v>
      </c>
      <c r="N126" s="59">
        <v>3495</v>
      </c>
      <c r="O126" s="59">
        <v>3675</v>
      </c>
      <c r="P126" s="59">
        <v>2202</v>
      </c>
      <c r="Q126" s="59">
        <v>1065</v>
      </c>
      <c r="R126" s="59">
        <v>1103</v>
      </c>
      <c r="S126" s="59">
        <v>4367</v>
      </c>
      <c r="T126" s="59">
        <v>2761</v>
      </c>
      <c r="U126" s="59">
        <v>1637</v>
      </c>
      <c r="V126" s="59">
        <v>4466</v>
      </c>
      <c r="W126" s="59">
        <v>306</v>
      </c>
      <c r="X126" s="59">
        <v>9550</v>
      </c>
      <c r="Y126" s="59">
        <v>985</v>
      </c>
      <c r="Z126" s="49">
        <f t="shared" si="22"/>
        <v>40250</v>
      </c>
      <c r="AA126" s="23"/>
      <c r="AC126" s="17" t="s">
        <v>59</v>
      </c>
      <c r="AD126" s="1" t="s">
        <v>141</v>
      </c>
    </row>
    <row r="127" spans="1:34" ht="33" customHeight="1">
      <c r="A127" s="15" t="s">
        <v>216</v>
      </c>
      <c r="B127" s="367" t="s">
        <v>217</v>
      </c>
      <c r="C127" s="367"/>
      <c r="D127" s="367"/>
      <c r="E127" s="367"/>
      <c r="F127" s="367"/>
      <c r="G127" s="367"/>
      <c r="H127" s="367"/>
      <c r="I127" s="367"/>
      <c r="J127" s="367"/>
      <c r="K127" s="59">
        <v>1390</v>
      </c>
      <c r="L127" s="59">
        <v>870</v>
      </c>
      <c r="M127" s="59">
        <v>1235</v>
      </c>
      <c r="N127" s="59">
        <v>7864</v>
      </c>
      <c r="O127" s="59">
        <v>7027</v>
      </c>
      <c r="P127" s="59">
        <v>1713</v>
      </c>
      <c r="Q127" s="59">
        <v>3459</v>
      </c>
      <c r="R127" s="59">
        <v>1834</v>
      </c>
      <c r="S127" s="59">
        <v>2290</v>
      </c>
      <c r="T127" s="59">
        <v>1823</v>
      </c>
      <c r="U127" s="59">
        <v>1244</v>
      </c>
      <c r="V127" s="59">
        <v>1462</v>
      </c>
      <c r="W127" s="59">
        <v>262</v>
      </c>
      <c r="X127" s="59">
        <v>1370</v>
      </c>
      <c r="Y127" s="59">
        <v>1478</v>
      </c>
      <c r="Z127" s="49">
        <f t="shared" si="22"/>
        <v>35321</v>
      </c>
      <c r="AA127" s="23"/>
      <c r="AC127" s="17" t="s">
        <v>59</v>
      </c>
      <c r="AD127" s="1" t="s">
        <v>141</v>
      </c>
    </row>
    <row r="128" spans="1:34" ht="33" customHeight="1">
      <c r="A128" s="15" t="s">
        <v>218</v>
      </c>
      <c r="B128" s="367" t="s">
        <v>219</v>
      </c>
      <c r="C128" s="367"/>
      <c r="D128" s="367"/>
      <c r="E128" s="367"/>
      <c r="F128" s="367"/>
      <c r="G128" s="367"/>
      <c r="H128" s="367"/>
      <c r="I128" s="367"/>
      <c r="J128" s="367"/>
      <c r="K128" s="59">
        <v>5884</v>
      </c>
      <c r="L128" s="59">
        <v>2547</v>
      </c>
      <c r="M128" s="59">
        <v>2797</v>
      </c>
      <c r="N128" s="59">
        <v>10659</v>
      </c>
      <c r="O128" s="59">
        <v>61721</v>
      </c>
      <c r="P128" s="59">
        <v>29743</v>
      </c>
      <c r="Q128" s="59">
        <v>4396</v>
      </c>
      <c r="R128" s="59">
        <v>3505</v>
      </c>
      <c r="S128" s="59">
        <v>6672</v>
      </c>
      <c r="T128" s="59">
        <v>10093</v>
      </c>
      <c r="U128" s="59">
        <v>4496</v>
      </c>
      <c r="V128" s="59">
        <v>12005</v>
      </c>
      <c r="W128" s="59">
        <v>6201</v>
      </c>
      <c r="X128" s="59">
        <v>5021</v>
      </c>
      <c r="Y128" s="59">
        <v>4453</v>
      </c>
      <c r="Z128" s="49">
        <f t="shared" si="22"/>
        <v>170193</v>
      </c>
      <c r="AA128" s="23"/>
      <c r="AC128" s="17" t="s">
        <v>59</v>
      </c>
      <c r="AD128" s="1" t="s">
        <v>141</v>
      </c>
    </row>
    <row r="129" spans="1:30" ht="33" customHeight="1">
      <c r="A129" s="15" t="s">
        <v>220</v>
      </c>
      <c r="B129" s="367" t="s">
        <v>221</v>
      </c>
      <c r="C129" s="367"/>
      <c r="D129" s="367"/>
      <c r="E129" s="367"/>
      <c r="F129" s="367"/>
      <c r="G129" s="367"/>
      <c r="H129" s="367"/>
      <c r="I129" s="367"/>
      <c r="J129" s="367"/>
      <c r="K129" s="59">
        <v>4145</v>
      </c>
      <c r="L129" s="59">
        <v>890</v>
      </c>
      <c r="M129" s="59">
        <v>2058</v>
      </c>
      <c r="N129" s="59">
        <v>4462</v>
      </c>
      <c r="O129" s="59">
        <v>7118</v>
      </c>
      <c r="P129" s="59">
        <v>4587</v>
      </c>
      <c r="Q129" s="59">
        <v>913</v>
      </c>
      <c r="R129" s="59">
        <v>1416</v>
      </c>
      <c r="S129" s="59">
        <v>1908</v>
      </c>
      <c r="T129" s="59">
        <v>3305</v>
      </c>
      <c r="U129" s="59">
        <v>979</v>
      </c>
      <c r="V129" s="59">
        <v>3329</v>
      </c>
      <c r="W129" s="59">
        <v>2730</v>
      </c>
      <c r="X129" s="59">
        <v>2467</v>
      </c>
      <c r="Y129" s="59">
        <v>456</v>
      </c>
      <c r="Z129" s="49">
        <f t="shared" si="22"/>
        <v>40763</v>
      </c>
      <c r="AA129" s="23"/>
      <c r="AC129" s="17" t="s">
        <v>59</v>
      </c>
      <c r="AD129" s="1" t="s">
        <v>141</v>
      </c>
    </row>
    <row r="130" spans="1:30" ht="33" customHeight="1">
      <c r="A130" s="15" t="s">
        <v>222</v>
      </c>
      <c r="B130" s="367" t="s">
        <v>223</v>
      </c>
      <c r="C130" s="367"/>
      <c r="D130" s="367"/>
      <c r="E130" s="367"/>
      <c r="F130" s="367"/>
      <c r="G130" s="367"/>
      <c r="H130" s="367"/>
      <c r="I130" s="367"/>
      <c r="J130" s="367"/>
      <c r="K130" s="59">
        <v>1678</v>
      </c>
      <c r="L130" s="59">
        <v>939</v>
      </c>
      <c r="M130" s="59">
        <v>1401</v>
      </c>
      <c r="N130" s="59">
        <v>3694</v>
      </c>
      <c r="O130" s="59">
        <v>3878</v>
      </c>
      <c r="P130" s="59">
        <v>2658</v>
      </c>
      <c r="Q130" s="59">
        <v>1677</v>
      </c>
      <c r="R130" s="59">
        <v>1703</v>
      </c>
      <c r="S130" s="59">
        <v>2311</v>
      </c>
      <c r="T130" s="59">
        <v>3854</v>
      </c>
      <c r="U130" s="59">
        <v>1419</v>
      </c>
      <c r="V130" s="59">
        <v>2964</v>
      </c>
      <c r="W130" s="59">
        <v>1207</v>
      </c>
      <c r="X130" s="59">
        <v>1563</v>
      </c>
      <c r="Y130" s="59">
        <v>627</v>
      </c>
      <c r="Z130" s="49">
        <f t="shared" si="22"/>
        <v>31573</v>
      </c>
      <c r="AA130" s="23"/>
      <c r="AC130" s="17" t="s">
        <v>59</v>
      </c>
      <c r="AD130" s="1" t="s">
        <v>141</v>
      </c>
    </row>
    <row r="131" spans="1:30" ht="33" customHeight="1">
      <c r="A131" s="57"/>
      <c r="B131" s="368"/>
      <c r="C131" s="367"/>
      <c r="D131" s="367"/>
      <c r="E131" s="367"/>
      <c r="F131" s="367"/>
      <c r="G131" s="367"/>
      <c r="H131" s="367"/>
      <c r="I131" s="367"/>
      <c r="J131" s="36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23"/>
      <c r="AC131" s="17" t="s">
        <v>59</v>
      </c>
      <c r="AD131" s="1" t="s">
        <v>141</v>
      </c>
    </row>
    <row r="132" spans="1:30" ht="33" customHeight="1">
      <c r="A132" s="57"/>
      <c r="B132" s="368"/>
      <c r="C132" s="367"/>
      <c r="D132" s="367"/>
      <c r="E132" s="367"/>
      <c r="F132" s="367"/>
      <c r="G132" s="367"/>
      <c r="H132" s="367"/>
      <c r="I132" s="367"/>
      <c r="J132" s="36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23"/>
      <c r="AC132" s="17" t="s">
        <v>59</v>
      </c>
      <c r="AD132" s="1" t="s">
        <v>141</v>
      </c>
    </row>
    <row r="133" spans="1:30" ht="33" customHeight="1">
      <c r="A133" s="57"/>
      <c r="B133" s="368"/>
      <c r="C133" s="367"/>
      <c r="D133" s="367"/>
      <c r="E133" s="367"/>
      <c r="F133" s="367"/>
      <c r="G133" s="367"/>
      <c r="H133" s="367"/>
      <c r="I133" s="367"/>
      <c r="J133" s="36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23"/>
      <c r="AC133" s="17" t="s">
        <v>59</v>
      </c>
      <c r="AD133" s="1" t="s">
        <v>141</v>
      </c>
    </row>
    <row r="134" spans="1:30" ht="33" customHeight="1">
      <c r="A134" s="57"/>
      <c r="B134" s="368"/>
      <c r="C134" s="367"/>
      <c r="D134" s="367"/>
      <c r="E134" s="367"/>
      <c r="F134" s="367"/>
      <c r="G134" s="367"/>
      <c r="H134" s="367"/>
      <c r="I134" s="367"/>
      <c r="J134" s="36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23"/>
      <c r="AC134" s="17" t="s">
        <v>59</v>
      </c>
      <c r="AD134" s="1" t="s">
        <v>141</v>
      </c>
    </row>
    <row r="135" spans="1:30" ht="33" customHeight="1">
      <c r="A135" s="57"/>
      <c r="B135" s="368"/>
      <c r="C135" s="367"/>
      <c r="D135" s="367"/>
      <c r="E135" s="367"/>
      <c r="F135" s="367"/>
      <c r="G135" s="367"/>
      <c r="H135" s="367"/>
      <c r="I135" s="367"/>
      <c r="J135" s="36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23"/>
      <c r="AC135" s="17" t="s">
        <v>59</v>
      </c>
      <c r="AD135" s="1" t="s">
        <v>141</v>
      </c>
    </row>
    <row r="136" spans="1:30" ht="33" customHeight="1">
      <c r="A136" s="57"/>
      <c r="B136" s="368"/>
      <c r="C136" s="367"/>
      <c r="D136" s="367"/>
      <c r="E136" s="367"/>
      <c r="F136" s="367"/>
      <c r="G136" s="367"/>
      <c r="H136" s="367"/>
      <c r="I136" s="367"/>
      <c r="J136" s="36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23"/>
      <c r="AC136" s="17" t="s">
        <v>59</v>
      </c>
      <c r="AD136" s="1" t="s">
        <v>141</v>
      </c>
    </row>
    <row r="137" spans="1:30" ht="32.25" customHeight="1">
      <c r="A137" s="57"/>
      <c r="B137" s="368"/>
      <c r="C137" s="367"/>
      <c r="D137" s="367"/>
      <c r="E137" s="367"/>
      <c r="F137" s="367"/>
      <c r="G137" s="367"/>
      <c r="H137" s="367"/>
      <c r="I137" s="367"/>
      <c r="J137" s="36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23"/>
      <c r="AC137" s="17" t="s">
        <v>59</v>
      </c>
      <c r="AD137" s="1" t="s">
        <v>141</v>
      </c>
    </row>
    <row r="138" spans="1:30" ht="32.25" customHeight="1">
      <c r="A138" s="57"/>
      <c r="B138" s="368"/>
      <c r="C138" s="367"/>
      <c r="D138" s="367"/>
      <c r="E138" s="367"/>
      <c r="F138" s="367"/>
      <c r="G138" s="367"/>
      <c r="H138" s="367"/>
      <c r="I138" s="367"/>
      <c r="J138" s="36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23"/>
      <c r="AC138" s="17" t="s">
        <v>59</v>
      </c>
      <c r="AD138" s="1" t="s">
        <v>141</v>
      </c>
    </row>
    <row r="139" spans="1:30" ht="32.25" customHeight="1">
      <c r="A139" s="57"/>
      <c r="B139" s="368"/>
      <c r="C139" s="367"/>
      <c r="D139" s="367"/>
      <c r="E139" s="367"/>
      <c r="F139" s="367"/>
      <c r="G139" s="367"/>
      <c r="H139" s="367"/>
      <c r="I139" s="367"/>
      <c r="J139" s="36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23"/>
      <c r="AC139" s="17" t="s">
        <v>59</v>
      </c>
      <c r="AD139" s="1" t="s">
        <v>141</v>
      </c>
    </row>
    <row r="140" spans="1:30" ht="15.75" customHeight="1">
      <c r="A140" s="6"/>
      <c r="AA140" s="16" t="s">
        <v>58</v>
      </c>
      <c r="AC140"/>
    </row>
    <row r="141" spans="1:30" ht="16.5" customHeight="1">
      <c r="A141" s="6"/>
      <c r="B141" s="288" t="s">
        <v>116</v>
      </c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5" t="s">
        <v>35</v>
      </c>
      <c r="Q141" s="286"/>
      <c r="R141" s="286"/>
      <c r="S141" s="286"/>
      <c r="T141" s="286"/>
      <c r="U141" s="286"/>
      <c r="V141" s="286"/>
      <c r="W141" s="286"/>
      <c r="X141" s="286"/>
      <c r="Y141" s="287"/>
      <c r="AC141"/>
    </row>
    <row r="142" spans="1:30" ht="22.5" customHeight="1">
      <c r="A142" s="20"/>
      <c r="B142" s="318" t="s">
        <v>134</v>
      </c>
      <c r="C142" s="319"/>
      <c r="D142" s="320"/>
      <c r="E142" s="318" t="s">
        <v>135</v>
      </c>
      <c r="F142" s="319"/>
      <c r="G142" s="320"/>
      <c r="H142" s="318" t="s">
        <v>136</v>
      </c>
      <c r="I142" s="319"/>
      <c r="J142" s="320"/>
      <c r="K142" s="324" t="s">
        <v>137</v>
      </c>
      <c r="L142" s="325"/>
      <c r="M142" s="283" t="s">
        <v>138</v>
      </c>
      <c r="N142" s="283" t="s">
        <v>139</v>
      </c>
      <c r="O142" s="283" t="s">
        <v>140</v>
      </c>
      <c r="P142" s="210" t="s">
        <v>242</v>
      </c>
      <c r="Q142" s="211" t="s">
        <v>243</v>
      </c>
      <c r="R142" s="212" t="s">
        <v>244</v>
      </c>
      <c r="S142" s="213" t="s">
        <v>245</v>
      </c>
      <c r="T142" s="214" t="s">
        <v>246</v>
      </c>
      <c r="U142" s="215" t="s">
        <v>247</v>
      </c>
      <c r="V142" s="216" t="s">
        <v>248</v>
      </c>
      <c r="W142" s="217" t="s">
        <v>249</v>
      </c>
      <c r="X142" s="218" t="s">
        <v>250</v>
      </c>
      <c r="Y142" s="219" t="s">
        <v>251</v>
      </c>
      <c r="AC142"/>
    </row>
    <row r="143" spans="1:30" ht="22.5" customHeight="1">
      <c r="A143" s="20"/>
      <c r="B143" s="321"/>
      <c r="C143" s="322"/>
      <c r="D143" s="323"/>
      <c r="E143" s="321"/>
      <c r="F143" s="322"/>
      <c r="G143" s="323"/>
      <c r="H143" s="321"/>
      <c r="I143" s="322"/>
      <c r="J143" s="323"/>
      <c r="K143" s="326"/>
      <c r="L143" s="327"/>
      <c r="M143" s="284"/>
      <c r="N143" s="284"/>
      <c r="O143" s="284"/>
      <c r="P143" s="220" t="s">
        <v>252</v>
      </c>
      <c r="Q143" s="221" t="s">
        <v>253</v>
      </c>
      <c r="R143" s="222" t="s">
        <v>254</v>
      </c>
      <c r="S143" s="223" t="s">
        <v>255</v>
      </c>
      <c r="T143" s="224" t="s">
        <v>256</v>
      </c>
      <c r="U143" s="225" t="s">
        <v>257</v>
      </c>
      <c r="V143" s="226" t="s">
        <v>258</v>
      </c>
      <c r="W143" s="227" t="s">
        <v>259</v>
      </c>
      <c r="X143" s="228" t="s">
        <v>260</v>
      </c>
      <c r="Y143" s="229" t="s">
        <v>261</v>
      </c>
      <c r="AC143"/>
    </row>
    <row r="144" spans="1:30" ht="22.5" customHeight="1">
      <c r="A144" s="20"/>
      <c r="B144" s="305" t="s">
        <v>262</v>
      </c>
      <c r="C144" s="306"/>
      <c r="D144" s="307"/>
      <c r="E144" s="305" t="s">
        <v>262</v>
      </c>
      <c r="F144" s="306"/>
      <c r="G144" s="307"/>
      <c r="H144" s="305" t="s">
        <v>262</v>
      </c>
      <c r="I144" s="306"/>
      <c r="J144" s="307"/>
      <c r="K144" s="312" t="s">
        <v>262</v>
      </c>
      <c r="L144" s="313"/>
      <c r="M144" s="301" t="s">
        <v>262</v>
      </c>
      <c r="N144" s="301" t="s">
        <v>262</v>
      </c>
      <c r="O144" s="301" t="s">
        <v>262</v>
      </c>
      <c r="P144" s="230" t="s">
        <v>263</v>
      </c>
      <c r="Q144" s="231" t="s">
        <v>264</v>
      </c>
      <c r="R144" s="232" t="s">
        <v>265</v>
      </c>
      <c r="S144" s="233" t="s">
        <v>266</v>
      </c>
      <c r="T144" s="234" t="s">
        <v>267</v>
      </c>
      <c r="U144" s="235" t="s">
        <v>268</v>
      </c>
      <c r="V144" s="236" t="s">
        <v>269</v>
      </c>
      <c r="W144" s="237" t="s">
        <v>270</v>
      </c>
      <c r="X144" s="238" t="s">
        <v>271</v>
      </c>
      <c r="Y144" s="239" t="s">
        <v>272</v>
      </c>
      <c r="AC144"/>
    </row>
    <row r="145" spans="1:34" ht="22.5" customHeight="1">
      <c r="A145" s="20"/>
      <c r="B145" s="308"/>
      <c r="C145" s="306"/>
      <c r="D145" s="307"/>
      <c r="E145" s="308"/>
      <c r="F145" s="306"/>
      <c r="G145" s="307"/>
      <c r="H145" s="308"/>
      <c r="I145" s="306"/>
      <c r="J145" s="307"/>
      <c r="K145" s="314"/>
      <c r="L145" s="313"/>
      <c r="M145" s="302"/>
      <c r="N145" s="302"/>
      <c r="O145" s="302"/>
      <c r="P145" s="240" t="s">
        <v>273</v>
      </c>
      <c r="Q145" s="241" t="s">
        <v>274</v>
      </c>
      <c r="R145" s="242" t="s">
        <v>275</v>
      </c>
      <c r="S145" s="243" t="s">
        <v>276</v>
      </c>
      <c r="T145" s="244" t="s">
        <v>277</v>
      </c>
      <c r="U145" s="245" t="s">
        <v>278</v>
      </c>
      <c r="V145" s="246" t="s">
        <v>279</v>
      </c>
      <c r="W145" s="247" t="s">
        <v>280</v>
      </c>
      <c r="X145" s="248" t="s">
        <v>281</v>
      </c>
      <c r="Y145" s="249" t="s">
        <v>282</v>
      </c>
      <c r="AC145"/>
    </row>
    <row r="146" spans="1:34" ht="22.5" customHeight="1">
      <c r="A146" s="20"/>
      <c r="B146" s="309"/>
      <c r="C146" s="310"/>
      <c r="D146" s="311"/>
      <c r="E146" s="309"/>
      <c r="F146" s="310"/>
      <c r="G146" s="311"/>
      <c r="H146" s="309"/>
      <c r="I146" s="310"/>
      <c r="J146" s="311"/>
      <c r="K146" s="315"/>
      <c r="L146" s="316"/>
      <c r="M146" s="303"/>
      <c r="N146" s="303"/>
      <c r="O146" s="303"/>
      <c r="P146" s="250" t="s">
        <v>283</v>
      </c>
      <c r="Q146" s="251" t="s">
        <v>284</v>
      </c>
      <c r="R146" s="252" t="s">
        <v>285</v>
      </c>
      <c r="S146" s="253" t="s">
        <v>286</v>
      </c>
      <c r="T146" s="254" t="s">
        <v>287</v>
      </c>
      <c r="U146" s="255" t="s">
        <v>288</v>
      </c>
      <c r="V146" s="256" t="s">
        <v>289</v>
      </c>
      <c r="W146" s="257" t="s">
        <v>290</v>
      </c>
      <c r="X146" s="258" t="s">
        <v>291</v>
      </c>
      <c r="Y146" s="259" t="s">
        <v>292</v>
      </c>
      <c r="AC146"/>
    </row>
    <row r="147" spans="1:34" ht="15" customHeight="1">
      <c r="AC147"/>
      <c r="AF147" s="16"/>
    </row>
    <row r="148" spans="1:34" ht="16.5" customHeight="1">
      <c r="A148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"/>
      <c r="Y148" s="3"/>
      <c r="Z148" s="3"/>
      <c r="AA148" s="4"/>
      <c r="AC148"/>
      <c r="AD148" t="s">
        <v>233</v>
      </c>
      <c r="AH148" s="58" t="s">
        <v>240</v>
      </c>
    </row>
    <row r="149" spans="1:34" ht="22.5" customHeight="1">
      <c r="A149" s="5"/>
      <c r="B149" s="6"/>
      <c r="C149" s="6"/>
      <c r="D149" s="6"/>
      <c r="E149" s="6"/>
      <c r="F149" s="6"/>
      <c r="G149" s="6"/>
      <c r="H149" s="6"/>
      <c r="I149" s="334" t="s">
        <v>73</v>
      </c>
      <c r="J149" s="334"/>
      <c r="K149" s="334"/>
      <c r="L149" s="334"/>
      <c r="M149" s="334" t="s">
        <v>224</v>
      </c>
      <c r="N149" s="334"/>
      <c r="O149" s="334"/>
      <c r="P149" s="334"/>
      <c r="Q149" s="334"/>
      <c r="R149" s="334"/>
      <c r="S149" s="334"/>
      <c r="T149" s="334"/>
      <c r="U149" s="334"/>
      <c r="V149" s="334"/>
      <c r="W149" s="7"/>
      <c r="X149" s="8"/>
      <c r="Y149" s="331" t="s">
        <v>72</v>
      </c>
      <c r="Z149" s="331"/>
      <c r="AC149"/>
      <c r="AH149" s="58" t="s">
        <v>239</v>
      </c>
    </row>
    <row r="150" spans="1:34" ht="22.5" customHeight="1">
      <c r="A150" s="5"/>
      <c r="B150" s="6"/>
      <c r="C150" s="6"/>
      <c r="D150" s="6"/>
      <c r="E150" s="6"/>
      <c r="F150" s="6"/>
      <c r="G150" s="6"/>
      <c r="H150" s="6"/>
      <c r="W150" s="7"/>
      <c r="X150" s="8"/>
      <c r="Y150" s="331"/>
      <c r="Z150" s="331"/>
      <c r="AC150"/>
    </row>
    <row r="151" spans="1:34" ht="22.5" customHeight="1">
      <c r="A151" s="5"/>
      <c r="B151" s="6"/>
      <c r="C151" s="6"/>
      <c r="D151" s="6"/>
      <c r="E151" s="6"/>
      <c r="F151" s="6"/>
      <c r="G151" s="6"/>
      <c r="H151" s="6"/>
      <c r="I151" s="6"/>
      <c r="J151" s="290"/>
      <c r="K151" s="290"/>
      <c r="L151" s="290"/>
      <c r="M151" s="290"/>
      <c r="N151" s="7"/>
      <c r="O151" s="7"/>
      <c r="P151" s="7"/>
      <c r="Q151" s="7"/>
      <c r="R151" s="290"/>
      <c r="S151" s="290"/>
      <c r="T151" s="290"/>
      <c r="U151" s="290"/>
      <c r="V151" s="7"/>
      <c r="W151" s="7"/>
      <c r="Y151" s="333" t="s">
        <v>233</v>
      </c>
      <c r="Z151" s="333"/>
      <c r="AC151"/>
    </row>
    <row r="152" spans="1:34" ht="22.5" customHeight="1">
      <c r="A152" s="5"/>
      <c r="B152" s="6"/>
      <c r="C152" s="6"/>
      <c r="D152" s="6"/>
      <c r="E152" s="6"/>
      <c r="F152" s="6"/>
      <c r="G152" s="6"/>
      <c r="H152" s="6"/>
      <c r="I152" s="6"/>
      <c r="J152" s="290"/>
      <c r="K152" s="290"/>
      <c r="L152" s="290"/>
      <c r="M152" s="290"/>
      <c r="N152" s="3"/>
      <c r="O152" s="3"/>
      <c r="P152" s="3"/>
      <c r="Q152" s="3"/>
      <c r="R152" s="3"/>
      <c r="S152" s="3"/>
      <c r="T152" s="3"/>
      <c r="U152" s="3"/>
      <c r="V152" s="3"/>
      <c r="W152" s="335"/>
      <c r="X152" s="335"/>
      <c r="Y152" s="335"/>
      <c r="Z152" s="335"/>
      <c r="AC152"/>
    </row>
    <row r="153" spans="1:34" ht="22.5" customHeight="1">
      <c r="A153" s="5"/>
      <c r="B153" s="6"/>
      <c r="C153" s="6"/>
      <c r="D153" s="6"/>
      <c r="E153" s="6"/>
      <c r="F153" s="6"/>
      <c r="G153" s="6"/>
      <c r="H153" s="6"/>
      <c r="I153" s="6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335"/>
      <c r="X153" s="335"/>
      <c r="Y153" s="335"/>
      <c r="Z153" s="335"/>
      <c r="AC153"/>
    </row>
    <row r="154" spans="1:34" ht="22.5" customHeight="1">
      <c r="A154" s="5"/>
      <c r="B154" s="6"/>
      <c r="C154" s="6"/>
      <c r="D154" s="6"/>
      <c r="E154" s="6"/>
      <c r="F154" s="6"/>
      <c r="G154" s="6"/>
      <c r="H154" s="6"/>
      <c r="I154" s="6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359" t="s">
        <v>234</v>
      </c>
      <c r="X154" s="359"/>
      <c r="Y154" s="359"/>
      <c r="Z154" s="359"/>
      <c r="AC154"/>
    </row>
    <row r="155" spans="1:34" ht="24.95" customHeight="1">
      <c r="A155" s="10" t="s">
        <v>1</v>
      </c>
      <c r="B155" s="360" t="s">
        <v>2</v>
      </c>
      <c r="C155" s="360"/>
      <c r="D155" s="360"/>
      <c r="E155" s="360"/>
      <c r="F155" s="360"/>
      <c r="G155" s="360"/>
      <c r="H155" s="360"/>
      <c r="I155" s="360"/>
      <c r="J155" s="360"/>
      <c r="K155" s="360" t="s">
        <v>3</v>
      </c>
      <c r="L155" s="360"/>
      <c r="M155" s="360"/>
      <c r="N155" s="360"/>
      <c r="O155" s="360"/>
      <c r="P155" s="360"/>
      <c r="Q155" s="360"/>
      <c r="R155" s="360"/>
      <c r="S155" s="360"/>
      <c r="T155" s="360"/>
      <c r="U155" s="360"/>
      <c r="V155" s="360"/>
      <c r="W155" s="360"/>
      <c r="X155" s="360"/>
      <c r="Y155" s="360"/>
      <c r="Z155" s="360"/>
      <c r="AC155"/>
    </row>
    <row r="156" spans="1:34" ht="48" customHeight="1">
      <c r="A156" s="10" t="s">
        <v>49</v>
      </c>
      <c r="B156" s="358" t="s">
        <v>50</v>
      </c>
      <c r="C156" s="358"/>
      <c r="D156" s="358"/>
      <c r="E156" s="358"/>
      <c r="F156" s="358"/>
      <c r="G156" s="358"/>
      <c r="H156" s="358"/>
      <c r="I156" s="358"/>
      <c r="J156" s="358"/>
      <c r="K156" s="11" t="s">
        <v>144</v>
      </c>
      <c r="L156" s="11" t="s">
        <v>146</v>
      </c>
      <c r="M156" s="11" t="s">
        <v>148</v>
      </c>
      <c r="N156" s="11" t="s">
        <v>150</v>
      </c>
      <c r="O156" s="11" t="s">
        <v>152</v>
      </c>
      <c r="P156" s="11" t="s">
        <v>154</v>
      </c>
      <c r="Q156" s="11" t="s">
        <v>156</v>
      </c>
      <c r="R156" s="11" t="s">
        <v>158</v>
      </c>
      <c r="S156" s="11" t="s">
        <v>160</v>
      </c>
      <c r="T156" s="11" t="s">
        <v>162</v>
      </c>
      <c r="U156" s="11" t="s">
        <v>164</v>
      </c>
      <c r="V156" s="11" t="s">
        <v>166</v>
      </c>
      <c r="W156" s="11" t="s">
        <v>168</v>
      </c>
      <c r="X156" s="11" t="s">
        <v>170</v>
      </c>
      <c r="Y156" s="11" t="s">
        <v>172</v>
      </c>
      <c r="Z156" s="10" t="s">
        <v>173</v>
      </c>
      <c r="AC156"/>
      <c r="AD156" t="s">
        <v>142</v>
      </c>
    </row>
    <row r="157" spans="1:34" ht="12.75" customHeight="1">
      <c r="A157" s="12" t="s">
        <v>5</v>
      </c>
      <c r="B157" s="361" t="s">
        <v>6</v>
      </c>
      <c r="C157" s="361"/>
      <c r="D157" s="361"/>
      <c r="E157" s="361"/>
      <c r="F157" s="361"/>
      <c r="G157" s="361"/>
      <c r="H157" s="361"/>
      <c r="I157" s="361"/>
      <c r="J157" s="361"/>
      <c r="K157" s="13" t="s">
        <v>7</v>
      </c>
      <c r="L157" s="13" t="s">
        <v>8</v>
      </c>
      <c r="M157" s="13" t="s">
        <v>9</v>
      </c>
      <c r="N157" s="13" t="s">
        <v>10</v>
      </c>
      <c r="O157" s="13" t="s">
        <v>11</v>
      </c>
      <c r="P157" s="13" t="s">
        <v>12</v>
      </c>
      <c r="Q157" s="13" t="s">
        <v>13</v>
      </c>
      <c r="R157" s="13" t="s">
        <v>14</v>
      </c>
      <c r="S157" s="13" t="s">
        <v>15</v>
      </c>
      <c r="T157" s="13" t="s">
        <v>16</v>
      </c>
      <c r="U157" s="13" t="s">
        <v>17</v>
      </c>
      <c r="V157" s="13" t="s">
        <v>18</v>
      </c>
      <c r="W157" s="13" t="s">
        <v>19</v>
      </c>
      <c r="X157" s="13" t="s">
        <v>20</v>
      </c>
      <c r="Y157" s="13" t="s">
        <v>21</v>
      </c>
      <c r="Z157" s="13" t="s">
        <v>22</v>
      </c>
      <c r="AC157"/>
      <c r="AD157" s="25"/>
    </row>
    <row r="158" spans="1:34" ht="30" customHeight="1">
      <c r="A158" s="15" t="s">
        <v>23</v>
      </c>
      <c r="B158" s="369" t="s">
        <v>237</v>
      </c>
      <c r="C158" s="370"/>
      <c r="D158" s="370"/>
      <c r="E158" s="370"/>
      <c r="F158" s="370"/>
      <c r="G158" s="370"/>
      <c r="H158" s="370"/>
      <c r="I158" s="370"/>
      <c r="J158" s="371"/>
      <c r="K158" s="51">
        <f t="shared" ref="K158:Y158" si="23">K87+K88+K89+K90+K91+K92+K93+K94+K95+K96+K97+K98+K99+K100+K101+K102+K103+K123+K124+K125+K126+K127+K128+K129+K130+K131+K132+K133+K134+K135+K136+K137+K138+K139</f>
        <v>196729</v>
      </c>
      <c r="L158" s="51">
        <f t="shared" si="23"/>
        <v>102792</v>
      </c>
      <c r="M158" s="51">
        <f t="shared" si="23"/>
        <v>139227</v>
      </c>
      <c r="N158" s="51">
        <f t="shared" si="23"/>
        <v>468363</v>
      </c>
      <c r="O158" s="51">
        <f t="shared" si="23"/>
        <v>627315</v>
      </c>
      <c r="P158" s="51">
        <f t="shared" si="23"/>
        <v>294951</v>
      </c>
      <c r="Q158" s="51">
        <f t="shared" si="23"/>
        <v>148617</v>
      </c>
      <c r="R158" s="51">
        <f t="shared" si="23"/>
        <v>182228</v>
      </c>
      <c r="S158" s="51">
        <f t="shared" si="23"/>
        <v>286015</v>
      </c>
      <c r="T158" s="51">
        <f t="shared" si="23"/>
        <v>521143</v>
      </c>
      <c r="U158" s="51">
        <f t="shared" si="23"/>
        <v>233392</v>
      </c>
      <c r="V158" s="51">
        <f t="shared" si="23"/>
        <v>446407</v>
      </c>
      <c r="W158" s="51">
        <f t="shared" si="23"/>
        <v>77256</v>
      </c>
      <c r="X158" s="51">
        <f t="shared" si="23"/>
        <v>225631</v>
      </c>
      <c r="Y158" s="51">
        <f t="shared" si="23"/>
        <v>75810</v>
      </c>
      <c r="Z158" s="51">
        <f>SUM(K158:Y158)</f>
        <v>4025876</v>
      </c>
      <c r="AA158" s="16"/>
      <c r="AB158" t="s">
        <v>125</v>
      </c>
      <c r="AC158" s="55" t="s">
        <v>132</v>
      </c>
      <c r="AD158" s="16" t="s">
        <v>79</v>
      </c>
    </row>
    <row r="159" spans="1:34" ht="30" customHeight="1">
      <c r="A159" s="15" t="s">
        <v>28</v>
      </c>
      <c r="B159" s="369" t="s">
        <v>51</v>
      </c>
      <c r="C159" s="370"/>
      <c r="D159" s="370"/>
      <c r="E159" s="370"/>
      <c r="F159" s="370"/>
      <c r="G159" s="370"/>
      <c r="H159" s="370"/>
      <c r="I159" s="370"/>
      <c r="J159" s="371"/>
      <c r="K159" s="59">
        <v>49579</v>
      </c>
      <c r="L159" s="59">
        <v>18558</v>
      </c>
      <c r="M159" s="59">
        <v>29462</v>
      </c>
      <c r="N159" s="59">
        <v>120964</v>
      </c>
      <c r="O159" s="59">
        <v>116134</v>
      </c>
      <c r="P159" s="59">
        <v>68095</v>
      </c>
      <c r="Q159" s="59">
        <v>31712</v>
      </c>
      <c r="R159" s="59">
        <v>43947</v>
      </c>
      <c r="S159" s="59">
        <v>60522</v>
      </c>
      <c r="T159" s="59">
        <v>84500</v>
      </c>
      <c r="U159" s="59">
        <v>38581</v>
      </c>
      <c r="V159" s="59">
        <v>116310</v>
      </c>
      <c r="W159" s="59">
        <v>23669</v>
      </c>
      <c r="X159" s="59">
        <v>46811</v>
      </c>
      <c r="Y159" s="59">
        <v>15287</v>
      </c>
      <c r="Z159" s="49">
        <f>SUM(K159:Y159)</f>
        <v>864131</v>
      </c>
      <c r="AA159" s="16"/>
      <c r="AC159" s="55" t="s">
        <v>59</v>
      </c>
      <c r="AD159" s="16" t="s">
        <v>80</v>
      </c>
    </row>
    <row r="160" spans="1:34" ht="30" customHeight="1">
      <c r="A160" s="15" t="s">
        <v>52</v>
      </c>
      <c r="B160" s="369" t="s">
        <v>238</v>
      </c>
      <c r="C160" s="370"/>
      <c r="D160" s="370"/>
      <c r="E160" s="370"/>
      <c r="F160" s="370"/>
      <c r="G160" s="370"/>
      <c r="H160" s="370"/>
      <c r="I160" s="370"/>
      <c r="J160" s="371"/>
      <c r="K160" s="51">
        <f t="shared" ref="K160:Y160" si="24">K158+K159</f>
        <v>246308</v>
      </c>
      <c r="L160" s="51">
        <f t="shared" si="24"/>
        <v>121350</v>
      </c>
      <c r="M160" s="51">
        <f t="shared" si="24"/>
        <v>168689</v>
      </c>
      <c r="N160" s="51">
        <f t="shared" si="24"/>
        <v>589327</v>
      </c>
      <c r="O160" s="51">
        <f t="shared" si="24"/>
        <v>743449</v>
      </c>
      <c r="P160" s="51">
        <f t="shared" si="24"/>
        <v>363046</v>
      </c>
      <c r="Q160" s="51">
        <f t="shared" si="24"/>
        <v>180329</v>
      </c>
      <c r="R160" s="51">
        <f t="shared" si="24"/>
        <v>226175</v>
      </c>
      <c r="S160" s="51">
        <f t="shared" si="24"/>
        <v>346537</v>
      </c>
      <c r="T160" s="51">
        <f t="shared" si="24"/>
        <v>605643</v>
      </c>
      <c r="U160" s="51">
        <f t="shared" si="24"/>
        <v>271973</v>
      </c>
      <c r="V160" s="51">
        <f t="shared" si="24"/>
        <v>562717</v>
      </c>
      <c r="W160" s="51">
        <f t="shared" si="24"/>
        <v>100925</v>
      </c>
      <c r="X160" s="51">
        <f t="shared" si="24"/>
        <v>272442</v>
      </c>
      <c r="Y160" s="51">
        <f t="shared" si="24"/>
        <v>91097</v>
      </c>
      <c r="Z160" s="51">
        <f>SUM(K160:Y160)</f>
        <v>4890007</v>
      </c>
      <c r="AA160" s="16"/>
      <c r="AB160" s="18" t="s">
        <v>120</v>
      </c>
      <c r="AC160" s="55" t="s">
        <v>133</v>
      </c>
      <c r="AD160" s="16" t="s">
        <v>81</v>
      </c>
    </row>
    <row r="161" spans="1:29" ht="15" customHeight="1">
      <c r="AA161" s="1" t="s">
        <v>58</v>
      </c>
      <c r="AC161"/>
    </row>
    <row r="162" spans="1:29" ht="15" customHeight="1">
      <c r="A162" s="19"/>
      <c r="J162" s="47"/>
      <c r="K162" s="48" t="s">
        <v>119</v>
      </c>
      <c r="L162" s="372"/>
      <c r="M162" s="373"/>
      <c r="N162" s="373"/>
      <c r="O162" s="53" t="s">
        <v>53</v>
      </c>
      <c r="P162" s="260"/>
      <c r="Q162" s="261"/>
      <c r="R162" s="54" t="s">
        <v>54</v>
      </c>
      <c r="S162" s="262">
        <v>0</v>
      </c>
      <c r="T162" s="263">
        <v>4</v>
      </c>
      <c r="U162" s="54" t="s">
        <v>55</v>
      </c>
      <c r="V162" s="264">
        <v>2</v>
      </c>
      <c r="W162" s="265">
        <v>0</v>
      </c>
      <c r="X162" s="266">
        <v>1</v>
      </c>
      <c r="Y162" s="267">
        <v>9</v>
      </c>
      <c r="AC162" s="2"/>
    </row>
    <row r="163" spans="1:29" ht="15.75" customHeight="1">
      <c r="AC163"/>
    </row>
    <row r="164" spans="1:29" ht="16.5" customHeight="1">
      <c r="C164" s="285" t="s">
        <v>116</v>
      </c>
      <c r="D164" s="286"/>
      <c r="E164" s="28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  <c r="X164" s="286"/>
      <c r="Y164" s="287"/>
      <c r="AC164"/>
    </row>
    <row r="165" spans="1:29" ht="33.75" customHeight="1">
      <c r="A165" s="20"/>
      <c r="B165" s="21"/>
      <c r="C165" s="374" t="s">
        <v>30</v>
      </c>
      <c r="D165" s="374"/>
      <c r="E165" s="374"/>
      <c r="F165" s="374"/>
      <c r="G165" s="374" t="s">
        <v>31</v>
      </c>
      <c r="H165" s="374"/>
      <c r="I165" s="374"/>
      <c r="J165" s="374"/>
      <c r="K165" s="374" t="s">
        <v>32</v>
      </c>
      <c r="L165" s="374"/>
      <c r="M165" s="374"/>
      <c r="N165" s="374" t="s">
        <v>33</v>
      </c>
      <c r="O165" s="374"/>
      <c r="P165" s="374"/>
      <c r="Q165" s="374" t="s">
        <v>34</v>
      </c>
      <c r="R165" s="374"/>
      <c r="S165" s="374"/>
      <c r="T165" s="374" t="s">
        <v>70</v>
      </c>
      <c r="U165" s="374"/>
      <c r="V165" s="374"/>
      <c r="W165" s="374" t="s">
        <v>71</v>
      </c>
      <c r="X165" s="374"/>
      <c r="Y165" s="374"/>
      <c r="AC165"/>
    </row>
    <row r="166" spans="1:29" ht="33.75" customHeight="1">
      <c r="A166" s="20"/>
      <c r="B166" s="21"/>
      <c r="C166" s="375" t="s">
        <v>262</v>
      </c>
      <c r="D166" s="376"/>
      <c r="E166" s="376"/>
      <c r="F166" s="376"/>
      <c r="G166" s="375" t="s">
        <v>262</v>
      </c>
      <c r="H166" s="376"/>
      <c r="I166" s="376"/>
      <c r="J166" s="376"/>
      <c r="K166" s="375" t="s">
        <v>262</v>
      </c>
      <c r="L166" s="376"/>
      <c r="M166" s="376"/>
      <c r="N166" s="375" t="s">
        <v>262</v>
      </c>
      <c r="O166" s="376"/>
      <c r="P166" s="376"/>
      <c r="Q166" s="375" t="s">
        <v>262</v>
      </c>
      <c r="R166" s="376"/>
      <c r="S166" s="376"/>
      <c r="T166" s="375" t="s">
        <v>262</v>
      </c>
      <c r="U166" s="376"/>
      <c r="V166" s="376"/>
      <c r="W166" s="375" t="s">
        <v>262</v>
      </c>
      <c r="X166" s="376"/>
      <c r="Y166" s="376"/>
      <c r="AC166"/>
    </row>
    <row r="167" spans="1:29" ht="13.5" customHeight="1">
      <c r="A167" s="20"/>
      <c r="B167" s="21"/>
      <c r="C167" s="377" t="s">
        <v>121</v>
      </c>
      <c r="D167" s="377"/>
      <c r="E167" s="377"/>
      <c r="F167" s="377"/>
      <c r="G167" s="377" t="s">
        <v>121</v>
      </c>
      <c r="H167" s="377"/>
      <c r="I167" s="377"/>
      <c r="J167" s="377"/>
      <c r="K167" s="377" t="s">
        <v>121</v>
      </c>
      <c r="L167" s="377"/>
      <c r="M167" s="377"/>
      <c r="N167" s="377" t="s">
        <v>121</v>
      </c>
      <c r="O167" s="377"/>
      <c r="P167" s="377"/>
      <c r="Q167" s="377" t="s">
        <v>121</v>
      </c>
      <c r="R167" s="377"/>
      <c r="S167" s="377"/>
      <c r="T167" s="377" t="s">
        <v>121</v>
      </c>
      <c r="U167" s="377"/>
      <c r="V167" s="377"/>
      <c r="W167" s="377" t="s">
        <v>121</v>
      </c>
      <c r="X167" s="377"/>
      <c r="Y167" s="377"/>
      <c r="AC167"/>
    </row>
    <row r="168" spans="1:29" ht="16.5" customHeight="1">
      <c r="A168" s="20"/>
      <c r="B168" s="21"/>
      <c r="C168" s="285" t="s">
        <v>35</v>
      </c>
      <c r="D168" s="286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  <c r="X168" s="286"/>
      <c r="Y168" s="287"/>
      <c r="AC168"/>
    </row>
    <row r="169" spans="1:29" ht="33" customHeight="1">
      <c r="A169" s="20"/>
      <c r="B169" s="21"/>
      <c r="C169" s="378" t="s">
        <v>242</v>
      </c>
      <c r="D169" s="379"/>
      <c r="E169" s="379"/>
      <c r="F169" s="380"/>
      <c r="G169" s="378" t="s">
        <v>243</v>
      </c>
      <c r="H169" s="379"/>
      <c r="I169" s="380"/>
      <c r="J169" s="378" t="s">
        <v>244</v>
      </c>
      <c r="K169" s="380"/>
      <c r="L169" s="378" t="s">
        <v>245</v>
      </c>
      <c r="M169" s="380"/>
      <c r="N169" s="378" t="s">
        <v>246</v>
      </c>
      <c r="O169" s="380"/>
      <c r="P169" s="378" t="s">
        <v>247</v>
      </c>
      <c r="Q169" s="380"/>
      <c r="R169" s="378" t="s">
        <v>248</v>
      </c>
      <c r="S169" s="380"/>
      <c r="T169" s="378" t="s">
        <v>249</v>
      </c>
      <c r="U169" s="380"/>
      <c r="V169" s="378" t="s">
        <v>250</v>
      </c>
      <c r="W169" s="380"/>
      <c r="X169" s="378" t="s">
        <v>251</v>
      </c>
      <c r="Y169" s="380"/>
      <c r="AC169"/>
    </row>
    <row r="170" spans="1:29" ht="13.5" customHeight="1">
      <c r="A170" s="20"/>
      <c r="B170" s="21"/>
      <c r="C170" s="381" t="s">
        <v>121</v>
      </c>
      <c r="D170" s="383"/>
      <c r="E170" s="383"/>
      <c r="F170" s="382"/>
      <c r="G170" s="381" t="s">
        <v>121</v>
      </c>
      <c r="H170" s="383"/>
      <c r="I170" s="382"/>
      <c r="J170" s="381" t="s">
        <v>121</v>
      </c>
      <c r="K170" s="382"/>
      <c r="L170" s="381" t="s">
        <v>121</v>
      </c>
      <c r="M170" s="382"/>
      <c r="N170" s="381" t="s">
        <v>121</v>
      </c>
      <c r="O170" s="382"/>
      <c r="P170" s="381" t="s">
        <v>121</v>
      </c>
      <c r="Q170" s="382"/>
      <c r="R170" s="381" t="s">
        <v>121</v>
      </c>
      <c r="S170" s="382"/>
      <c r="T170" s="381" t="s">
        <v>121</v>
      </c>
      <c r="U170" s="382"/>
      <c r="V170" s="381" t="s">
        <v>121</v>
      </c>
      <c r="W170" s="382"/>
      <c r="X170" s="381" t="s">
        <v>121</v>
      </c>
      <c r="Y170" s="382"/>
      <c r="AC170"/>
    </row>
    <row r="171" spans="1:29" ht="33" customHeight="1">
      <c r="C171" s="384" t="s">
        <v>252</v>
      </c>
      <c r="D171" s="385"/>
      <c r="E171" s="385"/>
      <c r="F171" s="385"/>
      <c r="G171" s="384" t="s">
        <v>253</v>
      </c>
      <c r="H171" s="385"/>
      <c r="I171" s="385"/>
      <c r="J171" s="384" t="s">
        <v>254</v>
      </c>
      <c r="K171" s="385"/>
      <c r="L171" s="384" t="s">
        <v>255</v>
      </c>
      <c r="M171" s="385"/>
      <c r="N171" s="384" t="s">
        <v>256</v>
      </c>
      <c r="O171" s="385"/>
      <c r="P171" s="384" t="s">
        <v>257</v>
      </c>
      <c r="Q171" s="385"/>
      <c r="R171" s="384" t="s">
        <v>258</v>
      </c>
      <c r="S171" s="385"/>
      <c r="T171" s="384" t="s">
        <v>259</v>
      </c>
      <c r="U171" s="385"/>
      <c r="V171" s="384" t="s">
        <v>260</v>
      </c>
      <c r="W171" s="385"/>
      <c r="X171" s="384" t="s">
        <v>261</v>
      </c>
      <c r="Y171" s="385"/>
      <c r="AC171"/>
    </row>
    <row r="172" spans="1:29" ht="15.75" customHeight="1">
      <c r="C172" s="386" t="s">
        <v>121</v>
      </c>
      <c r="D172" s="386"/>
      <c r="E172" s="386"/>
      <c r="F172" s="386"/>
      <c r="G172" s="386" t="s">
        <v>121</v>
      </c>
      <c r="H172" s="386"/>
      <c r="I172" s="386"/>
      <c r="J172" s="386" t="s">
        <v>121</v>
      </c>
      <c r="K172" s="386"/>
      <c r="L172" s="386" t="s">
        <v>121</v>
      </c>
      <c r="M172" s="386"/>
      <c r="N172" s="386" t="s">
        <v>121</v>
      </c>
      <c r="O172" s="386"/>
      <c r="P172" s="386" t="s">
        <v>121</v>
      </c>
      <c r="Q172" s="386"/>
      <c r="R172" s="386" t="s">
        <v>121</v>
      </c>
      <c r="S172" s="386"/>
      <c r="T172" s="386" t="s">
        <v>121</v>
      </c>
      <c r="U172" s="386"/>
      <c r="V172" s="386" t="s">
        <v>121</v>
      </c>
      <c r="W172" s="386"/>
      <c r="X172" s="386" t="s">
        <v>121</v>
      </c>
      <c r="Y172" s="386"/>
      <c r="AC172"/>
    </row>
    <row r="173" spans="1:29" ht="33" customHeight="1">
      <c r="C173" s="389" t="s">
        <v>263</v>
      </c>
      <c r="D173" s="390"/>
      <c r="E173" s="390"/>
      <c r="F173" s="390"/>
      <c r="G173" s="389" t="s">
        <v>264</v>
      </c>
      <c r="H173" s="390"/>
      <c r="I173" s="390"/>
      <c r="J173" s="387" t="s">
        <v>265</v>
      </c>
      <c r="K173" s="388"/>
      <c r="L173" s="387" t="s">
        <v>266</v>
      </c>
      <c r="M173" s="388"/>
      <c r="N173" s="389" t="s">
        <v>267</v>
      </c>
      <c r="O173" s="390"/>
      <c r="P173" s="387" t="s">
        <v>268</v>
      </c>
      <c r="Q173" s="388"/>
      <c r="R173" s="387" t="s">
        <v>269</v>
      </c>
      <c r="S173" s="388"/>
      <c r="T173" s="389" t="s">
        <v>270</v>
      </c>
      <c r="U173" s="390"/>
      <c r="V173" s="387" t="s">
        <v>271</v>
      </c>
      <c r="W173" s="388"/>
      <c r="X173" s="387" t="s">
        <v>272</v>
      </c>
      <c r="Y173" s="388"/>
      <c r="AC173"/>
    </row>
    <row r="174" spans="1:29" ht="15.75" customHeight="1">
      <c r="C174" s="386" t="s">
        <v>121</v>
      </c>
      <c r="D174" s="386"/>
      <c r="E174" s="386"/>
      <c r="F174" s="386"/>
      <c r="G174" s="386" t="s">
        <v>121</v>
      </c>
      <c r="H174" s="386"/>
      <c r="I174" s="386"/>
      <c r="J174" s="386" t="s">
        <v>121</v>
      </c>
      <c r="K174" s="386"/>
      <c r="L174" s="386" t="s">
        <v>121</v>
      </c>
      <c r="M174" s="386"/>
      <c r="N174" s="386" t="s">
        <v>121</v>
      </c>
      <c r="O174" s="386"/>
      <c r="P174" s="386" t="s">
        <v>121</v>
      </c>
      <c r="Q174" s="386"/>
      <c r="R174" s="386" t="s">
        <v>121</v>
      </c>
      <c r="S174" s="386"/>
      <c r="T174" s="386" t="s">
        <v>121</v>
      </c>
      <c r="U174" s="386"/>
      <c r="V174" s="386" t="s">
        <v>121</v>
      </c>
      <c r="W174" s="386"/>
      <c r="X174" s="386" t="s">
        <v>121</v>
      </c>
      <c r="Y174" s="386"/>
      <c r="AC174"/>
    </row>
    <row r="175" spans="1:29" ht="33" customHeight="1">
      <c r="C175" s="391" t="s">
        <v>273</v>
      </c>
      <c r="D175" s="392"/>
      <c r="E175" s="392"/>
      <c r="F175" s="392"/>
      <c r="G175" s="391" t="s">
        <v>274</v>
      </c>
      <c r="H175" s="392"/>
      <c r="I175" s="392"/>
      <c r="J175" s="384" t="s">
        <v>275</v>
      </c>
      <c r="K175" s="385"/>
      <c r="L175" s="391" t="s">
        <v>276</v>
      </c>
      <c r="M175" s="392"/>
      <c r="N175" s="391" t="s">
        <v>277</v>
      </c>
      <c r="O175" s="392"/>
      <c r="P175" s="391" t="s">
        <v>278</v>
      </c>
      <c r="Q175" s="392"/>
      <c r="R175" s="384" t="s">
        <v>279</v>
      </c>
      <c r="S175" s="385"/>
      <c r="T175" s="391" t="s">
        <v>280</v>
      </c>
      <c r="U175" s="392"/>
      <c r="V175" s="384" t="s">
        <v>281</v>
      </c>
      <c r="W175" s="385"/>
      <c r="X175" s="384" t="s">
        <v>282</v>
      </c>
      <c r="Y175" s="385"/>
      <c r="AC175"/>
    </row>
    <row r="176" spans="1:29" ht="15.75" customHeight="1">
      <c r="C176" s="386" t="s">
        <v>121</v>
      </c>
      <c r="D176" s="386"/>
      <c r="E176" s="386"/>
      <c r="F176" s="386"/>
      <c r="G176" s="386" t="s">
        <v>121</v>
      </c>
      <c r="H176" s="386"/>
      <c r="I176" s="386"/>
      <c r="J176" s="386" t="s">
        <v>121</v>
      </c>
      <c r="K176" s="386"/>
      <c r="L176" s="386" t="s">
        <v>121</v>
      </c>
      <c r="M176" s="386"/>
      <c r="N176" s="386" t="s">
        <v>121</v>
      </c>
      <c r="O176" s="386"/>
      <c r="P176" s="386" t="s">
        <v>121</v>
      </c>
      <c r="Q176" s="386"/>
      <c r="R176" s="386" t="s">
        <v>121</v>
      </c>
      <c r="S176" s="386"/>
      <c r="T176" s="386" t="s">
        <v>121</v>
      </c>
      <c r="U176" s="386"/>
      <c r="V176" s="386" t="s">
        <v>121</v>
      </c>
      <c r="W176" s="386"/>
      <c r="X176" s="386" t="s">
        <v>121</v>
      </c>
      <c r="Y176" s="386"/>
      <c r="AC176"/>
    </row>
    <row r="177" spans="3:32" ht="33" customHeight="1">
      <c r="C177" s="389" t="s">
        <v>283</v>
      </c>
      <c r="D177" s="390"/>
      <c r="E177" s="390"/>
      <c r="F177" s="390"/>
      <c r="G177" s="389" t="s">
        <v>284</v>
      </c>
      <c r="H177" s="390"/>
      <c r="I177" s="390"/>
      <c r="J177" s="387" t="s">
        <v>285</v>
      </c>
      <c r="K177" s="388"/>
      <c r="L177" s="387" t="s">
        <v>286</v>
      </c>
      <c r="M177" s="388"/>
      <c r="N177" s="389" t="s">
        <v>287</v>
      </c>
      <c r="O177" s="390"/>
      <c r="P177" s="387" t="s">
        <v>288</v>
      </c>
      <c r="Q177" s="388"/>
      <c r="R177" s="387" t="s">
        <v>289</v>
      </c>
      <c r="S177" s="388"/>
      <c r="T177" s="389" t="s">
        <v>290</v>
      </c>
      <c r="U177" s="390"/>
      <c r="V177" s="387" t="s">
        <v>291</v>
      </c>
      <c r="W177" s="388"/>
      <c r="X177" s="387" t="s">
        <v>292</v>
      </c>
      <c r="Y177" s="388"/>
      <c r="AC177"/>
    </row>
    <row r="178" spans="3:32" ht="15.75" customHeight="1">
      <c r="C178" s="386" t="s">
        <v>121</v>
      </c>
      <c r="D178" s="386"/>
      <c r="E178" s="386"/>
      <c r="F178" s="386"/>
      <c r="G178" s="386" t="s">
        <v>121</v>
      </c>
      <c r="H178" s="386"/>
      <c r="I178" s="386"/>
      <c r="J178" s="386" t="s">
        <v>121</v>
      </c>
      <c r="K178" s="386"/>
      <c r="L178" s="386" t="s">
        <v>121</v>
      </c>
      <c r="M178" s="386"/>
      <c r="N178" s="386" t="s">
        <v>121</v>
      </c>
      <c r="O178" s="386"/>
      <c r="P178" s="386" t="s">
        <v>121</v>
      </c>
      <c r="Q178" s="386"/>
      <c r="R178" s="386" t="s">
        <v>121</v>
      </c>
      <c r="S178" s="386"/>
      <c r="T178" s="386" t="s">
        <v>121</v>
      </c>
      <c r="U178" s="386"/>
      <c r="V178" s="386" t="s">
        <v>121</v>
      </c>
      <c r="W178" s="386"/>
      <c r="X178" s="386" t="s">
        <v>121</v>
      </c>
      <c r="Y178" s="386"/>
      <c r="AC178"/>
    </row>
    <row r="179" spans="3:32" ht="15" customHeight="1">
      <c r="AC179"/>
      <c r="AF179" s="16"/>
    </row>
  </sheetData>
  <sheetProtection password="C0A4" sheet="1" objects="1" scenarios="1"/>
  <mergeCells count="336">
    <mergeCell ref="P178:Q178"/>
    <mergeCell ref="R178:S178"/>
    <mergeCell ref="T178:U178"/>
    <mergeCell ref="V178:W178"/>
    <mergeCell ref="X178:Y178"/>
    <mergeCell ref="C178:F178"/>
    <mergeCell ref="G178:I178"/>
    <mergeCell ref="J178:K178"/>
    <mergeCell ref="L178:M178"/>
    <mergeCell ref="N178:O178"/>
    <mergeCell ref="P177:Q177"/>
    <mergeCell ref="R177:S177"/>
    <mergeCell ref="T177:U177"/>
    <mergeCell ref="V177:W177"/>
    <mergeCell ref="X177:Y177"/>
    <mergeCell ref="C177:F177"/>
    <mergeCell ref="G177:I177"/>
    <mergeCell ref="J177:K177"/>
    <mergeCell ref="L177:M177"/>
    <mergeCell ref="N177:O177"/>
    <mergeCell ref="P176:Q176"/>
    <mergeCell ref="R176:S176"/>
    <mergeCell ref="T176:U176"/>
    <mergeCell ref="V176:W176"/>
    <mergeCell ref="X176:Y176"/>
    <mergeCell ref="C176:F176"/>
    <mergeCell ref="G176:I176"/>
    <mergeCell ref="J176:K176"/>
    <mergeCell ref="L176:M176"/>
    <mergeCell ref="N176:O176"/>
    <mergeCell ref="P175:Q175"/>
    <mergeCell ref="R175:S175"/>
    <mergeCell ref="T175:U175"/>
    <mergeCell ref="V175:W175"/>
    <mergeCell ref="X175:Y175"/>
    <mergeCell ref="C175:F175"/>
    <mergeCell ref="G175:I175"/>
    <mergeCell ref="J175:K175"/>
    <mergeCell ref="L175:M175"/>
    <mergeCell ref="N175:O175"/>
    <mergeCell ref="P174:Q174"/>
    <mergeCell ref="R174:S174"/>
    <mergeCell ref="T174:U174"/>
    <mergeCell ref="V174:W174"/>
    <mergeCell ref="X174:Y174"/>
    <mergeCell ref="C174:F174"/>
    <mergeCell ref="G174:I174"/>
    <mergeCell ref="J174:K174"/>
    <mergeCell ref="L174:M174"/>
    <mergeCell ref="N174:O174"/>
    <mergeCell ref="P173:Q173"/>
    <mergeCell ref="R173:S173"/>
    <mergeCell ref="T173:U173"/>
    <mergeCell ref="V173:W173"/>
    <mergeCell ref="X173:Y173"/>
    <mergeCell ref="C173:F173"/>
    <mergeCell ref="G173:I173"/>
    <mergeCell ref="J173:K173"/>
    <mergeCell ref="L173:M173"/>
    <mergeCell ref="N173:O173"/>
    <mergeCell ref="P172:Q172"/>
    <mergeCell ref="R172:S172"/>
    <mergeCell ref="T172:U172"/>
    <mergeCell ref="V172:W172"/>
    <mergeCell ref="X172:Y172"/>
    <mergeCell ref="C172:F172"/>
    <mergeCell ref="G172:I172"/>
    <mergeCell ref="J172:K172"/>
    <mergeCell ref="L172:M172"/>
    <mergeCell ref="N172:O172"/>
    <mergeCell ref="P171:Q171"/>
    <mergeCell ref="R171:S171"/>
    <mergeCell ref="T171:U171"/>
    <mergeCell ref="V171:W171"/>
    <mergeCell ref="X171:Y171"/>
    <mergeCell ref="C171:F171"/>
    <mergeCell ref="G171:I171"/>
    <mergeCell ref="J171:K171"/>
    <mergeCell ref="L171:M171"/>
    <mergeCell ref="N171:O171"/>
    <mergeCell ref="P170:Q170"/>
    <mergeCell ref="R170:S170"/>
    <mergeCell ref="T170:U170"/>
    <mergeCell ref="V170:W170"/>
    <mergeCell ref="X170:Y170"/>
    <mergeCell ref="C170:F170"/>
    <mergeCell ref="G170:I170"/>
    <mergeCell ref="J170:K170"/>
    <mergeCell ref="L170:M170"/>
    <mergeCell ref="N170:O170"/>
    <mergeCell ref="T167:V167"/>
    <mergeCell ref="W167:Y167"/>
    <mergeCell ref="C168:Y168"/>
    <mergeCell ref="C169:F169"/>
    <mergeCell ref="G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C167:F167"/>
    <mergeCell ref="G167:J167"/>
    <mergeCell ref="K167:M167"/>
    <mergeCell ref="N167:P167"/>
    <mergeCell ref="Q167:S167"/>
    <mergeCell ref="T165:V165"/>
    <mergeCell ref="W165:Y165"/>
    <mergeCell ref="C166:F166"/>
    <mergeCell ref="G166:J166"/>
    <mergeCell ref="K166:M166"/>
    <mergeCell ref="N166:P166"/>
    <mergeCell ref="Q166:S166"/>
    <mergeCell ref="T166:V166"/>
    <mergeCell ref="W166:Y166"/>
    <mergeCell ref="C165:F165"/>
    <mergeCell ref="G165:J165"/>
    <mergeCell ref="K165:M165"/>
    <mergeCell ref="N165:P165"/>
    <mergeCell ref="Q165:S165"/>
    <mergeCell ref="B158:J158"/>
    <mergeCell ref="B159:J159"/>
    <mergeCell ref="B160:J160"/>
    <mergeCell ref="L162:N162"/>
    <mergeCell ref="C164:Y164"/>
    <mergeCell ref="W154:Z154"/>
    <mergeCell ref="B155:J155"/>
    <mergeCell ref="K155:Z155"/>
    <mergeCell ref="B156:J156"/>
    <mergeCell ref="B157:J157"/>
    <mergeCell ref="Y149:Z150"/>
    <mergeCell ref="J151:M151"/>
    <mergeCell ref="R151:U151"/>
    <mergeCell ref="Y151:Z151"/>
    <mergeCell ref="J152:M152"/>
    <mergeCell ref="W152:Z153"/>
    <mergeCell ref="N144:N146"/>
    <mergeCell ref="O144:O146"/>
    <mergeCell ref="J148:M148"/>
    <mergeCell ref="N148:W148"/>
    <mergeCell ref="I149:L149"/>
    <mergeCell ref="M149:V149"/>
    <mergeCell ref="B144:D146"/>
    <mergeCell ref="E144:G146"/>
    <mergeCell ref="H144:J146"/>
    <mergeCell ref="K144:L146"/>
    <mergeCell ref="M144:M146"/>
    <mergeCell ref="P141:Y141"/>
    <mergeCell ref="B142:D143"/>
    <mergeCell ref="E142:G143"/>
    <mergeCell ref="H142:J143"/>
    <mergeCell ref="K142:L143"/>
    <mergeCell ref="M142:M143"/>
    <mergeCell ref="N142:N143"/>
    <mergeCell ref="O142:O143"/>
    <mergeCell ref="B136:J136"/>
    <mergeCell ref="B137:J137"/>
    <mergeCell ref="B138:J138"/>
    <mergeCell ref="B139:J139"/>
    <mergeCell ref="B141:O141"/>
    <mergeCell ref="B131:J131"/>
    <mergeCell ref="B132:J132"/>
    <mergeCell ref="B133:J133"/>
    <mergeCell ref="B134:J134"/>
    <mergeCell ref="B135:J135"/>
    <mergeCell ref="B126:J126"/>
    <mergeCell ref="B127:J127"/>
    <mergeCell ref="B128:J128"/>
    <mergeCell ref="B129:J129"/>
    <mergeCell ref="B130:J130"/>
    <mergeCell ref="A122:J122"/>
    <mergeCell ref="K122:Z122"/>
    <mergeCell ref="B123:J123"/>
    <mergeCell ref="B124:J124"/>
    <mergeCell ref="B125:J125"/>
    <mergeCell ref="W118:Z118"/>
    <mergeCell ref="B119:J119"/>
    <mergeCell ref="K119:Z119"/>
    <mergeCell ref="B120:J120"/>
    <mergeCell ref="B121:J121"/>
    <mergeCell ref="Y113:Z114"/>
    <mergeCell ref="J115:M115"/>
    <mergeCell ref="R115:U115"/>
    <mergeCell ref="Y115:Z115"/>
    <mergeCell ref="J116:M116"/>
    <mergeCell ref="W116:Z117"/>
    <mergeCell ref="N108:N110"/>
    <mergeCell ref="O108:O110"/>
    <mergeCell ref="J112:M112"/>
    <mergeCell ref="N112:W112"/>
    <mergeCell ref="I113:L113"/>
    <mergeCell ref="M113:V113"/>
    <mergeCell ref="B108:D110"/>
    <mergeCell ref="E108:G110"/>
    <mergeCell ref="H108:J110"/>
    <mergeCell ref="K108:L110"/>
    <mergeCell ref="M108:M110"/>
    <mergeCell ref="P105:Y105"/>
    <mergeCell ref="B106:D107"/>
    <mergeCell ref="E106:G107"/>
    <mergeCell ref="H106:J107"/>
    <mergeCell ref="K106:L107"/>
    <mergeCell ref="M106:M107"/>
    <mergeCell ref="N106:N107"/>
    <mergeCell ref="O106:O107"/>
    <mergeCell ref="B100:J100"/>
    <mergeCell ref="B101:J101"/>
    <mergeCell ref="B102:J102"/>
    <mergeCell ref="B103:J103"/>
    <mergeCell ref="B105:O105"/>
    <mergeCell ref="B95:J95"/>
    <mergeCell ref="B96:J96"/>
    <mergeCell ref="B97:J97"/>
    <mergeCell ref="B98:J98"/>
    <mergeCell ref="B99:J99"/>
    <mergeCell ref="B90:J90"/>
    <mergeCell ref="B91:J91"/>
    <mergeCell ref="B92:J92"/>
    <mergeCell ref="B93:J93"/>
    <mergeCell ref="B94:J94"/>
    <mergeCell ref="A86:J86"/>
    <mergeCell ref="K86:Z86"/>
    <mergeCell ref="B87:J87"/>
    <mergeCell ref="B88:J88"/>
    <mergeCell ref="B89:J89"/>
    <mergeCell ref="W82:Z82"/>
    <mergeCell ref="B83:J83"/>
    <mergeCell ref="K83:Z83"/>
    <mergeCell ref="B84:J84"/>
    <mergeCell ref="B85:J85"/>
    <mergeCell ref="J79:M79"/>
    <mergeCell ref="R79:U79"/>
    <mergeCell ref="Y79:Z79"/>
    <mergeCell ref="J80:M80"/>
    <mergeCell ref="W80:Z81"/>
    <mergeCell ref="J76:M76"/>
    <mergeCell ref="N76:W76"/>
    <mergeCell ref="I77:L77"/>
    <mergeCell ref="M77:V77"/>
    <mergeCell ref="Y77:Z78"/>
    <mergeCell ref="N70:N71"/>
    <mergeCell ref="O70:O71"/>
    <mergeCell ref="B72:D74"/>
    <mergeCell ref="E72:G74"/>
    <mergeCell ref="H72:J74"/>
    <mergeCell ref="K72:L74"/>
    <mergeCell ref="M72:M74"/>
    <mergeCell ref="N72:N74"/>
    <mergeCell ref="O72:O74"/>
    <mergeCell ref="B70:D71"/>
    <mergeCell ref="E70:G71"/>
    <mergeCell ref="H70:J71"/>
    <mergeCell ref="K70:L71"/>
    <mergeCell ref="M70:M71"/>
    <mergeCell ref="N68:Q68"/>
    <mergeCell ref="R68:U68"/>
    <mergeCell ref="V68:Y68"/>
    <mergeCell ref="B69:O69"/>
    <mergeCell ref="P69:Y69"/>
    <mergeCell ref="B64:J64"/>
    <mergeCell ref="B65:J65"/>
    <mergeCell ref="B66:J66"/>
    <mergeCell ref="B67:J67"/>
    <mergeCell ref="C68:I68"/>
    <mergeCell ref="J68:M68"/>
    <mergeCell ref="A57:A59"/>
    <mergeCell ref="B57:I59"/>
    <mergeCell ref="A60:A62"/>
    <mergeCell ref="B60:I62"/>
    <mergeCell ref="B63:Z63"/>
    <mergeCell ref="W53:Z53"/>
    <mergeCell ref="B54:J54"/>
    <mergeCell ref="K54:Z54"/>
    <mergeCell ref="B55:J55"/>
    <mergeCell ref="B56:J56"/>
    <mergeCell ref="J50:M50"/>
    <mergeCell ref="R50:U50"/>
    <mergeCell ref="Y50:Z50"/>
    <mergeCell ref="J51:M51"/>
    <mergeCell ref="W51:Z52"/>
    <mergeCell ref="J47:M47"/>
    <mergeCell ref="N47:W47"/>
    <mergeCell ref="I48:L48"/>
    <mergeCell ref="M48:V48"/>
    <mergeCell ref="Y48:Z49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O41:O42"/>
    <mergeCell ref="P40:Y40"/>
    <mergeCell ref="B40:O40"/>
    <mergeCell ref="B20:I22"/>
    <mergeCell ref="M8:V8"/>
    <mergeCell ref="B9:J9"/>
    <mergeCell ref="K9:Z9"/>
    <mergeCell ref="B11:J11"/>
    <mergeCell ref="B12:J12"/>
  </mergeCells>
  <conditionalFormatting sqref="L162:N162">
    <cfRule type="expression" dxfId="19" priority="1">
      <formula>ISBLANK(INDIRECT(ADDRESS(ROW(), COLUMN())))</formula>
    </cfRule>
  </conditionalFormatting>
  <conditionalFormatting sqref="P162:Q162 S162:T162 V162:Y162">
    <cfRule type="cellIs" dxfId="18" priority="2" operator="lessThan">
      <formula>0</formula>
    </cfRule>
  </conditionalFormatting>
  <conditionalFormatting sqref="P162:Q162 S162:T162 V162:Y162">
    <cfRule type="cellIs" dxfId="17" priority="3" operator="greaterThan">
      <formula>9</formula>
    </cfRule>
  </conditionalFormatting>
  <conditionalFormatting sqref="P162:Q162 S162:T162 V162:Y162">
    <cfRule type="expression" dxfId="16" priority="4">
      <formula>ISBLANK(INDIRECT(ADDRESS(ROW(), COLUMN())))</formula>
    </cfRule>
  </conditionalFormatting>
  <conditionalFormatting sqref="P162:Q162 S162:T162 V162:Y162">
    <cfRule type="expression" dxfId="15" priority="5">
      <formula>ISTEXT(INDIRECT(ADDRESS(ROW(), COLUMN())))</formula>
    </cfRule>
  </conditionalFormatting>
  <conditionalFormatting sqref="L14:Y15 L17:Y18 L20:Y21 L27:Y28 L30:Y31 L33:Y34 L57:Y58 L60:Y61 L64:Y66 L87:Y103 L123:Y139 L159:Y159">
    <cfRule type="expression" dxfId="14" priority="6">
      <formula>CELL("Protect",INDIRECT(ADDRESS(ROW(), COLUMN())))</formula>
    </cfRule>
  </conditionalFormatting>
  <conditionalFormatting sqref="K14:Y15 K17:Y18 K20:Y21 K27:Y28 K30:Y31 K33:Y34 K57:Y58 K60:Y61 K64:Y66 K87:Y103 K123:Y139 K159:Y159">
    <cfRule type="cellIs" dxfId="13" priority="7" operator="equal">
      <formula>"   "</formula>
    </cfRule>
    <cfRule type="expression" dxfId="12" priority="8">
      <formula>ISBLANK(INDIRECT(ADDRESS(ROW(), COLUMN())))</formula>
    </cfRule>
  </conditionalFormatting>
  <conditionalFormatting sqref="K14:Y15 K17:Y18 K20:Y21 K27:Y28 K30:Y31 K33:Y34 K57:Y58 K60:Y61 K64:Y66 K87:Y103 K123:Y139 K159:Y159">
    <cfRule type="cellIs" dxfId="11" priority="9" operator="equal">
      <formula>"   "</formula>
    </cfRule>
    <cfRule type="cellIs" dxfId="10" priority="10" operator="lessThan">
      <formula>0</formula>
    </cfRule>
    <cfRule type="expression" dxfId="9" priority="11">
      <formula>ISTEXT(INDIRECT(ADDRESS(ROW(), COLUMN())))</formula>
    </cfRule>
  </conditionalFormatting>
  <conditionalFormatting sqref="K27:Y38">
    <cfRule type="cellIs" dxfId="8" priority="12" operator="greaterThan">
      <formula>K14</formula>
    </cfRule>
  </conditionalFormatting>
  <conditionalFormatting sqref="K57:Y59">
    <cfRule type="cellIs" dxfId="7" priority="13" operator="greaterThan">
      <formula>K23</formula>
    </cfRule>
  </conditionalFormatting>
  <conditionalFormatting sqref="K60:Y62">
    <cfRule type="cellIs" dxfId="6" priority="14" operator="greaterThan">
      <formula>K36</formula>
    </cfRule>
  </conditionalFormatting>
  <conditionalFormatting sqref="K38:Y38">
    <cfRule type="expression" dxfId="5" priority="15">
      <formula>IF(K67&gt;0,INDIRECT(ADDRESS(ROW(), COLUMN()))&lt;&gt;K67,0)</formula>
    </cfRule>
    <cfRule type="expression" dxfId="4" priority="16">
      <formula>IF(K160&gt;0,INDIRECT(ADDRESS(ROW(), COLUMN()))&lt;&gt;K160,0)</formula>
    </cfRule>
  </conditionalFormatting>
  <conditionalFormatting sqref="K67:Y67">
    <cfRule type="expression" dxfId="3" priority="17">
      <formula>IF(K160&gt;0,INDIRECT(ADDRESS(ROW(), COLUMN()))&lt;&gt;K160,0)</formula>
    </cfRule>
    <cfRule type="cellIs" dxfId="2" priority="18" operator="notEqual">
      <formula>K38</formula>
    </cfRule>
  </conditionalFormatting>
  <conditionalFormatting sqref="K160:Y160">
    <cfRule type="cellIs" dxfId="1" priority="19" operator="notEqual">
      <formula>K38</formula>
    </cfRule>
    <cfRule type="cellIs" dxfId="0" priority="20" operator="notEqual">
      <formula>K67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3" location="range_4_1" display="&lt;BERIKUTNYA&gt;"/>
    <hyperlink ref="AH112" location="range_3_1_1" display="&lt;SEBELUMNYA&gt;"/>
    <hyperlink ref="AH149" location="range_4_1" display="&lt;BERIKUTNYA&gt;"/>
    <hyperlink ref="AH148" location="range_3_2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4" manualBreakCount="4">
    <brk id="46" max="16383" man="1"/>
    <brk id="75" max="16383" man="1"/>
    <brk id="111" max="16383" man="1"/>
    <brk id="147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Form</vt:lpstr>
      <vt:lpstr>Form!Print_Area</vt:lpstr>
      <vt:lpstr>range_1_1</vt:lpstr>
      <vt:lpstr>range_2_1</vt:lpstr>
      <vt:lpstr>range_3_1_1</vt:lpstr>
      <vt:lpstr>range_3_2_1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MODEL_DD1_DPD_22328_LAMPUNG_DAPIL_LAMPUNG.xlsx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cp:lastPrinted>2019-05-13T07:40:42Z</cp:lastPrinted>
  <dcterms:created xsi:type="dcterms:W3CDTF">2019-05-10T04:26:18Z</dcterms:created>
  <dcterms:modified xsi:type="dcterms:W3CDTF">2019-05-13T15:02:37Z</dcterms:modified>
</cp:coreProperties>
</file>