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960" windowHeight="1015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Form!$A$1:$Z$143</definedName>
    <definedName name="range_1_1">Form!A1:AA47</definedName>
    <definedName name="range_2_1">Form!A47:AA76</definedName>
    <definedName name="range_3_1_1">Form!A76:AA112</definedName>
    <definedName name="range_4_1">Form!A112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23" i="9"/>
  <c r="Q122"/>
  <c r="Q124" s="1"/>
  <c r="P122"/>
  <c r="P124" s="1"/>
  <c r="O122"/>
  <c r="O124" s="1"/>
  <c r="N122"/>
  <c r="N124" s="1"/>
  <c r="M122"/>
  <c r="M124" s="1"/>
  <c r="L122"/>
  <c r="L124" s="1"/>
  <c r="K122"/>
  <c r="Z98"/>
  <c r="Z97"/>
  <c r="Z96"/>
  <c r="Z95"/>
  <c r="Z94"/>
  <c r="Z93"/>
  <c r="Z92"/>
  <c r="Z91"/>
  <c r="Z90"/>
  <c r="Z89"/>
  <c r="Z88"/>
  <c r="Z87"/>
  <c r="Q67"/>
  <c r="P67"/>
  <c r="O67"/>
  <c r="N67"/>
  <c r="M67"/>
  <c r="L67"/>
  <c r="K67"/>
  <c r="Z66"/>
  <c r="Z65"/>
  <c r="Z64"/>
  <c r="Q62"/>
  <c r="P62"/>
  <c r="O62"/>
  <c r="N62"/>
  <c r="Z62" s="1"/>
  <c r="M62"/>
  <c r="L62"/>
  <c r="K62"/>
  <c r="Z61"/>
  <c r="Z60"/>
  <c r="Q59"/>
  <c r="P59"/>
  <c r="O59"/>
  <c r="N59"/>
  <c r="M59"/>
  <c r="L59"/>
  <c r="K59"/>
  <c r="Z58"/>
  <c r="Z57"/>
  <c r="Q37"/>
  <c r="P37"/>
  <c r="O37"/>
  <c r="N37"/>
  <c r="M37"/>
  <c r="L37"/>
  <c r="K37"/>
  <c r="Q36"/>
  <c r="P36"/>
  <c r="O36"/>
  <c r="N36"/>
  <c r="M36"/>
  <c r="L36"/>
  <c r="K36"/>
  <c r="Q35"/>
  <c r="P35"/>
  <c r="O35"/>
  <c r="N35"/>
  <c r="Z35" s="1"/>
  <c r="M35"/>
  <c r="L35"/>
  <c r="K35"/>
  <c r="Z34"/>
  <c r="Z33"/>
  <c r="Q32"/>
  <c r="P32"/>
  <c r="O32"/>
  <c r="N32"/>
  <c r="M32"/>
  <c r="L32"/>
  <c r="K32"/>
  <c r="Z31"/>
  <c r="Z30"/>
  <c r="Q29"/>
  <c r="Q38" s="1"/>
  <c r="P29"/>
  <c r="P38" s="1"/>
  <c r="O29"/>
  <c r="O38" s="1"/>
  <c r="N29"/>
  <c r="M29"/>
  <c r="M38" s="1"/>
  <c r="L29"/>
  <c r="L38" s="1"/>
  <c r="K29"/>
  <c r="K38" s="1"/>
  <c r="Z28"/>
  <c r="Z27"/>
  <c r="Z36" s="1"/>
  <c r="Q24"/>
  <c r="P24"/>
  <c r="O24"/>
  <c r="N24"/>
  <c r="M24"/>
  <c r="L24"/>
  <c r="K24"/>
  <c r="Q23"/>
  <c r="P23"/>
  <c r="O23"/>
  <c r="N23"/>
  <c r="M23"/>
  <c r="L23"/>
  <c r="K23"/>
  <c r="Q22"/>
  <c r="P22"/>
  <c r="O22"/>
  <c r="N22"/>
  <c r="M22"/>
  <c r="L22"/>
  <c r="K22"/>
  <c r="Z21"/>
  <c r="Z20"/>
  <c r="Q19"/>
  <c r="P19"/>
  <c r="O19"/>
  <c r="N19"/>
  <c r="M19"/>
  <c r="L19"/>
  <c r="K19"/>
  <c r="Z18"/>
  <c r="Z17"/>
  <c r="Q16"/>
  <c r="Q25" s="1"/>
  <c r="P16"/>
  <c r="O16"/>
  <c r="N16"/>
  <c r="M16"/>
  <c r="M25" s="1"/>
  <c r="L16"/>
  <c r="K16"/>
  <c r="Z15"/>
  <c r="Z14"/>
  <c r="Z23" s="1"/>
  <c r="Z122" l="1"/>
  <c r="Z67"/>
  <c r="Z59"/>
  <c r="Z32"/>
  <c r="Z37"/>
  <c r="N38"/>
  <c r="Z29"/>
  <c r="Z22"/>
  <c r="K25"/>
  <c r="O25"/>
  <c r="Z19"/>
  <c r="P25"/>
  <c r="Z24"/>
  <c r="N25"/>
  <c r="Z16"/>
  <c r="Z25"/>
  <c r="L25"/>
  <c r="K124"/>
  <c r="Z124" s="1"/>
  <c r="Z38" l="1"/>
</calcChain>
</file>

<file path=xl/sharedStrings.xml><?xml version="1.0" encoding="utf-8"?>
<sst xmlns="http://schemas.openxmlformats.org/spreadsheetml/2006/main" count="702" uniqueCount="249">
  <si>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</si>
  <si>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</si>
  <si>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</si>
  <si>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</si>
  <si>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</si>
  <si>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</si>
  <si>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</si>
  <si>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</si>
  <si>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</si>
  <si>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</si>
  <si>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</si>
  <si>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</si>
  <si>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</si>
  <si>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</si>
  <si>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</si>
  <si>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</si>
  <si>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</si>
  <si>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</si>
  <si>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</si>
  <si>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</si>
  <si>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</si>
  <si>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</si>
  <si>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</si>
  <si>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</si>
  <si>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</si>
  <si>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</si>
  <si>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</si>
  <si>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</si>
  <si>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</si>
  <si>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</si>
  <si>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</si>
  <si>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</si>
  <si>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</si>
  <si>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</si>
  <si>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</si>
  <si>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</si>
  <si>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</si>
  <si>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</si>
  <si>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</si>
  <si>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</si>
  <si>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</si>
  <si>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</si>
  <si>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</si>
  <si>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</si>
  <si>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</si>
  <si>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</si>
  <si>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</si>
  <si>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</si>
  <si>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</si>
  <si>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</si>
  <si>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</si>
  <si>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</si>
  <si>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</si>
  <si>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</si>
  <si>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</si>
  <si>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</si>
  <si>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</si>
  <si>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</si>
  <si>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</si>
  <si>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</si>
  <si>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</si>
  <si>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</si>
  <si>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</si>
  <si>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</si>
  <si>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</si>
  <si>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</si>
  <si>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</si>
  <si>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</si>
  <si>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</si>
  <si>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</si>
  <si>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</si>
  <si>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</si>
  <si>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</si>
  <si>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</si>
  <si>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</si>
  <si>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</si>
  <si>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</si>
  <si>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</si>
  <si>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</si>
  <si>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</si>
  <si>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</si>
  <si>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</si>
  <si>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</si>
  <si>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</si>
  <si>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</si>
  <si>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</si>
  <si>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</si>
  <si>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</si>
  <si>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</si>
  <si>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</si>
  <si>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</si>
  <si>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</si>
  <si>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</si>
  <si>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</si>
  <si>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</si>
  <si>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</si>
  <si>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</si>
  <si>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</si>
  <si>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</si>
  <si>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</si>
  <si>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</si>
  <si>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</si>
  <si>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</si>
  <si>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</si>
  <si>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</si>
  <si>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</si>
  <si>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</si>
  <si>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</si>
  <si>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</si>
  <si>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</si>
  <si>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</si>
  <si>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</si>
  <si>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</si>
  <si>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</si>
  <si>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</si>
  <si>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</si>
  <si>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</si>
  <si>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</si>
  <si>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</si>
  <si>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</si>
  <si>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</si>
  <si>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</si>
  <si>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</si>
  <si>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</si>
  <si>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</si>
  <si>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</si>
  <si>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</si>
  <si>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</si>
  <si>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</si>
  <si>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</si>
  <si>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</si>
  <si>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</si>
  <si>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</si>
  <si>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</si>
  <si>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</si>
  <si>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</si>
  <si>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</si>
  <si>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</si>
  <si>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</si>
  <si>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</si>
  <si>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</si>
  <si>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</si>
  <si>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</si>
  <si>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25406</t>
  </si>
  <si>
    <t>KOTA TANJUNGPINANG</t>
  </si>
  <si>
    <t>25429</t>
  </si>
  <si>
    <t>KEPULAUAN ANAMBAS</t>
  </si>
  <si>
    <t>25471</t>
  </si>
  <si>
    <t>BINTAN</t>
  </si>
  <si>
    <t>25533</t>
  </si>
  <si>
    <t>KARIMUN</t>
  </si>
  <si>
    <t>25597</t>
  </si>
  <si>
    <t>NATUNA</t>
  </si>
  <si>
    <t>25683</t>
  </si>
  <si>
    <t>LINGGA</t>
  </si>
  <si>
    <t>25746</t>
  </si>
  <si>
    <t>KOTA BATAM</t>
  </si>
  <si>
    <t>JUMLAH AKHIR</t>
  </si>
  <si>
    <t>21</t>
  </si>
  <si>
    <t>ALFIN, S.TP., M.H.</t>
  </si>
  <si>
    <t>22</t>
  </si>
  <si>
    <t>H. DHARMA SETIAWAN</t>
  </si>
  <si>
    <t>23</t>
  </si>
  <si>
    <t>HARDI SELAMAT HOOD</t>
  </si>
  <si>
    <t>24</t>
  </si>
  <si>
    <t>HARIPINTO TANUWIDJAJA</t>
  </si>
  <si>
    <t>25</t>
  </si>
  <si>
    <t>M. SYAHRIAL, S.E.</t>
  </si>
  <si>
    <t>26</t>
  </si>
  <si>
    <t>Ir. MUSTOFA WIDJAJA</t>
  </si>
  <si>
    <t>27</t>
  </si>
  <si>
    <t>RIA SAPTARIKA</t>
  </si>
  <si>
    <t>28</t>
  </si>
  <si>
    <t>Dr. RICHARD HAMONANGAN PASARIBU, B.Sc., M.Sc.</t>
  </si>
  <si>
    <t>29</t>
  </si>
  <si>
    <t>RIKI SYOLIHIN, S.Fil.I., M.Si.</t>
  </si>
  <si>
    <t>30</t>
  </si>
  <si>
    <t>SABAR PANDAPOTAN HASIBUAN, S.T., M.Hum.</t>
  </si>
  <si>
    <t>31</t>
  </si>
  <si>
    <t>H. SUKHRI FARIAL, S.H.</t>
  </si>
  <si>
    <t>32</t>
  </si>
  <si>
    <t>H. SURYA MAKMUR NASUTION</t>
  </si>
  <si>
    <t>: KEPULAUAN RIAU</t>
  </si>
  <si>
    <t>Lembar 1 Hal 1</t>
  </si>
  <si>
    <t>DD1-DPD-1A</t>
  </si>
  <si>
    <t>Lembar 2 Hal 1</t>
  </si>
  <si>
    <t>DD1-DPD-2A</t>
  </si>
  <si>
    <t>Lembar 3 Hal 1 - 1</t>
  </si>
  <si>
    <t>DD1-DPD-3A</t>
  </si>
  <si>
    <t>Lembar 4 Hal 1</t>
  </si>
  <si>
    <t>DD1-DPD-4A</t>
  </si>
  <si>
    <t>pdpd,dd,25405,21</t>
  </si>
  <si>
    <t>648407a3d6d54211c0de5cf347e7b36823c59d32bafc220c807058b0bee3fe4b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</si>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</sst>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9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43"/>
  <sheetViews>
    <sheetView showGridLines="0" tabSelected="1" topLeftCell="F110" zoomScale="95" zoomScaleNormal="95" zoomScaleSheetLayoutView="80" zoomScalePageLayoutView="60" workbookViewId="0">
      <selection activeCell="Z124" sqref="Z124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" t="s">
        <v>197</v>
      </c>
      <c r="Z1" s="3"/>
      <c r="AA1" s="4" t="s">
        <v>191</v>
      </c>
      <c r="AB1" s="35" t="s">
        <v>192</v>
      </c>
      <c r="AC1" s="35"/>
      <c r="AD1" s="35" t="s">
        <v>183</v>
      </c>
      <c r="AE1" s="35"/>
      <c r="AF1" s="35"/>
      <c r="AG1" s="35"/>
      <c r="AH1" s="58" t="s">
        <v>196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31" t="s">
        <v>75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65" t="s">
        <v>72</v>
      </c>
      <c r="Z2" s="265"/>
      <c r="AA2" s="16"/>
      <c r="AB2" s="37"/>
      <c r="AC2" s="37"/>
      <c r="AD2" s="37"/>
      <c r="AE2" s="37"/>
      <c r="AF2" s="37"/>
      <c r="AG2" s="37"/>
      <c r="AH2" s="58" t="s">
        <v>195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31" t="s">
        <v>56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65"/>
      <c r="Z3" s="265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6" t="s">
        <v>74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267" t="s">
        <v>183</v>
      </c>
      <c r="Z4" s="267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68"/>
      <c r="X5" s="268"/>
      <c r="Y5" s="268"/>
      <c r="Z5" s="268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272" t="s">
        <v>73</v>
      </c>
      <c r="J6" s="272"/>
      <c r="K6" s="272"/>
      <c r="L6" s="272"/>
      <c r="M6" s="7" t="s">
        <v>182</v>
      </c>
      <c r="N6" s="7"/>
      <c r="O6" s="7"/>
      <c r="P6" s="7"/>
      <c r="Q6" s="7"/>
      <c r="R6" s="7"/>
      <c r="S6" s="7"/>
      <c r="T6" s="7"/>
      <c r="U6" s="7"/>
      <c r="V6" s="7"/>
      <c r="W6" s="268"/>
      <c r="X6" s="268"/>
      <c r="Y6" s="268"/>
      <c r="Z6" s="268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32" t="s">
        <v>184</v>
      </c>
      <c r="X7" s="332"/>
      <c r="Y7" s="332"/>
      <c r="Z7" s="332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37" t="s">
        <v>2</v>
      </c>
      <c r="C9" s="337"/>
      <c r="D9" s="337"/>
      <c r="E9" s="337"/>
      <c r="F9" s="337"/>
      <c r="G9" s="337"/>
      <c r="H9" s="337"/>
      <c r="I9" s="337"/>
      <c r="J9" s="337"/>
      <c r="K9" s="338" t="s">
        <v>3</v>
      </c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/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28" t="s">
        <v>117</v>
      </c>
      <c r="C11" s="329"/>
      <c r="D11" s="329"/>
      <c r="E11" s="329"/>
      <c r="F11" s="329"/>
      <c r="G11" s="329"/>
      <c r="H11" s="329"/>
      <c r="I11" s="329"/>
      <c r="J11" s="330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59"/>
      <c r="S11" s="59"/>
      <c r="T11" s="59"/>
      <c r="U11" s="59"/>
      <c r="V11" s="59"/>
      <c r="W11" s="59"/>
      <c r="X11" s="59"/>
      <c r="Y11" s="59"/>
      <c r="Z11" s="11" t="s">
        <v>157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41" t="s">
        <v>6</v>
      </c>
      <c r="C12" s="342"/>
      <c r="D12" s="342"/>
      <c r="E12" s="342"/>
      <c r="F12" s="342"/>
      <c r="G12" s="342"/>
      <c r="H12" s="342"/>
      <c r="I12" s="342"/>
      <c r="J12" s="34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33" t="s">
        <v>24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5"/>
      <c r="AA13" s="32"/>
      <c r="AC13"/>
      <c r="AD13" s="32"/>
    </row>
    <row r="14" spans="1:48" ht="22.5" customHeight="1">
      <c r="A14" s="316"/>
      <c r="B14" s="305" t="s">
        <v>76</v>
      </c>
      <c r="C14" s="305"/>
      <c r="D14" s="305"/>
      <c r="E14" s="305"/>
      <c r="F14" s="305"/>
      <c r="G14" s="305"/>
      <c r="H14" s="305"/>
      <c r="I14" s="305"/>
      <c r="J14" s="15" t="s">
        <v>25</v>
      </c>
      <c r="K14" s="60">
        <v>74603</v>
      </c>
      <c r="L14" s="60">
        <v>16280</v>
      </c>
      <c r="M14" s="60">
        <v>52900</v>
      </c>
      <c r="N14" s="60">
        <v>86902</v>
      </c>
      <c r="O14" s="60">
        <v>26773</v>
      </c>
      <c r="P14" s="60">
        <v>35493</v>
      </c>
      <c r="Q14" s="60">
        <v>326931</v>
      </c>
      <c r="R14" s="59"/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619882</v>
      </c>
      <c r="AA14" s="16"/>
      <c r="AB14"/>
      <c r="AC14" s="55" t="s">
        <v>59</v>
      </c>
      <c r="AD14" t="s">
        <v>92</v>
      </c>
    </row>
    <row r="15" spans="1:48" ht="22.5" customHeight="1">
      <c r="A15" s="317"/>
      <c r="B15" s="305"/>
      <c r="C15" s="305"/>
      <c r="D15" s="305"/>
      <c r="E15" s="305"/>
      <c r="F15" s="305"/>
      <c r="G15" s="305"/>
      <c r="H15" s="305"/>
      <c r="I15" s="305"/>
      <c r="J15" s="15" t="s">
        <v>26</v>
      </c>
      <c r="K15" s="60">
        <v>76469</v>
      </c>
      <c r="L15" s="60">
        <v>15249</v>
      </c>
      <c r="M15" s="60">
        <v>50612</v>
      </c>
      <c r="N15" s="60">
        <v>83602</v>
      </c>
      <c r="O15" s="60">
        <v>25824</v>
      </c>
      <c r="P15" s="60">
        <v>33841</v>
      </c>
      <c r="Q15" s="60">
        <v>323945</v>
      </c>
      <c r="R15" s="59"/>
      <c r="S15" s="59"/>
      <c r="T15" s="59"/>
      <c r="U15" s="59"/>
      <c r="V15" s="59"/>
      <c r="W15" s="59"/>
      <c r="X15" s="59"/>
      <c r="Y15" s="59"/>
      <c r="Z15" s="49">
        <f t="shared" si="0"/>
        <v>609542</v>
      </c>
      <c r="AA15" s="16"/>
      <c r="AB15"/>
      <c r="AC15" s="55" t="s">
        <v>59</v>
      </c>
      <c r="AD15" t="s">
        <v>93</v>
      </c>
    </row>
    <row r="16" spans="1:48" ht="22.5" customHeight="1">
      <c r="A16" s="317"/>
      <c r="B16" s="305"/>
      <c r="C16" s="305"/>
      <c r="D16" s="305"/>
      <c r="E16" s="305"/>
      <c r="F16" s="305"/>
      <c r="G16" s="305"/>
      <c r="H16" s="305"/>
      <c r="I16" s="305"/>
      <c r="J16" s="15" t="s">
        <v>27</v>
      </c>
      <c r="K16" s="50">
        <f>SUM(K14:K15)</f>
        <v>151072</v>
      </c>
      <c r="L16" s="50">
        <f t="shared" ref="L16:Q16" si="1">SUM(L14:L15)</f>
        <v>31529</v>
      </c>
      <c r="M16" s="50">
        <f t="shared" si="1"/>
        <v>103512</v>
      </c>
      <c r="N16" s="50">
        <f t="shared" si="1"/>
        <v>170504</v>
      </c>
      <c r="O16" s="50">
        <f t="shared" si="1"/>
        <v>52597</v>
      </c>
      <c r="P16" s="50">
        <f t="shared" si="1"/>
        <v>69334</v>
      </c>
      <c r="Q16" s="50">
        <f t="shared" si="1"/>
        <v>650876</v>
      </c>
      <c r="R16" s="59"/>
      <c r="S16" s="59"/>
      <c r="T16" s="59"/>
      <c r="U16" s="59"/>
      <c r="V16" s="59"/>
      <c r="W16" s="59"/>
      <c r="X16" s="59"/>
      <c r="Y16" s="59"/>
      <c r="Z16" s="50">
        <f t="shared" si="0"/>
        <v>1229424</v>
      </c>
      <c r="AA16" s="16"/>
      <c r="AB16"/>
      <c r="AC16" s="55"/>
      <c r="AD16" t="s">
        <v>94</v>
      </c>
    </row>
    <row r="17" spans="1:30" ht="22.5" customHeight="1">
      <c r="A17" s="317"/>
      <c r="B17" s="305" t="s">
        <v>77</v>
      </c>
      <c r="C17" s="305"/>
      <c r="D17" s="305"/>
      <c r="E17" s="305"/>
      <c r="F17" s="305"/>
      <c r="G17" s="305"/>
      <c r="H17" s="305"/>
      <c r="I17" s="305"/>
      <c r="J17" s="15" t="s">
        <v>25</v>
      </c>
      <c r="K17" s="60">
        <v>1148</v>
      </c>
      <c r="L17" s="60">
        <v>298</v>
      </c>
      <c r="M17" s="60">
        <v>944</v>
      </c>
      <c r="N17" s="60">
        <v>635</v>
      </c>
      <c r="O17" s="60">
        <v>448</v>
      </c>
      <c r="P17" s="60">
        <v>434</v>
      </c>
      <c r="Q17" s="60">
        <v>8518</v>
      </c>
      <c r="R17" s="59"/>
      <c r="S17" s="59"/>
      <c r="T17" s="59"/>
      <c r="U17" s="59"/>
      <c r="V17" s="59"/>
      <c r="W17" s="59"/>
      <c r="X17" s="59"/>
      <c r="Y17" s="59"/>
      <c r="Z17" s="49">
        <f t="shared" si="0"/>
        <v>12425</v>
      </c>
      <c r="AA17" s="16"/>
      <c r="AB17"/>
      <c r="AC17" s="55" t="s">
        <v>59</v>
      </c>
      <c r="AD17" t="s">
        <v>95</v>
      </c>
    </row>
    <row r="18" spans="1:30" ht="22.5" customHeight="1">
      <c r="A18" s="317"/>
      <c r="B18" s="305"/>
      <c r="C18" s="305"/>
      <c r="D18" s="305"/>
      <c r="E18" s="305"/>
      <c r="F18" s="305"/>
      <c r="G18" s="305"/>
      <c r="H18" s="305"/>
      <c r="I18" s="305"/>
      <c r="J18" s="15" t="s">
        <v>26</v>
      </c>
      <c r="K18" s="60">
        <v>1068</v>
      </c>
      <c r="L18" s="60">
        <v>126</v>
      </c>
      <c r="M18" s="60">
        <v>437</v>
      </c>
      <c r="N18" s="60">
        <v>293</v>
      </c>
      <c r="O18" s="60">
        <v>376</v>
      </c>
      <c r="P18" s="60">
        <v>351</v>
      </c>
      <c r="Q18" s="60">
        <v>8350</v>
      </c>
      <c r="R18" s="59"/>
      <c r="S18" s="59"/>
      <c r="T18" s="59"/>
      <c r="U18" s="59"/>
      <c r="V18" s="59"/>
      <c r="W18" s="59"/>
      <c r="X18" s="59"/>
      <c r="Y18" s="59"/>
      <c r="Z18" s="49">
        <f t="shared" si="0"/>
        <v>11001</v>
      </c>
      <c r="AA18" s="16"/>
      <c r="AB18"/>
      <c r="AC18" s="55" t="s">
        <v>59</v>
      </c>
      <c r="AD18" t="s">
        <v>96</v>
      </c>
    </row>
    <row r="19" spans="1:30" ht="22.5" customHeight="1">
      <c r="A19" s="317"/>
      <c r="B19" s="305"/>
      <c r="C19" s="305"/>
      <c r="D19" s="305"/>
      <c r="E19" s="305"/>
      <c r="F19" s="305"/>
      <c r="G19" s="305"/>
      <c r="H19" s="305"/>
      <c r="I19" s="305"/>
      <c r="J19" s="15" t="s">
        <v>27</v>
      </c>
      <c r="K19" s="50">
        <f>SUM(K17:K18)</f>
        <v>2216</v>
      </c>
      <c r="L19" s="50">
        <f t="shared" ref="L19:Q19" si="2">SUM(L17:L18)</f>
        <v>424</v>
      </c>
      <c r="M19" s="50">
        <f t="shared" si="2"/>
        <v>1381</v>
      </c>
      <c r="N19" s="50">
        <f t="shared" si="2"/>
        <v>928</v>
      </c>
      <c r="O19" s="50">
        <f t="shared" si="2"/>
        <v>824</v>
      </c>
      <c r="P19" s="50">
        <f t="shared" si="2"/>
        <v>785</v>
      </c>
      <c r="Q19" s="50">
        <f t="shared" si="2"/>
        <v>16868</v>
      </c>
      <c r="R19" s="59"/>
      <c r="S19" s="59"/>
      <c r="T19" s="59"/>
      <c r="U19" s="59"/>
      <c r="V19" s="59"/>
      <c r="W19" s="59"/>
      <c r="X19" s="59"/>
      <c r="Y19" s="59"/>
      <c r="Z19" s="50">
        <f t="shared" si="0"/>
        <v>23426</v>
      </c>
      <c r="AA19" s="16"/>
      <c r="AB19"/>
      <c r="AC19" s="55"/>
      <c r="AD19" t="s">
        <v>97</v>
      </c>
    </row>
    <row r="20" spans="1:30" ht="22.5" customHeight="1">
      <c r="A20" s="317"/>
      <c r="B20" s="305" t="s">
        <v>78</v>
      </c>
      <c r="C20" s="305"/>
      <c r="D20" s="305"/>
      <c r="E20" s="305"/>
      <c r="F20" s="305"/>
      <c r="G20" s="305"/>
      <c r="H20" s="305"/>
      <c r="I20" s="305"/>
      <c r="J20" s="15" t="s">
        <v>25</v>
      </c>
      <c r="K20" s="60">
        <v>3389</v>
      </c>
      <c r="L20" s="60">
        <v>444</v>
      </c>
      <c r="M20" s="60">
        <v>2509</v>
      </c>
      <c r="N20" s="60">
        <v>4895</v>
      </c>
      <c r="O20" s="60">
        <v>731</v>
      </c>
      <c r="P20" s="60">
        <v>513</v>
      </c>
      <c r="Q20" s="60">
        <v>35444</v>
      </c>
      <c r="R20" s="59"/>
      <c r="S20" s="59"/>
      <c r="T20" s="59"/>
      <c r="U20" s="59"/>
      <c r="V20" s="59"/>
      <c r="W20" s="59"/>
      <c r="X20" s="59"/>
      <c r="Y20" s="59"/>
      <c r="Z20" s="49">
        <f t="shared" si="0"/>
        <v>47925</v>
      </c>
      <c r="AA20" s="16"/>
      <c r="AB20"/>
      <c r="AC20" s="55" t="s">
        <v>59</v>
      </c>
      <c r="AD20" t="s">
        <v>98</v>
      </c>
    </row>
    <row r="21" spans="1:30" ht="22.5" customHeight="1">
      <c r="A21" s="317"/>
      <c r="B21" s="305"/>
      <c r="C21" s="305"/>
      <c r="D21" s="305"/>
      <c r="E21" s="305"/>
      <c r="F21" s="305"/>
      <c r="G21" s="305"/>
      <c r="H21" s="305"/>
      <c r="I21" s="305"/>
      <c r="J21" s="15" t="s">
        <v>26</v>
      </c>
      <c r="K21" s="60">
        <v>3897</v>
      </c>
      <c r="L21" s="60">
        <v>416</v>
      </c>
      <c r="M21" s="60">
        <v>2835</v>
      </c>
      <c r="N21" s="60">
        <v>5387</v>
      </c>
      <c r="O21" s="60">
        <v>867</v>
      </c>
      <c r="P21" s="60">
        <v>568</v>
      </c>
      <c r="Q21" s="60">
        <v>37534</v>
      </c>
      <c r="R21" s="59"/>
      <c r="S21" s="59"/>
      <c r="T21" s="59"/>
      <c r="U21" s="59"/>
      <c r="V21" s="59"/>
      <c r="W21" s="59"/>
      <c r="X21" s="59"/>
      <c r="Y21" s="59"/>
      <c r="Z21" s="49">
        <f t="shared" si="0"/>
        <v>51504</v>
      </c>
      <c r="AA21" s="16"/>
      <c r="AB21"/>
      <c r="AC21" s="55" t="s">
        <v>59</v>
      </c>
      <c r="AD21" t="s">
        <v>99</v>
      </c>
    </row>
    <row r="22" spans="1:30" ht="22.5" customHeight="1">
      <c r="A22" s="317"/>
      <c r="B22" s="305"/>
      <c r="C22" s="305"/>
      <c r="D22" s="305"/>
      <c r="E22" s="305"/>
      <c r="F22" s="305"/>
      <c r="G22" s="305"/>
      <c r="H22" s="305"/>
      <c r="I22" s="305"/>
      <c r="J22" s="15" t="s">
        <v>27</v>
      </c>
      <c r="K22" s="50">
        <f>SUM(K20:K21)</f>
        <v>7286</v>
      </c>
      <c r="L22" s="50">
        <f t="shared" ref="L22:Q22" si="3">SUM(L20:L21)</f>
        <v>860</v>
      </c>
      <c r="M22" s="50">
        <f t="shared" si="3"/>
        <v>5344</v>
      </c>
      <c r="N22" s="50">
        <f t="shared" si="3"/>
        <v>10282</v>
      </c>
      <c r="O22" s="50">
        <f t="shared" si="3"/>
        <v>1598</v>
      </c>
      <c r="P22" s="50">
        <f t="shared" si="3"/>
        <v>1081</v>
      </c>
      <c r="Q22" s="50">
        <f t="shared" si="3"/>
        <v>72978</v>
      </c>
      <c r="R22" s="59"/>
      <c r="S22" s="59"/>
      <c r="T22" s="59"/>
      <c r="U22" s="59"/>
      <c r="V22" s="59"/>
      <c r="W22" s="59"/>
      <c r="X22" s="59"/>
      <c r="Y22" s="59"/>
      <c r="Z22" s="50">
        <f t="shared" si="0"/>
        <v>99429</v>
      </c>
      <c r="AA22" s="16"/>
      <c r="AB22"/>
      <c r="AC22" s="55"/>
      <c r="AD22" t="s">
        <v>100</v>
      </c>
    </row>
    <row r="23" spans="1:30" ht="22.5" customHeight="1">
      <c r="A23" s="317"/>
      <c r="B23" s="319" t="s">
        <v>57</v>
      </c>
      <c r="C23" s="320"/>
      <c r="D23" s="320"/>
      <c r="E23" s="320"/>
      <c r="F23" s="320"/>
      <c r="G23" s="320"/>
      <c r="H23" s="320"/>
      <c r="I23" s="321"/>
      <c r="J23" s="15" t="s">
        <v>25</v>
      </c>
      <c r="K23" s="50">
        <f>K14+K17+K20</f>
        <v>79140</v>
      </c>
      <c r="L23" s="50">
        <f t="shared" ref="L23:Q25" si="4">L14+L17+L20</f>
        <v>17022</v>
      </c>
      <c r="M23" s="50">
        <f t="shared" si="4"/>
        <v>56353</v>
      </c>
      <c r="N23" s="50">
        <f t="shared" si="4"/>
        <v>92432</v>
      </c>
      <c r="O23" s="50">
        <f t="shared" si="4"/>
        <v>27952</v>
      </c>
      <c r="P23" s="50">
        <f t="shared" si="4"/>
        <v>36440</v>
      </c>
      <c r="Q23" s="50">
        <f t="shared" si="4"/>
        <v>370893</v>
      </c>
      <c r="R23" s="59"/>
      <c r="S23" s="59"/>
      <c r="T23" s="59"/>
      <c r="U23" s="59"/>
      <c r="V23" s="59"/>
      <c r="W23" s="59"/>
      <c r="X23" s="59"/>
      <c r="Y23" s="59"/>
      <c r="Z23" s="50">
        <f t="shared" ref="Z23" si="5">Z14+Z17+Z20</f>
        <v>680232</v>
      </c>
      <c r="AA23" s="16"/>
      <c r="AB23"/>
      <c r="AC23" s="55"/>
      <c r="AD23" t="s">
        <v>101</v>
      </c>
    </row>
    <row r="24" spans="1:30" ht="22.5" customHeight="1">
      <c r="A24" s="317"/>
      <c r="B24" s="322"/>
      <c r="C24" s="323"/>
      <c r="D24" s="323"/>
      <c r="E24" s="323"/>
      <c r="F24" s="323"/>
      <c r="G24" s="323"/>
      <c r="H24" s="323"/>
      <c r="I24" s="324"/>
      <c r="J24" s="15" t="s">
        <v>26</v>
      </c>
      <c r="K24" s="50">
        <f>K15+K18+K21</f>
        <v>81434</v>
      </c>
      <c r="L24" s="50">
        <f t="shared" si="4"/>
        <v>15791</v>
      </c>
      <c r="M24" s="50">
        <f t="shared" si="4"/>
        <v>53884</v>
      </c>
      <c r="N24" s="50">
        <f t="shared" si="4"/>
        <v>89282</v>
      </c>
      <c r="O24" s="50">
        <f t="shared" si="4"/>
        <v>27067</v>
      </c>
      <c r="P24" s="50">
        <f t="shared" si="4"/>
        <v>34760</v>
      </c>
      <c r="Q24" s="50">
        <f t="shared" si="4"/>
        <v>369829</v>
      </c>
      <c r="R24" s="59"/>
      <c r="S24" s="59"/>
      <c r="T24" s="59"/>
      <c r="U24" s="59"/>
      <c r="V24" s="59"/>
      <c r="W24" s="59"/>
      <c r="X24" s="59"/>
      <c r="Y24" s="59"/>
      <c r="Z24" s="50">
        <f t="shared" ref="Z24" si="6">Z15+Z18+Z21</f>
        <v>672047</v>
      </c>
      <c r="AA24" s="16"/>
      <c r="AB24"/>
      <c r="AC24" s="55"/>
      <c r="AD24" t="s">
        <v>102</v>
      </c>
    </row>
    <row r="25" spans="1:30" ht="22.5" customHeight="1">
      <c r="A25" s="318"/>
      <c r="B25" s="325"/>
      <c r="C25" s="326"/>
      <c r="D25" s="326"/>
      <c r="E25" s="326"/>
      <c r="F25" s="326"/>
      <c r="G25" s="326"/>
      <c r="H25" s="326"/>
      <c r="I25" s="327"/>
      <c r="J25" s="15" t="s">
        <v>27</v>
      </c>
      <c r="K25" s="50">
        <f>K16+K19+K22</f>
        <v>160574</v>
      </c>
      <c r="L25" s="50">
        <f t="shared" si="4"/>
        <v>32813</v>
      </c>
      <c r="M25" s="50">
        <f t="shared" si="4"/>
        <v>110237</v>
      </c>
      <c r="N25" s="50">
        <f t="shared" si="4"/>
        <v>181714</v>
      </c>
      <c r="O25" s="50">
        <f t="shared" si="4"/>
        <v>55019</v>
      </c>
      <c r="P25" s="50">
        <f t="shared" si="4"/>
        <v>71200</v>
      </c>
      <c r="Q25" s="50">
        <f t="shared" si="4"/>
        <v>740722</v>
      </c>
      <c r="R25" s="59"/>
      <c r="S25" s="59"/>
      <c r="T25" s="59"/>
      <c r="U25" s="59"/>
      <c r="V25" s="59"/>
      <c r="W25" s="59"/>
      <c r="X25" s="59"/>
      <c r="Y25" s="59"/>
      <c r="Z25" s="50">
        <f t="shared" ref="Z25" si="7">Z16+Z19+Z22</f>
        <v>1352279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28" t="s">
        <v>29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30"/>
      <c r="AA26" s="16"/>
      <c r="AB26"/>
      <c r="AC26" s="56"/>
      <c r="AD26"/>
    </row>
    <row r="27" spans="1:30" ht="22.5" customHeight="1">
      <c r="A27" s="316"/>
      <c r="B27" s="305" t="s">
        <v>76</v>
      </c>
      <c r="C27" s="305"/>
      <c r="D27" s="305"/>
      <c r="E27" s="305"/>
      <c r="F27" s="305"/>
      <c r="G27" s="305"/>
      <c r="H27" s="305"/>
      <c r="I27" s="305"/>
      <c r="J27" s="15" t="s">
        <v>25</v>
      </c>
      <c r="K27" s="60">
        <v>52168</v>
      </c>
      <c r="L27" s="60">
        <v>13210</v>
      </c>
      <c r="M27" s="60">
        <v>41577</v>
      </c>
      <c r="N27" s="60">
        <v>60357</v>
      </c>
      <c r="O27" s="60">
        <v>21886</v>
      </c>
      <c r="P27" s="60">
        <v>28050</v>
      </c>
      <c r="Q27" s="60">
        <v>232097</v>
      </c>
      <c r="R27" s="59"/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449345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17"/>
      <c r="B28" s="305"/>
      <c r="C28" s="305"/>
      <c r="D28" s="305"/>
      <c r="E28" s="305"/>
      <c r="F28" s="305"/>
      <c r="G28" s="305"/>
      <c r="H28" s="305"/>
      <c r="I28" s="305"/>
      <c r="J28" s="15" t="s">
        <v>26</v>
      </c>
      <c r="K28" s="60">
        <v>56562</v>
      </c>
      <c r="L28" s="60">
        <v>12508</v>
      </c>
      <c r="M28" s="60">
        <v>41255</v>
      </c>
      <c r="N28" s="60">
        <v>62364</v>
      </c>
      <c r="O28" s="60">
        <v>21231</v>
      </c>
      <c r="P28" s="60">
        <v>27230</v>
      </c>
      <c r="Q28" s="60">
        <v>237306</v>
      </c>
      <c r="R28" s="59"/>
      <c r="S28" s="59"/>
      <c r="T28" s="59"/>
      <c r="U28" s="59"/>
      <c r="V28" s="59"/>
      <c r="W28" s="59"/>
      <c r="X28" s="59"/>
      <c r="Y28" s="59"/>
      <c r="Z28" s="50">
        <f t="shared" si="8"/>
        <v>458456</v>
      </c>
      <c r="AA28" s="16"/>
      <c r="AB28"/>
      <c r="AC28" s="55" t="s">
        <v>61</v>
      </c>
      <c r="AD28" t="s">
        <v>105</v>
      </c>
    </row>
    <row r="29" spans="1:30" ht="22.5" customHeight="1">
      <c r="A29" s="317"/>
      <c r="B29" s="305"/>
      <c r="C29" s="305"/>
      <c r="D29" s="305"/>
      <c r="E29" s="305"/>
      <c r="F29" s="305"/>
      <c r="G29" s="305"/>
      <c r="H29" s="305"/>
      <c r="I29" s="305"/>
      <c r="J29" s="15" t="s">
        <v>27</v>
      </c>
      <c r="K29" s="50">
        <f>SUM(K27:K28)</f>
        <v>108730</v>
      </c>
      <c r="L29" s="50">
        <f t="shared" ref="L29:Q29" si="9">SUM(L27:L28)</f>
        <v>25718</v>
      </c>
      <c r="M29" s="50">
        <f t="shared" si="9"/>
        <v>82832</v>
      </c>
      <c r="N29" s="50">
        <f t="shared" si="9"/>
        <v>122721</v>
      </c>
      <c r="O29" s="50">
        <f t="shared" si="9"/>
        <v>43117</v>
      </c>
      <c r="P29" s="50">
        <f t="shared" si="9"/>
        <v>55280</v>
      </c>
      <c r="Q29" s="50">
        <f t="shared" si="9"/>
        <v>469403</v>
      </c>
      <c r="R29" s="59"/>
      <c r="S29" s="59"/>
      <c r="T29" s="59"/>
      <c r="U29" s="59"/>
      <c r="V29" s="59"/>
      <c r="W29" s="59"/>
      <c r="X29" s="59"/>
      <c r="Y29" s="59"/>
      <c r="Z29" s="50">
        <f t="shared" si="8"/>
        <v>907801</v>
      </c>
      <c r="AA29" s="16"/>
      <c r="AB29"/>
      <c r="AC29" s="55" t="s">
        <v>127</v>
      </c>
      <c r="AD29" t="s">
        <v>106</v>
      </c>
    </row>
    <row r="30" spans="1:30" ht="22.5" customHeight="1">
      <c r="A30" s="317"/>
      <c r="B30" s="305" t="s">
        <v>77</v>
      </c>
      <c r="C30" s="305"/>
      <c r="D30" s="305"/>
      <c r="E30" s="305"/>
      <c r="F30" s="305"/>
      <c r="G30" s="305"/>
      <c r="H30" s="305"/>
      <c r="I30" s="305"/>
      <c r="J30" s="15" t="s">
        <v>25</v>
      </c>
      <c r="K30" s="60">
        <v>733</v>
      </c>
      <c r="L30" s="60">
        <v>96</v>
      </c>
      <c r="M30" s="60">
        <v>585</v>
      </c>
      <c r="N30" s="60">
        <v>402</v>
      </c>
      <c r="O30" s="60">
        <v>264</v>
      </c>
      <c r="P30" s="60">
        <v>404</v>
      </c>
      <c r="Q30" s="60">
        <v>5515</v>
      </c>
      <c r="R30" s="59"/>
      <c r="S30" s="59"/>
      <c r="T30" s="59"/>
      <c r="U30" s="59"/>
      <c r="V30" s="59"/>
      <c r="W30" s="59"/>
      <c r="X30" s="59"/>
      <c r="Y30" s="59"/>
      <c r="Z30" s="50">
        <f t="shared" si="8"/>
        <v>7999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17"/>
      <c r="B31" s="305"/>
      <c r="C31" s="305"/>
      <c r="D31" s="305"/>
      <c r="E31" s="305"/>
      <c r="F31" s="305"/>
      <c r="G31" s="305"/>
      <c r="H31" s="305"/>
      <c r="I31" s="305"/>
      <c r="J31" s="15" t="s">
        <v>26</v>
      </c>
      <c r="K31" s="60">
        <v>706</v>
      </c>
      <c r="L31" s="60">
        <v>74</v>
      </c>
      <c r="M31" s="60">
        <v>242</v>
      </c>
      <c r="N31" s="60">
        <v>189</v>
      </c>
      <c r="O31" s="60">
        <v>221</v>
      </c>
      <c r="P31" s="60">
        <v>322</v>
      </c>
      <c r="Q31" s="60">
        <v>5212</v>
      </c>
      <c r="R31" s="59"/>
      <c r="S31" s="59"/>
      <c r="T31" s="59"/>
      <c r="U31" s="59"/>
      <c r="V31" s="59"/>
      <c r="W31" s="59"/>
      <c r="X31" s="59"/>
      <c r="Y31" s="59"/>
      <c r="Z31" s="50">
        <f t="shared" si="8"/>
        <v>6966</v>
      </c>
      <c r="AA31" s="16"/>
      <c r="AB31"/>
      <c r="AC31" s="55" t="s">
        <v>61</v>
      </c>
      <c r="AD31" t="s">
        <v>108</v>
      </c>
    </row>
    <row r="32" spans="1:30" ht="22.5" customHeight="1">
      <c r="A32" s="317"/>
      <c r="B32" s="305"/>
      <c r="C32" s="305"/>
      <c r="D32" s="305"/>
      <c r="E32" s="305"/>
      <c r="F32" s="305"/>
      <c r="G32" s="305"/>
      <c r="H32" s="305"/>
      <c r="I32" s="305"/>
      <c r="J32" s="15" t="s">
        <v>27</v>
      </c>
      <c r="K32" s="50">
        <f>SUM(K30:K31)</f>
        <v>1439</v>
      </c>
      <c r="L32" s="50">
        <f t="shared" ref="L32:Q32" si="10">SUM(L30:L31)</f>
        <v>170</v>
      </c>
      <c r="M32" s="50">
        <f t="shared" si="10"/>
        <v>827</v>
      </c>
      <c r="N32" s="50">
        <f t="shared" si="10"/>
        <v>591</v>
      </c>
      <c r="O32" s="50">
        <f t="shared" si="10"/>
        <v>485</v>
      </c>
      <c r="P32" s="50">
        <f t="shared" si="10"/>
        <v>726</v>
      </c>
      <c r="Q32" s="50">
        <f t="shared" si="10"/>
        <v>10727</v>
      </c>
      <c r="R32" s="59"/>
      <c r="S32" s="59"/>
      <c r="T32" s="59"/>
      <c r="U32" s="59"/>
      <c r="V32" s="59"/>
      <c r="W32" s="59"/>
      <c r="X32" s="59"/>
      <c r="Y32" s="59"/>
      <c r="Z32" s="50">
        <f t="shared" si="8"/>
        <v>14965</v>
      </c>
      <c r="AA32" s="16"/>
      <c r="AB32"/>
      <c r="AC32" s="55" t="s">
        <v>127</v>
      </c>
      <c r="AD32" t="s">
        <v>109</v>
      </c>
    </row>
    <row r="33" spans="1:34" ht="22.5" customHeight="1">
      <c r="A33" s="317"/>
      <c r="B33" s="305" t="s">
        <v>78</v>
      </c>
      <c r="C33" s="305"/>
      <c r="D33" s="305"/>
      <c r="E33" s="305"/>
      <c r="F33" s="305"/>
      <c r="G33" s="305"/>
      <c r="H33" s="305"/>
      <c r="I33" s="305"/>
      <c r="J33" s="15" t="s">
        <v>25</v>
      </c>
      <c r="K33" s="60">
        <v>3372</v>
      </c>
      <c r="L33" s="60">
        <v>432</v>
      </c>
      <c r="M33" s="60">
        <v>2508</v>
      </c>
      <c r="N33" s="60">
        <v>4895</v>
      </c>
      <c r="O33" s="60">
        <v>731</v>
      </c>
      <c r="P33" s="60">
        <v>512</v>
      </c>
      <c r="Q33" s="60">
        <v>34175</v>
      </c>
      <c r="R33" s="59"/>
      <c r="S33" s="59"/>
      <c r="T33" s="59"/>
      <c r="U33" s="59"/>
      <c r="V33" s="59"/>
      <c r="W33" s="59"/>
      <c r="X33" s="59"/>
      <c r="Y33" s="59"/>
      <c r="Z33" s="50">
        <f t="shared" si="8"/>
        <v>46625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17"/>
      <c r="B34" s="305"/>
      <c r="C34" s="305"/>
      <c r="D34" s="305"/>
      <c r="E34" s="305"/>
      <c r="F34" s="305"/>
      <c r="G34" s="305"/>
      <c r="H34" s="305"/>
      <c r="I34" s="305"/>
      <c r="J34" s="15" t="s">
        <v>26</v>
      </c>
      <c r="K34" s="60">
        <v>3862</v>
      </c>
      <c r="L34" s="60">
        <v>400</v>
      </c>
      <c r="M34" s="60">
        <v>2832</v>
      </c>
      <c r="N34" s="60">
        <v>5387</v>
      </c>
      <c r="O34" s="60">
        <v>867</v>
      </c>
      <c r="P34" s="60">
        <v>567</v>
      </c>
      <c r="Q34" s="60">
        <v>35913</v>
      </c>
      <c r="R34" s="59"/>
      <c r="S34" s="59"/>
      <c r="T34" s="59"/>
      <c r="U34" s="59"/>
      <c r="V34" s="59"/>
      <c r="W34" s="59"/>
      <c r="X34" s="59"/>
      <c r="Y34" s="59"/>
      <c r="Z34" s="50">
        <f t="shared" si="8"/>
        <v>49828</v>
      </c>
      <c r="AA34" s="16"/>
      <c r="AB34"/>
      <c r="AC34" s="55" t="s">
        <v>61</v>
      </c>
      <c r="AD34" t="s">
        <v>111</v>
      </c>
    </row>
    <row r="35" spans="1:34" ht="22.5" customHeight="1">
      <c r="A35" s="317"/>
      <c r="B35" s="305"/>
      <c r="C35" s="305"/>
      <c r="D35" s="305"/>
      <c r="E35" s="305"/>
      <c r="F35" s="305"/>
      <c r="G35" s="305"/>
      <c r="H35" s="305"/>
      <c r="I35" s="305"/>
      <c r="J35" s="15" t="s">
        <v>27</v>
      </c>
      <c r="K35" s="50">
        <f>SUM(K33:K34)</f>
        <v>7234</v>
      </c>
      <c r="L35" s="50">
        <f t="shared" ref="L35:Q35" si="11">SUM(L33:L34)</f>
        <v>832</v>
      </c>
      <c r="M35" s="50">
        <f t="shared" si="11"/>
        <v>5340</v>
      </c>
      <c r="N35" s="50">
        <f t="shared" si="11"/>
        <v>10282</v>
      </c>
      <c r="O35" s="50">
        <f t="shared" si="11"/>
        <v>1598</v>
      </c>
      <c r="P35" s="50">
        <f t="shared" si="11"/>
        <v>1079</v>
      </c>
      <c r="Q35" s="50">
        <f t="shared" si="11"/>
        <v>70088</v>
      </c>
      <c r="R35" s="59"/>
      <c r="S35" s="59"/>
      <c r="T35" s="59"/>
      <c r="U35" s="59"/>
      <c r="V35" s="59"/>
      <c r="W35" s="59"/>
      <c r="X35" s="59"/>
      <c r="Y35" s="59"/>
      <c r="Z35" s="50">
        <f t="shared" si="8"/>
        <v>96453</v>
      </c>
      <c r="AA35" s="16"/>
      <c r="AB35"/>
      <c r="AC35" s="55" t="s">
        <v>127</v>
      </c>
      <c r="AD35" t="s">
        <v>112</v>
      </c>
    </row>
    <row r="36" spans="1:34" ht="22.5" customHeight="1">
      <c r="A36" s="317"/>
      <c r="B36" s="319" t="s">
        <v>57</v>
      </c>
      <c r="C36" s="320"/>
      <c r="D36" s="320"/>
      <c r="E36" s="320"/>
      <c r="F36" s="320"/>
      <c r="G36" s="320"/>
      <c r="H36" s="320"/>
      <c r="I36" s="321"/>
      <c r="J36" s="15" t="s">
        <v>25</v>
      </c>
      <c r="K36" s="50">
        <f>K27+K30+K33</f>
        <v>56273</v>
      </c>
      <c r="L36" s="50">
        <f t="shared" ref="L36:Q38" si="12">L27+L30+L33</f>
        <v>13738</v>
      </c>
      <c r="M36" s="50">
        <f t="shared" si="12"/>
        <v>44670</v>
      </c>
      <c r="N36" s="50">
        <f t="shared" si="12"/>
        <v>65654</v>
      </c>
      <c r="O36" s="50">
        <f t="shared" si="12"/>
        <v>22881</v>
      </c>
      <c r="P36" s="50">
        <f t="shared" si="12"/>
        <v>28966</v>
      </c>
      <c r="Q36" s="50">
        <f t="shared" si="12"/>
        <v>271787</v>
      </c>
      <c r="R36" s="59"/>
      <c r="S36" s="59"/>
      <c r="T36" s="59"/>
      <c r="U36" s="59"/>
      <c r="V36" s="59"/>
      <c r="W36" s="59"/>
      <c r="X36" s="59"/>
      <c r="Y36" s="59"/>
      <c r="Z36" s="50">
        <f t="shared" ref="Z36" si="13">Z27+Z30+Z33</f>
        <v>503969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17"/>
      <c r="B37" s="322"/>
      <c r="C37" s="323"/>
      <c r="D37" s="323"/>
      <c r="E37" s="323"/>
      <c r="F37" s="323"/>
      <c r="G37" s="323"/>
      <c r="H37" s="323"/>
      <c r="I37" s="324"/>
      <c r="J37" s="15" t="s">
        <v>26</v>
      </c>
      <c r="K37" s="50">
        <f>K28+K31+K34</f>
        <v>61130</v>
      </c>
      <c r="L37" s="50">
        <f t="shared" si="12"/>
        <v>12982</v>
      </c>
      <c r="M37" s="50">
        <f t="shared" si="12"/>
        <v>44329</v>
      </c>
      <c r="N37" s="50">
        <f t="shared" si="12"/>
        <v>67940</v>
      </c>
      <c r="O37" s="50">
        <f t="shared" si="12"/>
        <v>22319</v>
      </c>
      <c r="P37" s="50">
        <f t="shared" si="12"/>
        <v>28119</v>
      </c>
      <c r="Q37" s="50">
        <f t="shared" si="12"/>
        <v>278431</v>
      </c>
      <c r="R37" s="59"/>
      <c r="S37" s="59"/>
      <c r="T37" s="59"/>
      <c r="U37" s="59"/>
      <c r="V37" s="59"/>
      <c r="W37" s="59"/>
      <c r="X37" s="59"/>
      <c r="Y37" s="59"/>
      <c r="Z37" s="50">
        <f t="shared" ref="Z37" si="14">Z28+Z31+Z34</f>
        <v>515250</v>
      </c>
      <c r="AA37" s="16"/>
      <c r="AB37"/>
      <c r="AC37" s="55" t="s">
        <v>127</v>
      </c>
      <c r="AD37" t="s">
        <v>114</v>
      </c>
    </row>
    <row r="38" spans="1:34" ht="22.5" customHeight="1">
      <c r="A38" s="318"/>
      <c r="B38" s="325"/>
      <c r="C38" s="326"/>
      <c r="D38" s="326"/>
      <c r="E38" s="326"/>
      <c r="F38" s="326"/>
      <c r="G38" s="326"/>
      <c r="H38" s="326"/>
      <c r="I38" s="327"/>
      <c r="J38" s="15" t="s">
        <v>27</v>
      </c>
      <c r="K38" s="50">
        <f t="shared" ref="K38" si="15">K29+K32+K35</f>
        <v>117403</v>
      </c>
      <c r="L38" s="50">
        <f t="shared" si="12"/>
        <v>26720</v>
      </c>
      <c r="M38" s="50">
        <f t="shared" si="12"/>
        <v>88999</v>
      </c>
      <c r="N38" s="50">
        <f t="shared" si="12"/>
        <v>133594</v>
      </c>
      <c r="O38" s="50">
        <f t="shared" si="12"/>
        <v>45200</v>
      </c>
      <c r="P38" s="50">
        <f t="shared" si="12"/>
        <v>57085</v>
      </c>
      <c r="Q38" s="50">
        <f t="shared" si="12"/>
        <v>550218</v>
      </c>
      <c r="R38" s="59"/>
      <c r="S38" s="59"/>
      <c r="T38" s="59"/>
      <c r="U38" s="59"/>
      <c r="V38" s="59"/>
      <c r="W38" s="59"/>
      <c r="X38" s="59"/>
      <c r="Y38" s="59"/>
      <c r="Z38" s="50">
        <f t="shared" ref="Z38" si="16">Z29+Z32+Z35</f>
        <v>1019219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99" t="s">
        <v>116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47" t="s">
        <v>35</v>
      </c>
      <c r="Q40" s="248"/>
      <c r="R40" s="248"/>
      <c r="S40" s="248"/>
      <c r="T40" s="248"/>
      <c r="U40" s="248"/>
      <c r="V40" s="248"/>
      <c r="W40" s="248"/>
      <c r="X40" s="248"/>
      <c r="Y40" s="249"/>
      <c r="AA40" s="16"/>
      <c r="AB40"/>
      <c r="AC40"/>
    </row>
    <row r="41" spans="1:34" s="22" customFormat="1" ht="22.5" customHeight="1" thickBot="1">
      <c r="A41" s="20"/>
      <c r="B41" s="285" t="s">
        <v>134</v>
      </c>
      <c r="C41" s="286"/>
      <c r="D41" s="287"/>
      <c r="E41" s="285" t="s">
        <v>135</v>
      </c>
      <c r="F41" s="286"/>
      <c r="G41" s="287"/>
      <c r="H41" s="285" t="s">
        <v>136</v>
      </c>
      <c r="I41" s="286"/>
      <c r="J41" s="287"/>
      <c r="K41" s="291" t="s">
        <v>137</v>
      </c>
      <c r="L41" s="292"/>
      <c r="M41" s="295" t="s">
        <v>138</v>
      </c>
      <c r="N41" s="295" t="s">
        <v>139</v>
      </c>
      <c r="O41" s="295" t="s">
        <v>140</v>
      </c>
      <c r="P41" s="61" t="s">
        <v>198</v>
      </c>
      <c r="Q41" s="62" t="s">
        <v>199</v>
      </c>
      <c r="R41" s="63" t="s">
        <v>200</v>
      </c>
      <c r="S41" s="64" t="s">
        <v>201</v>
      </c>
      <c r="T41" s="65" t="s">
        <v>202</v>
      </c>
      <c r="U41" s="66" t="s">
        <v>203</v>
      </c>
      <c r="V41" s="67" t="s">
        <v>204</v>
      </c>
      <c r="W41" s="68" t="s">
        <v>205</v>
      </c>
      <c r="X41" s="69" t="s">
        <v>206</v>
      </c>
      <c r="Y41" s="70" t="s">
        <v>207</v>
      </c>
      <c r="AA41" s="16"/>
      <c r="AB41" s="30"/>
      <c r="AC41" s="30"/>
    </row>
    <row r="42" spans="1:34" s="22" customFormat="1" ht="22.5" customHeight="1" thickBot="1">
      <c r="A42" s="20"/>
      <c r="B42" s="288"/>
      <c r="C42" s="289"/>
      <c r="D42" s="290"/>
      <c r="E42" s="288"/>
      <c r="F42" s="289"/>
      <c r="G42" s="290"/>
      <c r="H42" s="288"/>
      <c r="I42" s="289"/>
      <c r="J42" s="290"/>
      <c r="K42" s="293"/>
      <c r="L42" s="294"/>
      <c r="M42" s="296"/>
      <c r="N42" s="296"/>
      <c r="O42" s="296"/>
      <c r="P42" s="71" t="s">
        <v>208</v>
      </c>
      <c r="Q42" s="72" t="s">
        <v>209</v>
      </c>
      <c r="R42" s="73" t="s">
        <v>210</v>
      </c>
      <c r="S42" s="74" t="s">
        <v>211</v>
      </c>
      <c r="T42" s="75" t="s">
        <v>212</v>
      </c>
      <c r="U42" s="76" t="s">
        <v>213</v>
      </c>
      <c r="V42" s="77" t="s">
        <v>214</v>
      </c>
      <c r="W42" s="78" t="s">
        <v>215</v>
      </c>
      <c r="X42" s="79" t="s">
        <v>216</v>
      </c>
      <c r="Y42" s="80" t="s">
        <v>217</v>
      </c>
      <c r="AA42" s="30"/>
      <c r="AB42"/>
      <c r="AC42"/>
    </row>
    <row r="43" spans="1:34" s="22" customFormat="1" ht="22.5" customHeight="1" thickBot="1">
      <c r="A43" s="20"/>
      <c r="B43" s="273" t="s">
        <v>218</v>
      </c>
      <c r="C43" s="274"/>
      <c r="D43" s="275"/>
      <c r="E43" s="273" t="s">
        <v>218</v>
      </c>
      <c r="F43" s="274"/>
      <c r="G43" s="275"/>
      <c r="H43" s="273" t="s">
        <v>218</v>
      </c>
      <c r="I43" s="274"/>
      <c r="J43" s="275"/>
      <c r="K43" s="280" t="s">
        <v>218</v>
      </c>
      <c r="L43" s="281"/>
      <c r="M43" s="269" t="s">
        <v>218</v>
      </c>
      <c r="N43" s="269" t="s">
        <v>218</v>
      </c>
      <c r="O43" s="269" t="s">
        <v>218</v>
      </c>
      <c r="P43" s="81" t="s">
        <v>219</v>
      </c>
      <c r="Q43" s="82" t="s">
        <v>220</v>
      </c>
      <c r="R43" s="83" t="s">
        <v>221</v>
      </c>
      <c r="S43" s="84" t="s">
        <v>222</v>
      </c>
      <c r="T43" s="85" t="s">
        <v>223</v>
      </c>
      <c r="U43" s="86" t="s">
        <v>224</v>
      </c>
      <c r="V43" s="87" t="s">
        <v>225</v>
      </c>
      <c r="W43" s="88" t="s">
        <v>226</v>
      </c>
      <c r="X43" s="89" t="s">
        <v>227</v>
      </c>
      <c r="Y43" s="90" t="s">
        <v>228</v>
      </c>
      <c r="AA43" s="16"/>
      <c r="AB43"/>
      <c r="AC43"/>
    </row>
    <row r="44" spans="1:34" s="22" customFormat="1" ht="22.5" customHeight="1" thickBot="1">
      <c r="A44" s="20"/>
      <c r="B44" s="276"/>
      <c r="C44" s="274"/>
      <c r="D44" s="275"/>
      <c r="E44" s="276"/>
      <c r="F44" s="274"/>
      <c r="G44" s="275"/>
      <c r="H44" s="276"/>
      <c r="I44" s="274"/>
      <c r="J44" s="275"/>
      <c r="K44" s="282"/>
      <c r="L44" s="281"/>
      <c r="M44" s="270"/>
      <c r="N44" s="270"/>
      <c r="O44" s="270"/>
      <c r="P44" s="91" t="s">
        <v>229</v>
      </c>
      <c r="Q44" s="92" t="s">
        <v>230</v>
      </c>
      <c r="R44" s="93" t="s">
        <v>231</v>
      </c>
      <c r="S44" s="94" t="s">
        <v>232</v>
      </c>
      <c r="T44" s="95" t="s">
        <v>233</v>
      </c>
      <c r="U44" s="96" t="s">
        <v>234</v>
      </c>
      <c r="V44" s="97" t="s">
        <v>235</v>
      </c>
      <c r="W44" s="98" t="s">
        <v>236</v>
      </c>
      <c r="X44" s="99" t="s">
        <v>237</v>
      </c>
      <c r="Y44" s="100" t="s">
        <v>238</v>
      </c>
      <c r="AA44" s="16"/>
      <c r="AB44"/>
      <c r="AC44"/>
    </row>
    <row r="45" spans="1:34" s="22" customFormat="1" ht="22.5" customHeight="1" thickBot="1">
      <c r="A45" s="20"/>
      <c r="B45" s="277"/>
      <c r="C45" s="278"/>
      <c r="D45" s="279"/>
      <c r="E45" s="277"/>
      <c r="F45" s="278"/>
      <c r="G45" s="279"/>
      <c r="H45" s="277"/>
      <c r="I45" s="278"/>
      <c r="J45" s="279"/>
      <c r="K45" s="283"/>
      <c r="L45" s="284"/>
      <c r="M45" s="271"/>
      <c r="N45" s="271"/>
      <c r="O45" s="271"/>
      <c r="P45" s="101" t="s">
        <v>239</v>
      </c>
      <c r="Q45" s="102" t="s">
        <v>240</v>
      </c>
      <c r="R45" s="103" t="s">
        <v>241</v>
      </c>
      <c r="S45" s="104" t="s">
        <v>242</v>
      </c>
      <c r="T45" s="105" t="s">
        <v>243</v>
      </c>
      <c r="U45" s="106" t="s">
        <v>244</v>
      </c>
      <c r="V45" s="107" t="s">
        <v>245</v>
      </c>
      <c r="W45" s="108" t="s">
        <v>246</v>
      </c>
      <c r="X45" s="109" t="s">
        <v>247</v>
      </c>
      <c r="Y45" s="110" t="s">
        <v>248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"/>
      <c r="Y47" s="3"/>
      <c r="Z47" s="3"/>
      <c r="AA47" s="4"/>
      <c r="AC47"/>
      <c r="AD47" t="s">
        <v>185</v>
      </c>
      <c r="AH47" s="58" t="s">
        <v>196</v>
      </c>
    </row>
    <row r="48" spans="1:34" ht="22.5" customHeight="1">
      <c r="C48" s="2"/>
      <c r="D48" s="2"/>
      <c r="E48" s="2"/>
      <c r="F48" s="2"/>
      <c r="G48" s="2"/>
      <c r="H48" s="2"/>
      <c r="I48" s="272" t="s">
        <v>73</v>
      </c>
      <c r="J48" s="272"/>
      <c r="K48" s="272"/>
      <c r="L48" s="272"/>
      <c r="M48" s="272" t="s">
        <v>182</v>
      </c>
      <c r="N48" s="272"/>
      <c r="O48" s="272"/>
      <c r="P48" s="272"/>
      <c r="Q48" s="272"/>
      <c r="R48" s="272"/>
      <c r="S48" s="272"/>
      <c r="T48" s="272"/>
      <c r="U48" s="272"/>
      <c r="V48" s="272"/>
      <c r="X48" s="8"/>
      <c r="Y48" s="265" t="s">
        <v>72</v>
      </c>
      <c r="Z48" s="265"/>
      <c r="AC48"/>
      <c r="AH48" s="58" t="s">
        <v>195</v>
      </c>
    </row>
    <row r="49" spans="1:30" ht="22.5" customHeight="1">
      <c r="C49" s="2"/>
      <c r="D49" s="2"/>
      <c r="E49" s="2"/>
      <c r="F49" s="2"/>
      <c r="G49" s="2"/>
      <c r="H49" s="2"/>
      <c r="X49" s="8"/>
      <c r="Y49" s="265"/>
      <c r="Z49" s="265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66"/>
      <c r="K50" s="266"/>
      <c r="L50" s="266"/>
      <c r="M50" s="266"/>
      <c r="N50" s="7"/>
      <c r="O50" s="7"/>
      <c r="P50" s="7"/>
      <c r="Q50" s="7"/>
      <c r="R50" s="266"/>
      <c r="S50" s="266"/>
      <c r="T50" s="266"/>
      <c r="U50" s="266"/>
      <c r="V50" s="7"/>
      <c r="W50" s="7"/>
      <c r="Y50" s="267" t="s">
        <v>185</v>
      </c>
      <c r="Z50" s="267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66"/>
      <c r="K51" s="266"/>
      <c r="L51" s="266"/>
      <c r="M51" s="266"/>
      <c r="N51" s="3"/>
      <c r="O51" s="3"/>
      <c r="P51" s="3"/>
      <c r="Q51" s="3"/>
      <c r="R51" s="3"/>
      <c r="S51" s="3"/>
      <c r="T51" s="3"/>
      <c r="U51" s="3"/>
      <c r="V51" s="3"/>
      <c r="W51" s="268"/>
      <c r="X51" s="268"/>
      <c r="Y51" s="268"/>
      <c r="Z51" s="268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68"/>
      <c r="X52" s="268"/>
      <c r="Y52" s="268"/>
      <c r="Z52" s="268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61" t="s">
        <v>186</v>
      </c>
      <c r="X53" s="261"/>
      <c r="Y53" s="261"/>
      <c r="Z53" s="261"/>
      <c r="AC53"/>
    </row>
    <row r="54" spans="1:30" ht="24.95" customHeight="1">
      <c r="A54" s="10" t="s">
        <v>1</v>
      </c>
      <c r="B54" s="262" t="s">
        <v>2</v>
      </c>
      <c r="C54" s="262"/>
      <c r="D54" s="262"/>
      <c r="E54" s="262"/>
      <c r="F54" s="262"/>
      <c r="G54" s="262"/>
      <c r="H54" s="262"/>
      <c r="I54" s="262"/>
      <c r="J54" s="262"/>
      <c r="K54" s="262" t="s">
        <v>3</v>
      </c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16"/>
      <c r="AB54"/>
      <c r="AC54"/>
    </row>
    <row r="55" spans="1:30" ht="44.25" customHeight="1">
      <c r="A55" s="10" t="s">
        <v>66</v>
      </c>
      <c r="B55" s="263" t="s">
        <v>36</v>
      </c>
      <c r="C55" s="263"/>
      <c r="D55" s="263"/>
      <c r="E55" s="263"/>
      <c r="F55" s="263"/>
      <c r="G55" s="263"/>
      <c r="H55" s="263"/>
      <c r="I55" s="263"/>
      <c r="J55" s="263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59"/>
      <c r="S55" s="59"/>
      <c r="T55" s="59"/>
      <c r="U55" s="59"/>
      <c r="V55" s="59"/>
      <c r="W55" s="59"/>
      <c r="X55" s="59"/>
      <c r="Y55" s="59"/>
      <c r="Z55" s="10" t="s">
        <v>157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264" t="s">
        <v>6</v>
      </c>
      <c r="C56" s="264"/>
      <c r="D56" s="264"/>
      <c r="E56" s="264"/>
      <c r="F56" s="264"/>
      <c r="G56" s="264"/>
      <c r="H56" s="264"/>
      <c r="I56" s="264"/>
      <c r="J56" s="264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06" t="s">
        <v>37</v>
      </c>
      <c r="B57" s="307" t="s">
        <v>38</v>
      </c>
      <c r="C57" s="308"/>
      <c r="D57" s="308"/>
      <c r="E57" s="308"/>
      <c r="F57" s="308"/>
      <c r="G57" s="308"/>
      <c r="H57" s="308"/>
      <c r="I57" s="309"/>
      <c r="J57" s="15" t="s">
        <v>25</v>
      </c>
      <c r="K57" s="60">
        <v>205</v>
      </c>
      <c r="L57" s="60">
        <v>80</v>
      </c>
      <c r="M57" s="60">
        <v>73</v>
      </c>
      <c r="N57" s="60">
        <v>164</v>
      </c>
      <c r="O57" s="60">
        <v>114</v>
      </c>
      <c r="P57" s="60">
        <v>167</v>
      </c>
      <c r="Q57" s="60">
        <v>137</v>
      </c>
      <c r="R57" s="59"/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940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06"/>
      <c r="B58" s="310"/>
      <c r="C58" s="311"/>
      <c r="D58" s="311"/>
      <c r="E58" s="311"/>
      <c r="F58" s="311"/>
      <c r="G58" s="311"/>
      <c r="H58" s="311"/>
      <c r="I58" s="312"/>
      <c r="J58" s="15" t="s">
        <v>26</v>
      </c>
      <c r="K58" s="60">
        <v>198</v>
      </c>
      <c r="L58" s="60">
        <v>76</v>
      </c>
      <c r="M58" s="60">
        <v>119</v>
      </c>
      <c r="N58" s="60">
        <v>234</v>
      </c>
      <c r="O58" s="60">
        <v>156</v>
      </c>
      <c r="P58" s="60">
        <v>260</v>
      </c>
      <c r="Q58" s="60">
        <v>197</v>
      </c>
      <c r="R58" s="59"/>
      <c r="S58" s="59"/>
      <c r="T58" s="59"/>
      <c r="U58" s="59"/>
      <c r="V58" s="59"/>
      <c r="W58" s="59"/>
      <c r="X58" s="59"/>
      <c r="Y58" s="59"/>
      <c r="Z58" s="49">
        <f t="shared" si="17"/>
        <v>1240</v>
      </c>
      <c r="AA58" s="16"/>
      <c r="AB58"/>
      <c r="AC58" s="55" t="s">
        <v>67</v>
      </c>
      <c r="AD58" t="s">
        <v>83</v>
      </c>
    </row>
    <row r="59" spans="1:30" ht="22.5" customHeight="1">
      <c r="A59" s="306"/>
      <c r="B59" s="313"/>
      <c r="C59" s="314"/>
      <c r="D59" s="314"/>
      <c r="E59" s="314"/>
      <c r="F59" s="314"/>
      <c r="G59" s="314"/>
      <c r="H59" s="314"/>
      <c r="I59" s="315"/>
      <c r="J59" s="15" t="s">
        <v>27</v>
      </c>
      <c r="K59" s="50">
        <f t="shared" ref="K59:Q59" si="18">SUM(K57:K58)</f>
        <v>403</v>
      </c>
      <c r="L59" s="50">
        <f t="shared" si="18"/>
        <v>156</v>
      </c>
      <c r="M59" s="50">
        <f t="shared" si="18"/>
        <v>192</v>
      </c>
      <c r="N59" s="50">
        <f t="shared" si="18"/>
        <v>398</v>
      </c>
      <c r="O59" s="50">
        <f t="shared" si="18"/>
        <v>270</v>
      </c>
      <c r="P59" s="50">
        <f t="shared" si="18"/>
        <v>427</v>
      </c>
      <c r="Q59" s="50">
        <f t="shared" si="18"/>
        <v>334</v>
      </c>
      <c r="R59" s="59"/>
      <c r="S59" s="59"/>
      <c r="T59" s="59"/>
      <c r="U59" s="59"/>
      <c r="V59" s="59"/>
      <c r="W59" s="59"/>
      <c r="X59" s="59"/>
      <c r="Y59" s="59"/>
      <c r="Z59" s="50">
        <f t="shared" si="17"/>
        <v>2180</v>
      </c>
      <c r="AA59" s="16"/>
      <c r="AB59"/>
      <c r="AC59" s="55" t="s">
        <v>129</v>
      </c>
      <c r="AD59" t="s">
        <v>84</v>
      </c>
    </row>
    <row r="60" spans="1:30" ht="22.5" customHeight="1">
      <c r="A60" s="306" t="s">
        <v>39</v>
      </c>
      <c r="B60" s="307" t="s">
        <v>40</v>
      </c>
      <c r="C60" s="308"/>
      <c r="D60" s="308"/>
      <c r="E60" s="308"/>
      <c r="F60" s="308"/>
      <c r="G60" s="308"/>
      <c r="H60" s="308"/>
      <c r="I60" s="309"/>
      <c r="J60" s="15" t="s">
        <v>25</v>
      </c>
      <c r="K60" s="60">
        <v>80</v>
      </c>
      <c r="L60" s="60">
        <v>35</v>
      </c>
      <c r="M60" s="60">
        <v>69</v>
      </c>
      <c r="N60" s="60">
        <v>136</v>
      </c>
      <c r="O60" s="60">
        <v>98</v>
      </c>
      <c r="P60" s="60">
        <v>84</v>
      </c>
      <c r="Q60" s="60">
        <v>116</v>
      </c>
      <c r="R60" s="59"/>
      <c r="S60" s="59"/>
      <c r="T60" s="59"/>
      <c r="U60" s="59"/>
      <c r="V60" s="59"/>
      <c r="W60" s="59"/>
      <c r="X60" s="59"/>
      <c r="Y60" s="59"/>
      <c r="Z60" s="49">
        <f t="shared" si="17"/>
        <v>618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06"/>
      <c r="B61" s="310"/>
      <c r="C61" s="311"/>
      <c r="D61" s="311"/>
      <c r="E61" s="311"/>
      <c r="F61" s="311"/>
      <c r="G61" s="311"/>
      <c r="H61" s="311"/>
      <c r="I61" s="312"/>
      <c r="J61" s="15" t="s">
        <v>26</v>
      </c>
      <c r="K61" s="60">
        <v>85</v>
      </c>
      <c r="L61" s="60">
        <v>47</v>
      </c>
      <c r="M61" s="60">
        <v>127</v>
      </c>
      <c r="N61" s="60">
        <v>203</v>
      </c>
      <c r="O61" s="60">
        <v>145</v>
      </c>
      <c r="P61" s="60">
        <v>175</v>
      </c>
      <c r="Q61" s="60">
        <v>168</v>
      </c>
      <c r="R61" s="59"/>
      <c r="S61" s="59"/>
      <c r="T61" s="59"/>
      <c r="U61" s="59"/>
      <c r="V61" s="59"/>
      <c r="W61" s="59"/>
      <c r="X61" s="59"/>
      <c r="Y61" s="59"/>
      <c r="Z61" s="49">
        <f t="shared" si="17"/>
        <v>950</v>
      </c>
      <c r="AA61" s="16"/>
      <c r="AB61"/>
      <c r="AC61" s="55" t="s">
        <v>126</v>
      </c>
      <c r="AD61" t="s">
        <v>86</v>
      </c>
    </row>
    <row r="62" spans="1:30" ht="22.5" customHeight="1">
      <c r="A62" s="306"/>
      <c r="B62" s="313"/>
      <c r="C62" s="314"/>
      <c r="D62" s="314"/>
      <c r="E62" s="314"/>
      <c r="F62" s="314"/>
      <c r="G62" s="314"/>
      <c r="H62" s="314"/>
      <c r="I62" s="315"/>
      <c r="J62" s="15" t="s">
        <v>27</v>
      </c>
      <c r="K62" s="50">
        <f t="shared" ref="K62:Q62" si="19">SUM(K60:K61)</f>
        <v>165</v>
      </c>
      <c r="L62" s="50">
        <f t="shared" si="19"/>
        <v>82</v>
      </c>
      <c r="M62" s="50">
        <f t="shared" si="19"/>
        <v>196</v>
      </c>
      <c r="N62" s="50">
        <f t="shared" si="19"/>
        <v>339</v>
      </c>
      <c r="O62" s="50">
        <f t="shared" si="19"/>
        <v>243</v>
      </c>
      <c r="P62" s="50">
        <f t="shared" si="19"/>
        <v>259</v>
      </c>
      <c r="Q62" s="50">
        <f t="shared" si="19"/>
        <v>284</v>
      </c>
      <c r="R62" s="59"/>
      <c r="S62" s="59"/>
      <c r="T62" s="59"/>
      <c r="U62" s="59"/>
      <c r="V62" s="59"/>
      <c r="W62" s="59"/>
      <c r="X62" s="59"/>
      <c r="Y62" s="59"/>
      <c r="Z62" s="50">
        <f t="shared" si="17"/>
        <v>1568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263" t="s">
        <v>42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16"/>
      <c r="AB63" s="16"/>
      <c r="AC63" s="55"/>
      <c r="AD63" s="16"/>
    </row>
    <row r="64" spans="1:30" ht="39.950000000000003" customHeight="1">
      <c r="A64" s="15" t="s">
        <v>37</v>
      </c>
      <c r="B64" s="305" t="s">
        <v>118</v>
      </c>
      <c r="C64" s="305"/>
      <c r="D64" s="305"/>
      <c r="E64" s="305"/>
      <c r="F64" s="305"/>
      <c r="G64" s="305"/>
      <c r="H64" s="305"/>
      <c r="I64" s="305"/>
      <c r="J64" s="305"/>
      <c r="K64" s="60">
        <v>154685</v>
      </c>
      <c r="L64" s="60">
        <v>32175</v>
      </c>
      <c r="M64" s="60">
        <v>105460</v>
      </c>
      <c r="N64" s="60">
        <v>174355</v>
      </c>
      <c r="O64" s="60">
        <v>53752</v>
      </c>
      <c r="P64" s="60">
        <v>70735</v>
      </c>
      <c r="Q64" s="60">
        <v>666723</v>
      </c>
      <c r="R64" s="59"/>
      <c r="S64" s="59"/>
      <c r="T64" s="59"/>
      <c r="U64" s="59"/>
      <c r="V64" s="59"/>
      <c r="W64" s="59"/>
      <c r="X64" s="59"/>
      <c r="Y64" s="59"/>
      <c r="Z64" s="49">
        <f>SUM(K64:Y64)</f>
        <v>1257885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05" t="s">
        <v>43</v>
      </c>
      <c r="C65" s="305"/>
      <c r="D65" s="305"/>
      <c r="E65" s="305"/>
      <c r="F65" s="305"/>
      <c r="G65" s="305"/>
      <c r="H65" s="305"/>
      <c r="I65" s="305"/>
      <c r="J65" s="305"/>
      <c r="K65" s="60">
        <v>306</v>
      </c>
      <c r="L65" s="60">
        <v>12</v>
      </c>
      <c r="M65" s="60">
        <v>123</v>
      </c>
      <c r="N65" s="60">
        <v>202</v>
      </c>
      <c r="O65" s="60">
        <v>15</v>
      </c>
      <c r="P65" s="60">
        <v>40</v>
      </c>
      <c r="Q65" s="60">
        <v>1161</v>
      </c>
      <c r="R65" s="59"/>
      <c r="S65" s="59"/>
      <c r="T65" s="59"/>
      <c r="U65" s="59"/>
      <c r="V65" s="59"/>
      <c r="W65" s="59"/>
      <c r="X65" s="59"/>
      <c r="Y65" s="59"/>
      <c r="Z65" s="49">
        <f>SUM(K65:Y65)</f>
        <v>1859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05" t="s">
        <v>45</v>
      </c>
      <c r="C66" s="305"/>
      <c r="D66" s="305"/>
      <c r="E66" s="305"/>
      <c r="F66" s="305"/>
      <c r="G66" s="305"/>
      <c r="H66" s="305"/>
      <c r="I66" s="305"/>
      <c r="J66" s="305"/>
      <c r="K66" s="60">
        <v>36976</v>
      </c>
      <c r="L66" s="60">
        <v>5443</v>
      </c>
      <c r="M66" s="60">
        <v>16338</v>
      </c>
      <c r="N66" s="60">
        <v>40559</v>
      </c>
      <c r="O66" s="60">
        <v>8537</v>
      </c>
      <c r="P66" s="60">
        <v>13610</v>
      </c>
      <c r="Q66" s="60">
        <v>115344</v>
      </c>
      <c r="R66" s="59"/>
      <c r="S66" s="59"/>
      <c r="T66" s="59"/>
      <c r="U66" s="59"/>
      <c r="V66" s="59"/>
      <c r="W66" s="59"/>
      <c r="X66" s="59"/>
      <c r="Y66" s="59"/>
      <c r="Z66" s="49">
        <f>SUM(K66:Y66)</f>
        <v>236807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05" t="s">
        <v>47</v>
      </c>
      <c r="C67" s="305"/>
      <c r="D67" s="305"/>
      <c r="E67" s="305"/>
      <c r="F67" s="305"/>
      <c r="G67" s="305"/>
      <c r="H67" s="305"/>
      <c r="I67" s="305"/>
      <c r="J67" s="305"/>
      <c r="K67" s="219">
        <f t="shared" ref="K67:Q67" si="20">K64-K65-K66</f>
        <v>117403</v>
      </c>
      <c r="L67" s="220">
        <f t="shared" si="20"/>
        <v>26720</v>
      </c>
      <c r="M67" s="221">
        <f t="shared" si="20"/>
        <v>88999</v>
      </c>
      <c r="N67" s="222">
        <f t="shared" si="20"/>
        <v>133594</v>
      </c>
      <c r="O67" s="223">
        <f t="shared" si="20"/>
        <v>45200</v>
      </c>
      <c r="P67" s="224">
        <f t="shared" si="20"/>
        <v>57085</v>
      </c>
      <c r="Q67" s="225">
        <f t="shared" si="20"/>
        <v>550218</v>
      </c>
      <c r="R67" s="226"/>
      <c r="S67" s="227"/>
      <c r="T67" s="228"/>
      <c r="U67" s="229"/>
      <c r="V67" s="230"/>
      <c r="W67" s="231"/>
      <c r="X67" s="232"/>
      <c r="Y67" s="233"/>
      <c r="Z67" s="50">
        <f>SUM(K67:Y67)</f>
        <v>1019219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"/>
      <c r="AA68" s="16" t="s">
        <v>58</v>
      </c>
      <c r="AB68" s="30"/>
      <c r="AC68" s="17"/>
    </row>
    <row r="69" spans="1:34" ht="16.5" customHeight="1">
      <c r="B69" s="299" t="s">
        <v>116</v>
      </c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47" t="s">
        <v>35</v>
      </c>
      <c r="Q69" s="248"/>
      <c r="R69" s="248"/>
      <c r="S69" s="248"/>
      <c r="T69" s="248"/>
      <c r="U69" s="248"/>
      <c r="V69" s="248"/>
      <c r="W69" s="248"/>
      <c r="X69" s="248"/>
      <c r="Y69" s="249"/>
      <c r="AC69"/>
    </row>
    <row r="70" spans="1:34" ht="22.5" customHeight="1">
      <c r="A70" s="20"/>
      <c r="B70" s="285" t="s">
        <v>134</v>
      </c>
      <c r="C70" s="286"/>
      <c r="D70" s="287"/>
      <c r="E70" s="285" t="s">
        <v>135</v>
      </c>
      <c r="F70" s="286"/>
      <c r="G70" s="287"/>
      <c r="H70" s="285" t="s">
        <v>136</v>
      </c>
      <c r="I70" s="286"/>
      <c r="J70" s="287"/>
      <c r="K70" s="291" t="s">
        <v>137</v>
      </c>
      <c r="L70" s="292"/>
      <c r="M70" s="295" t="s">
        <v>138</v>
      </c>
      <c r="N70" s="295" t="s">
        <v>139</v>
      </c>
      <c r="O70" s="295" t="s">
        <v>140</v>
      </c>
      <c r="P70" s="111" t="s">
        <v>198</v>
      </c>
      <c r="Q70" s="112" t="s">
        <v>199</v>
      </c>
      <c r="R70" s="113" t="s">
        <v>200</v>
      </c>
      <c r="S70" s="114" t="s">
        <v>201</v>
      </c>
      <c r="T70" s="115" t="s">
        <v>202</v>
      </c>
      <c r="U70" s="116" t="s">
        <v>203</v>
      </c>
      <c r="V70" s="117" t="s">
        <v>204</v>
      </c>
      <c r="W70" s="118" t="s">
        <v>205</v>
      </c>
      <c r="X70" s="119" t="s">
        <v>206</v>
      </c>
      <c r="Y70" s="120" t="s">
        <v>207</v>
      </c>
      <c r="AC70"/>
    </row>
    <row r="71" spans="1:34" ht="22.5" customHeight="1">
      <c r="A71" s="20"/>
      <c r="B71" s="288"/>
      <c r="C71" s="289"/>
      <c r="D71" s="290"/>
      <c r="E71" s="288"/>
      <c r="F71" s="289"/>
      <c r="G71" s="290"/>
      <c r="H71" s="288"/>
      <c r="I71" s="289"/>
      <c r="J71" s="290"/>
      <c r="K71" s="293"/>
      <c r="L71" s="294"/>
      <c r="M71" s="296"/>
      <c r="N71" s="296"/>
      <c r="O71" s="296"/>
      <c r="P71" s="121" t="s">
        <v>208</v>
      </c>
      <c r="Q71" s="122" t="s">
        <v>209</v>
      </c>
      <c r="R71" s="123" t="s">
        <v>210</v>
      </c>
      <c r="S71" s="124" t="s">
        <v>211</v>
      </c>
      <c r="T71" s="125" t="s">
        <v>212</v>
      </c>
      <c r="U71" s="126" t="s">
        <v>213</v>
      </c>
      <c r="V71" s="127" t="s">
        <v>214</v>
      </c>
      <c r="W71" s="128" t="s">
        <v>215</v>
      </c>
      <c r="X71" s="129" t="s">
        <v>216</v>
      </c>
      <c r="Y71" s="130" t="s">
        <v>217</v>
      </c>
      <c r="AC71"/>
    </row>
    <row r="72" spans="1:34" ht="22.5" customHeight="1">
      <c r="A72" s="20"/>
      <c r="B72" s="273" t="s">
        <v>218</v>
      </c>
      <c r="C72" s="274"/>
      <c r="D72" s="275"/>
      <c r="E72" s="273" t="s">
        <v>218</v>
      </c>
      <c r="F72" s="274"/>
      <c r="G72" s="275"/>
      <c r="H72" s="273" t="s">
        <v>218</v>
      </c>
      <c r="I72" s="274"/>
      <c r="J72" s="275"/>
      <c r="K72" s="280" t="s">
        <v>218</v>
      </c>
      <c r="L72" s="281"/>
      <c r="M72" s="269" t="s">
        <v>218</v>
      </c>
      <c r="N72" s="269" t="s">
        <v>218</v>
      </c>
      <c r="O72" s="269" t="s">
        <v>218</v>
      </c>
      <c r="P72" s="131" t="s">
        <v>219</v>
      </c>
      <c r="Q72" s="132" t="s">
        <v>220</v>
      </c>
      <c r="R72" s="133" t="s">
        <v>221</v>
      </c>
      <c r="S72" s="134" t="s">
        <v>222</v>
      </c>
      <c r="T72" s="135" t="s">
        <v>223</v>
      </c>
      <c r="U72" s="136" t="s">
        <v>224</v>
      </c>
      <c r="V72" s="137" t="s">
        <v>225</v>
      </c>
      <c r="W72" s="138" t="s">
        <v>226</v>
      </c>
      <c r="X72" s="139" t="s">
        <v>227</v>
      </c>
      <c r="Y72" s="140" t="s">
        <v>228</v>
      </c>
      <c r="AC72"/>
    </row>
    <row r="73" spans="1:34" ht="22.5" customHeight="1">
      <c r="A73" s="20"/>
      <c r="B73" s="276"/>
      <c r="C73" s="274"/>
      <c r="D73" s="275"/>
      <c r="E73" s="276"/>
      <c r="F73" s="274"/>
      <c r="G73" s="275"/>
      <c r="H73" s="276"/>
      <c r="I73" s="274"/>
      <c r="J73" s="275"/>
      <c r="K73" s="282"/>
      <c r="L73" s="281"/>
      <c r="M73" s="270"/>
      <c r="N73" s="270"/>
      <c r="O73" s="270"/>
      <c r="P73" s="141" t="s">
        <v>229</v>
      </c>
      <c r="Q73" s="142" t="s">
        <v>230</v>
      </c>
      <c r="R73" s="143" t="s">
        <v>231</v>
      </c>
      <c r="S73" s="144" t="s">
        <v>232</v>
      </c>
      <c r="T73" s="145" t="s">
        <v>233</v>
      </c>
      <c r="U73" s="146" t="s">
        <v>234</v>
      </c>
      <c r="V73" s="147" t="s">
        <v>235</v>
      </c>
      <c r="W73" s="148" t="s">
        <v>236</v>
      </c>
      <c r="X73" s="149" t="s">
        <v>237</v>
      </c>
      <c r="Y73" s="150" t="s">
        <v>238</v>
      </c>
      <c r="AC73"/>
    </row>
    <row r="74" spans="1:34" ht="22.5" customHeight="1">
      <c r="A74" s="20"/>
      <c r="B74" s="277"/>
      <c r="C74" s="278"/>
      <c r="D74" s="279"/>
      <c r="E74" s="277"/>
      <c r="F74" s="278"/>
      <c r="G74" s="279"/>
      <c r="H74" s="277"/>
      <c r="I74" s="278"/>
      <c r="J74" s="279"/>
      <c r="K74" s="283"/>
      <c r="L74" s="284"/>
      <c r="M74" s="271"/>
      <c r="N74" s="271"/>
      <c r="O74" s="271"/>
      <c r="P74" s="151" t="s">
        <v>239</v>
      </c>
      <c r="Q74" s="152" t="s">
        <v>240</v>
      </c>
      <c r="R74" s="153" t="s">
        <v>241</v>
      </c>
      <c r="S74" s="154" t="s">
        <v>242</v>
      </c>
      <c r="T74" s="155" t="s">
        <v>243</v>
      </c>
      <c r="U74" s="156" t="s">
        <v>244</v>
      </c>
      <c r="V74" s="157" t="s">
        <v>245</v>
      </c>
      <c r="W74" s="158" t="s">
        <v>246</v>
      </c>
      <c r="X74" s="159" t="s">
        <v>247</v>
      </c>
      <c r="Y74" s="160" t="s">
        <v>248</v>
      </c>
      <c r="AC74"/>
    </row>
    <row r="75" spans="1:34" ht="15" customHeight="1">
      <c r="AC75"/>
      <c r="AF75" s="16"/>
    </row>
    <row r="76" spans="1:34" ht="16.5" customHeight="1">
      <c r="A7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"/>
      <c r="Y76" s="3"/>
      <c r="Z76" s="3"/>
      <c r="AA76" s="4"/>
      <c r="AC76"/>
      <c r="AD76" t="s">
        <v>187</v>
      </c>
      <c r="AH76" s="58" t="s">
        <v>196</v>
      </c>
    </row>
    <row r="77" spans="1:34" ht="22.5" customHeight="1">
      <c r="I77" s="272" t="s">
        <v>73</v>
      </c>
      <c r="J77" s="272"/>
      <c r="K77" s="272"/>
      <c r="L77" s="272"/>
      <c r="M77" s="272" t="s">
        <v>182</v>
      </c>
      <c r="N77" s="272"/>
      <c r="O77" s="272"/>
      <c r="P77" s="272"/>
      <c r="Q77" s="272"/>
      <c r="R77" s="272"/>
      <c r="S77" s="272"/>
      <c r="T77" s="272"/>
      <c r="U77" s="272"/>
      <c r="V77" s="272"/>
      <c r="W77" s="7"/>
      <c r="X77" s="8"/>
      <c r="Y77" s="265" t="s">
        <v>72</v>
      </c>
      <c r="Z77" s="265"/>
      <c r="AC77"/>
      <c r="AH77" s="58" t="s">
        <v>195</v>
      </c>
    </row>
    <row r="78" spans="1:34" ht="22.5" customHeight="1">
      <c r="W78" s="7"/>
      <c r="X78" s="8"/>
      <c r="Y78" s="265"/>
      <c r="Z78" s="265"/>
      <c r="AC78"/>
    </row>
    <row r="79" spans="1:34" ht="22.5" customHeight="1">
      <c r="J79" s="266"/>
      <c r="K79" s="266"/>
      <c r="L79" s="266"/>
      <c r="M79" s="266"/>
      <c r="N79" s="7"/>
      <c r="O79" s="7"/>
      <c r="P79" s="7"/>
      <c r="Q79" s="7"/>
      <c r="R79" s="266"/>
      <c r="S79" s="266"/>
      <c r="T79" s="266"/>
      <c r="U79" s="266"/>
      <c r="V79" s="7"/>
      <c r="W79" s="7"/>
      <c r="Y79" s="267" t="s">
        <v>187</v>
      </c>
      <c r="Z79" s="267"/>
      <c r="AC79"/>
    </row>
    <row r="80" spans="1:34" ht="22.5" customHeight="1">
      <c r="J80" s="266"/>
      <c r="K80" s="266"/>
      <c r="L80" s="266"/>
      <c r="M80" s="266"/>
      <c r="N80" s="3"/>
      <c r="O80" s="3"/>
      <c r="P80" s="3"/>
      <c r="Q80" s="3"/>
      <c r="R80" s="3"/>
      <c r="S80" s="3"/>
      <c r="T80" s="3"/>
      <c r="U80" s="3"/>
      <c r="V80" s="3"/>
      <c r="W80" s="268"/>
      <c r="X80" s="268"/>
      <c r="Y80" s="268"/>
      <c r="Z80" s="268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68"/>
      <c r="X81" s="268"/>
      <c r="Y81" s="268"/>
      <c r="Z81" s="268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61" t="s">
        <v>188</v>
      </c>
      <c r="X82" s="261"/>
      <c r="Y82" s="261"/>
      <c r="Z82" s="261"/>
      <c r="AC82"/>
    </row>
    <row r="83" spans="1:30" ht="24.95" customHeight="1">
      <c r="A83" s="10" t="s">
        <v>1</v>
      </c>
      <c r="B83" s="262" t="s">
        <v>2</v>
      </c>
      <c r="C83" s="262"/>
      <c r="D83" s="262"/>
      <c r="E83" s="262"/>
      <c r="F83" s="262"/>
      <c r="G83" s="262"/>
      <c r="H83" s="262"/>
      <c r="I83" s="262"/>
      <c r="J83" s="262"/>
      <c r="K83" s="262" t="s">
        <v>3</v>
      </c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C83"/>
    </row>
    <row r="84" spans="1:30" ht="48.75" customHeight="1">
      <c r="A84" s="10" t="s">
        <v>48</v>
      </c>
      <c r="B84" s="263" t="s">
        <v>69</v>
      </c>
      <c r="C84" s="263"/>
      <c r="D84" s="263"/>
      <c r="E84" s="263"/>
      <c r="F84" s="263"/>
      <c r="G84" s="263"/>
      <c r="H84" s="263"/>
      <c r="I84" s="263"/>
      <c r="J84" s="263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59"/>
      <c r="S84" s="59"/>
      <c r="T84" s="59"/>
      <c r="U84" s="59"/>
      <c r="V84" s="59"/>
      <c r="W84" s="59"/>
      <c r="X84" s="59"/>
      <c r="Y84" s="59"/>
      <c r="Z84" s="10" t="s">
        <v>157</v>
      </c>
      <c r="AC84"/>
      <c r="AD84" t="s">
        <v>142</v>
      </c>
    </row>
    <row r="85" spans="1:30" ht="12.75" customHeight="1">
      <c r="A85" s="12" t="s">
        <v>5</v>
      </c>
      <c r="B85" s="264" t="s">
        <v>6</v>
      </c>
      <c r="C85" s="264"/>
      <c r="D85" s="264"/>
      <c r="E85" s="264"/>
      <c r="F85" s="264"/>
      <c r="G85" s="264"/>
      <c r="H85" s="264"/>
      <c r="I85" s="264"/>
      <c r="J85" s="264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00" t="s">
        <v>65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3"/>
      <c r="AC86"/>
    </row>
    <row r="87" spans="1:30" ht="33" customHeight="1">
      <c r="A87" s="15" t="s">
        <v>158</v>
      </c>
      <c r="B87" s="298" t="s">
        <v>159</v>
      </c>
      <c r="C87" s="298"/>
      <c r="D87" s="298"/>
      <c r="E87" s="298"/>
      <c r="F87" s="298"/>
      <c r="G87" s="298"/>
      <c r="H87" s="298"/>
      <c r="I87" s="298"/>
      <c r="J87" s="298"/>
      <c r="K87" s="60">
        <v>13419</v>
      </c>
      <c r="L87" s="60">
        <v>847</v>
      </c>
      <c r="M87" s="60">
        <v>7140</v>
      </c>
      <c r="N87" s="60">
        <v>5265</v>
      </c>
      <c r="O87" s="60">
        <v>1993</v>
      </c>
      <c r="P87" s="60">
        <v>2488</v>
      </c>
      <c r="Q87" s="60">
        <v>15349</v>
      </c>
      <c r="R87" s="59"/>
      <c r="S87" s="59"/>
      <c r="T87" s="59"/>
      <c r="U87" s="59"/>
      <c r="V87" s="59"/>
      <c r="W87" s="59"/>
      <c r="X87" s="59"/>
      <c r="Y87" s="59"/>
      <c r="Z87" s="49">
        <f t="shared" ref="Z87:Z98" si="21">SUM(K87:Y87)</f>
        <v>46501</v>
      </c>
      <c r="AA87" s="23"/>
      <c r="AC87" s="17" t="s">
        <v>59</v>
      </c>
      <c r="AD87" s="1" t="s">
        <v>141</v>
      </c>
    </row>
    <row r="88" spans="1:30" ht="33" customHeight="1">
      <c r="A88" s="15" t="s">
        <v>160</v>
      </c>
      <c r="B88" s="298" t="s">
        <v>161</v>
      </c>
      <c r="C88" s="298"/>
      <c r="D88" s="298"/>
      <c r="E88" s="298"/>
      <c r="F88" s="298"/>
      <c r="G88" s="298"/>
      <c r="H88" s="298"/>
      <c r="I88" s="298"/>
      <c r="J88" s="298"/>
      <c r="K88" s="60">
        <v>27897</v>
      </c>
      <c r="L88" s="60">
        <v>3056</v>
      </c>
      <c r="M88" s="60">
        <v>16182</v>
      </c>
      <c r="N88" s="60">
        <v>16825</v>
      </c>
      <c r="O88" s="60">
        <v>2557</v>
      </c>
      <c r="P88" s="60">
        <v>3433</v>
      </c>
      <c r="Q88" s="60">
        <v>35420</v>
      </c>
      <c r="R88" s="59"/>
      <c r="S88" s="59"/>
      <c r="T88" s="59"/>
      <c r="U88" s="59"/>
      <c r="V88" s="59"/>
      <c r="W88" s="59"/>
      <c r="X88" s="59"/>
      <c r="Y88" s="59"/>
      <c r="Z88" s="49">
        <f t="shared" si="21"/>
        <v>105370</v>
      </c>
      <c r="AA88" s="23"/>
      <c r="AC88" s="17" t="s">
        <v>59</v>
      </c>
      <c r="AD88" s="1" t="s">
        <v>141</v>
      </c>
    </row>
    <row r="89" spans="1:30" ht="33" customHeight="1">
      <c r="A89" s="15" t="s">
        <v>162</v>
      </c>
      <c r="B89" s="298" t="s">
        <v>163</v>
      </c>
      <c r="C89" s="298"/>
      <c r="D89" s="298"/>
      <c r="E89" s="298"/>
      <c r="F89" s="298"/>
      <c r="G89" s="298"/>
      <c r="H89" s="298"/>
      <c r="I89" s="298"/>
      <c r="J89" s="298"/>
      <c r="K89" s="60">
        <v>9855</v>
      </c>
      <c r="L89" s="60">
        <v>1570</v>
      </c>
      <c r="M89" s="60">
        <v>12334</v>
      </c>
      <c r="N89" s="60">
        <v>24140</v>
      </c>
      <c r="O89" s="60">
        <v>3249</v>
      </c>
      <c r="P89" s="60">
        <v>4290</v>
      </c>
      <c r="Q89" s="60">
        <v>36037</v>
      </c>
      <c r="R89" s="59"/>
      <c r="S89" s="59"/>
      <c r="T89" s="59"/>
      <c r="U89" s="59"/>
      <c r="V89" s="59"/>
      <c r="W89" s="59"/>
      <c r="X89" s="59"/>
      <c r="Y89" s="59"/>
      <c r="Z89" s="49">
        <f t="shared" si="21"/>
        <v>91475</v>
      </c>
      <c r="AA89" s="23"/>
      <c r="AC89" s="17" t="s">
        <v>59</v>
      </c>
      <c r="AD89" s="1" t="s">
        <v>141</v>
      </c>
    </row>
    <row r="90" spans="1:30" ht="33" customHeight="1">
      <c r="A90" s="15" t="s">
        <v>164</v>
      </c>
      <c r="B90" s="298" t="s">
        <v>165</v>
      </c>
      <c r="C90" s="298"/>
      <c r="D90" s="298"/>
      <c r="E90" s="298"/>
      <c r="F90" s="298"/>
      <c r="G90" s="298"/>
      <c r="H90" s="298"/>
      <c r="I90" s="298"/>
      <c r="J90" s="298"/>
      <c r="K90" s="60">
        <v>15982</v>
      </c>
      <c r="L90" s="60">
        <v>2221</v>
      </c>
      <c r="M90" s="60">
        <v>6327</v>
      </c>
      <c r="N90" s="60">
        <v>11408</v>
      </c>
      <c r="O90" s="60">
        <v>3256</v>
      </c>
      <c r="P90" s="60">
        <v>7433</v>
      </c>
      <c r="Q90" s="60">
        <v>56315</v>
      </c>
      <c r="R90" s="59"/>
      <c r="S90" s="59"/>
      <c r="T90" s="59"/>
      <c r="U90" s="59"/>
      <c r="V90" s="59"/>
      <c r="W90" s="59"/>
      <c r="X90" s="59"/>
      <c r="Y90" s="59"/>
      <c r="Z90" s="49">
        <f t="shared" si="21"/>
        <v>102942</v>
      </c>
      <c r="AA90" s="23"/>
      <c r="AC90" s="17" t="s">
        <v>59</v>
      </c>
      <c r="AD90" s="1" t="s">
        <v>141</v>
      </c>
    </row>
    <row r="91" spans="1:30" ht="33" customHeight="1">
      <c r="A91" s="15" t="s">
        <v>166</v>
      </c>
      <c r="B91" s="298" t="s">
        <v>167</v>
      </c>
      <c r="C91" s="298"/>
      <c r="D91" s="298"/>
      <c r="E91" s="298"/>
      <c r="F91" s="298"/>
      <c r="G91" s="298"/>
      <c r="H91" s="298"/>
      <c r="I91" s="298"/>
      <c r="J91" s="298"/>
      <c r="K91" s="60">
        <v>13612</v>
      </c>
      <c r="L91" s="60">
        <v>5390</v>
      </c>
      <c r="M91" s="60">
        <v>6914</v>
      </c>
      <c r="N91" s="60">
        <v>5574</v>
      </c>
      <c r="O91" s="60">
        <v>6015</v>
      </c>
      <c r="P91" s="60">
        <v>3225</v>
      </c>
      <c r="Q91" s="60">
        <v>11411</v>
      </c>
      <c r="R91" s="59"/>
      <c r="S91" s="59"/>
      <c r="T91" s="59"/>
      <c r="U91" s="59"/>
      <c r="V91" s="59"/>
      <c r="W91" s="59"/>
      <c r="X91" s="59"/>
      <c r="Y91" s="59"/>
      <c r="Z91" s="49">
        <f t="shared" si="21"/>
        <v>52141</v>
      </c>
      <c r="AA91" s="23"/>
      <c r="AC91" s="17" t="s">
        <v>59</v>
      </c>
      <c r="AD91" s="1" t="s">
        <v>141</v>
      </c>
    </row>
    <row r="92" spans="1:30" ht="33" customHeight="1">
      <c r="A92" s="15" t="s">
        <v>168</v>
      </c>
      <c r="B92" s="298" t="s">
        <v>169</v>
      </c>
      <c r="C92" s="298"/>
      <c r="D92" s="298"/>
      <c r="E92" s="298"/>
      <c r="F92" s="298"/>
      <c r="G92" s="298"/>
      <c r="H92" s="298"/>
      <c r="I92" s="298"/>
      <c r="J92" s="298"/>
      <c r="K92" s="60">
        <v>2340</v>
      </c>
      <c r="L92" s="60">
        <v>1287</v>
      </c>
      <c r="M92" s="60">
        <v>3574</v>
      </c>
      <c r="N92" s="60">
        <v>6118</v>
      </c>
      <c r="O92" s="60">
        <v>2834</v>
      </c>
      <c r="P92" s="60">
        <v>3152</v>
      </c>
      <c r="Q92" s="60">
        <v>29088</v>
      </c>
      <c r="R92" s="59"/>
      <c r="S92" s="59"/>
      <c r="T92" s="59"/>
      <c r="U92" s="59"/>
      <c r="V92" s="59"/>
      <c r="W92" s="59"/>
      <c r="X92" s="59"/>
      <c r="Y92" s="59"/>
      <c r="Z92" s="49">
        <f t="shared" si="21"/>
        <v>48393</v>
      </c>
      <c r="AA92" s="23"/>
      <c r="AC92" s="17" t="s">
        <v>59</v>
      </c>
      <c r="AD92" s="1" t="s">
        <v>141</v>
      </c>
    </row>
    <row r="93" spans="1:30" ht="33" customHeight="1">
      <c r="A93" s="15" t="s">
        <v>170</v>
      </c>
      <c r="B93" s="298" t="s">
        <v>171</v>
      </c>
      <c r="C93" s="298"/>
      <c r="D93" s="298"/>
      <c r="E93" s="298"/>
      <c r="F93" s="298"/>
      <c r="G93" s="298"/>
      <c r="H93" s="298"/>
      <c r="I93" s="298"/>
      <c r="J93" s="298"/>
      <c r="K93" s="60">
        <v>7226</v>
      </c>
      <c r="L93" s="60">
        <v>3647</v>
      </c>
      <c r="M93" s="60">
        <v>9733</v>
      </c>
      <c r="N93" s="60">
        <v>20455</v>
      </c>
      <c r="O93" s="60">
        <v>7688</v>
      </c>
      <c r="P93" s="60">
        <v>7428</v>
      </c>
      <c r="Q93" s="60">
        <v>141573</v>
      </c>
      <c r="R93" s="59"/>
      <c r="S93" s="59"/>
      <c r="T93" s="59"/>
      <c r="U93" s="59"/>
      <c r="V93" s="59"/>
      <c r="W93" s="59"/>
      <c r="X93" s="59"/>
      <c r="Y93" s="59"/>
      <c r="Z93" s="49">
        <f t="shared" si="21"/>
        <v>197750</v>
      </c>
      <c r="AA93" s="23"/>
      <c r="AC93" s="17" t="s">
        <v>59</v>
      </c>
      <c r="AD93" s="1" t="s">
        <v>141</v>
      </c>
    </row>
    <row r="94" spans="1:30" ht="33" customHeight="1">
      <c r="A94" s="15" t="s">
        <v>172</v>
      </c>
      <c r="B94" s="298" t="s">
        <v>173</v>
      </c>
      <c r="C94" s="298"/>
      <c r="D94" s="298"/>
      <c r="E94" s="298"/>
      <c r="F94" s="298"/>
      <c r="G94" s="298"/>
      <c r="H94" s="298"/>
      <c r="I94" s="298"/>
      <c r="J94" s="298"/>
      <c r="K94" s="60">
        <v>4931</v>
      </c>
      <c r="L94" s="60">
        <v>1499</v>
      </c>
      <c r="M94" s="60">
        <v>3871</v>
      </c>
      <c r="N94" s="60">
        <v>5265</v>
      </c>
      <c r="O94" s="60">
        <v>3391</v>
      </c>
      <c r="P94" s="60">
        <v>2881</v>
      </c>
      <c r="Q94" s="60">
        <v>80269</v>
      </c>
      <c r="R94" s="59"/>
      <c r="S94" s="59"/>
      <c r="T94" s="59"/>
      <c r="U94" s="59"/>
      <c r="V94" s="59"/>
      <c r="W94" s="59"/>
      <c r="X94" s="59"/>
      <c r="Y94" s="59"/>
      <c r="Z94" s="49">
        <f t="shared" si="21"/>
        <v>102107</v>
      </c>
      <c r="AA94" s="23"/>
      <c r="AC94" s="17" t="s">
        <v>59</v>
      </c>
      <c r="AD94" s="1" t="s">
        <v>141</v>
      </c>
    </row>
    <row r="95" spans="1:30" ht="33" customHeight="1">
      <c r="A95" s="15" t="s">
        <v>174</v>
      </c>
      <c r="B95" s="298" t="s">
        <v>175</v>
      </c>
      <c r="C95" s="298"/>
      <c r="D95" s="298"/>
      <c r="E95" s="298"/>
      <c r="F95" s="298"/>
      <c r="G95" s="298"/>
      <c r="H95" s="298"/>
      <c r="I95" s="298"/>
      <c r="J95" s="298"/>
      <c r="K95" s="60">
        <v>1509</v>
      </c>
      <c r="L95" s="60">
        <v>523</v>
      </c>
      <c r="M95" s="60">
        <v>1555</v>
      </c>
      <c r="N95" s="60">
        <v>3252</v>
      </c>
      <c r="O95" s="60">
        <v>1489</v>
      </c>
      <c r="P95" s="60">
        <v>8721</v>
      </c>
      <c r="Q95" s="60">
        <v>15862</v>
      </c>
      <c r="R95" s="59"/>
      <c r="S95" s="59"/>
      <c r="T95" s="59"/>
      <c r="U95" s="59"/>
      <c r="V95" s="59"/>
      <c r="W95" s="59"/>
      <c r="X95" s="59"/>
      <c r="Y95" s="59"/>
      <c r="Z95" s="49">
        <f t="shared" si="21"/>
        <v>32911</v>
      </c>
      <c r="AA95" s="23"/>
      <c r="AC95" s="17" t="s">
        <v>59</v>
      </c>
      <c r="AD95" s="1" t="s">
        <v>141</v>
      </c>
    </row>
    <row r="96" spans="1:30" ht="33" customHeight="1">
      <c r="A96" s="15" t="s">
        <v>176</v>
      </c>
      <c r="B96" s="298" t="s">
        <v>177</v>
      </c>
      <c r="C96" s="298"/>
      <c r="D96" s="298"/>
      <c r="E96" s="298"/>
      <c r="F96" s="298"/>
      <c r="G96" s="298"/>
      <c r="H96" s="298"/>
      <c r="I96" s="298"/>
      <c r="J96" s="298"/>
      <c r="K96" s="60">
        <v>1151</v>
      </c>
      <c r="L96" s="60">
        <v>215</v>
      </c>
      <c r="M96" s="60">
        <v>1157</v>
      </c>
      <c r="N96" s="60">
        <v>1528</v>
      </c>
      <c r="O96" s="60">
        <v>428</v>
      </c>
      <c r="P96" s="60">
        <v>420</v>
      </c>
      <c r="Q96" s="60">
        <v>13687</v>
      </c>
      <c r="R96" s="59"/>
      <c r="S96" s="59"/>
      <c r="T96" s="59"/>
      <c r="U96" s="59"/>
      <c r="V96" s="59"/>
      <c r="W96" s="59"/>
      <c r="X96" s="59"/>
      <c r="Y96" s="59"/>
      <c r="Z96" s="49">
        <f t="shared" si="21"/>
        <v>18586</v>
      </c>
      <c r="AA96" s="23"/>
      <c r="AC96" s="17" t="s">
        <v>59</v>
      </c>
      <c r="AD96" s="1" t="s">
        <v>141</v>
      </c>
    </row>
    <row r="97" spans="1:34" ht="33" customHeight="1">
      <c r="A97" s="15" t="s">
        <v>178</v>
      </c>
      <c r="B97" s="298" t="s">
        <v>179</v>
      </c>
      <c r="C97" s="298"/>
      <c r="D97" s="298"/>
      <c r="E97" s="298"/>
      <c r="F97" s="298"/>
      <c r="G97" s="298"/>
      <c r="H97" s="298"/>
      <c r="I97" s="298"/>
      <c r="J97" s="298"/>
      <c r="K97" s="60">
        <v>1613</v>
      </c>
      <c r="L97" s="60">
        <v>1196</v>
      </c>
      <c r="M97" s="60">
        <v>1088</v>
      </c>
      <c r="N97" s="60">
        <v>2243</v>
      </c>
      <c r="O97" s="60">
        <v>777</v>
      </c>
      <c r="P97" s="60">
        <v>752</v>
      </c>
      <c r="Q97" s="60">
        <v>22809</v>
      </c>
      <c r="R97" s="59"/>
      <c r="S97" s="59"/>
      <c r="T97" s="59"/>
      <c r="U97" s="59"/>
      <c r="V97" s="59"/>
      <c r="W97" s="59"/>
      <c r="X97" s="59"/>
      <c r="Y97" s="59"/>
      <c r="Z97" s="49">
        <f t="shared" si="21"/>
        <v>30478</v>
      </c>
      <c r="AA97" s="23"/>
      <c r="AC97" s="17" t="s">
        <v>59</v>
      </c>
      <c r="AD97" s="1" t="s">
        <v>141</v>
      </c>
    </row>
    <row r="98" spans="1:34" ht="33" customHeight="1">
      <c r="A98" s="15" t="s">
        <v>180</v>
      </c>
      <c r="B98" s="298" t="s">
        <v>181</v>
      </c>
      <c r="C98" s="298"/>
      <c r="D98" s="298"/>
      <c r="E98" s="298"/>
      <c r="F98" s="298"/>
      <c r="G98" s="298"/>
      <c r="H98" s="298"/>
      <c r="I98" s="298"/>
      <c r="J98" s="298"/>
      <c r="K98" s="60">
        <v>3880</v>
      </c>
      <c r="L98" s="60">
        <v>1369</v>
      </c>
      <c r="M98" s="60">
        <v>5728</v>
      </c>
      <c r="N98" s="60">
        <v>6252</v>
      </c>
      <c r="O98" s="60">
        <v>2845</v>
      </c>
      <c r="P98" s="60">
        <v>2291</v>
      </c>
      <c r="Q98" s="60">
        <v>51091</v>
      </c>
      <c r="R98" s="59"/>
      <c r="S98" s="59"/>
      <c r="T98" s="59"/>
      <c r="U98" s="59"/>
      <c r="V98" s="59"/>
      <c r="W98" s="59"/>
      <c r="X98" s="59"/>
      <c r="Y98" s="59"/>
      <c r="Z98" s="49">
        <f t="shared" si="21"/>
        <v>73456</v>
      </c>
      <c r="AA98" s="23"/>
      <c r="AC98" s="17" t="s">
        <v>59</v>
      </c>
      <c r="AD98" s="1" t="s">
        <v>141</v>
      </c>
    </row>
    <row r="99" spans="1:34" ht="33" customHeight="1">
      <c r="A99" s="57"/>
      <c r="B99" s="297"/>
      <c r="C99" s="298"/>
      <c r="D99" s="298"/>
      <c r="E99" s="298"/>
      <c r="F99" s="298"/>
      <c r="G99" s="298"/>
      <c r="H99" s="298"/>
      <c r="I99" s="298"/>
      <c r="J99" s="298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23"/>
      <c r="AC99" s="17" t="s">
        <v>59</v>
      </c>
      <c r="AD99" s="1" t="s">
        <v>141</v>
      </c>
    </row>
    <row r="100" spans="1:34" ht="33" customHeight="1">
      <c r="A100" s="57"/>
      <c r="B100" s="297"/>
      <c r="C100" s="298"/>
      <c r="D100" s="298"/>
      <c r="E100" s="298"/>
      <c r="F100" s="298"/>
      <c r="G100" s="298"/>
      <c r="H100" s="298"/>
      <c r="I100" s="298"/>
      <c r="J100" s="298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23"/>
      <c r="AC100" s="17" t="s">
        <v>59</v>
      </c>
      <c r="AD100" s="1" t="s">
        <v>141</v>
      </c>
    </row>
    <row r="101" spans="1:34" ht="32.25" customHeight="1">
      <c r="A101" s="57"/>
      <c r="B101" s="297"/>
      <c r="C101" s="298"/>
      <c r="D101" s="298"/>
      <c r="E101" s="298"/>
      <c r="F101" s="298"/>
      <c r="G101" s="298"/>
      <c r="H101" s="298"/>
      <c r="I101" s="298"/>
      <c r="J101" s="298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23"/>
      <c r="AC101" s="17" t="s">
        <v>59</v>
      </c>
      <c r="AD101" s="1" t="s">
        <v>141</v>
      </c>
    </row>
    <row r="102" spans="1:34" ht="32.25" customHeight="1">
      <c r="A102" s="57"/>
      <c r="B102" s="297"/>
      <c r="C102" s="298"/>
      <c r="D102" s="298"/>
      <c r="E102" s="298"/>
      <c r="F102" s="298"/>
      <c r="G102" s="298"/>
      <c r="H102" s="298"/>
      <c r="I102" s="298"/>
      <c r="J102" s="298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23"/>
      <c r="AC102" s="17" t="s">
        <v>59</v>
      </c>
      <c r="AD102" s="1" t="s">
        <v>141</v>
      </c>
    </row>
    <row r="103" spans="1:34" ht="32.25" customHeight="1">
      <c r="A103" s="57"/>
      <c r="B103" s="297"/>
      <c r="C103" s="298"/>
      <c r="D103" s="298"/>
      <c r="E103" s="298"/>
      <c r="F103" s="298"/>
      <c r="G103" s="298"/>
      <c r="H103" s="298"/>
      <c r="I103" s="298"/>
      <c r="J103" s="298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99" t="s">
        <v>116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47" t="s">
        <v>35</v>
      </c>
      <c r="Q105" s="248"/>
      <c r="R105" s="248"/>
      <c r="S105" s="248"/>
      <c r="T105" s="248"/>
      <c r="U105" s="248"/>
      <c r="V105" s="248"/>
      <c r="W105" s="248"/>
      <c r="X105" s="248"/>
      <c r="Y105" s="249"/>
      <c r="AC105"/>
    </row>
    <row r="106" spans="1:34" ht="22.5" customHeight="1">
      <c r="A106" s="20"/>
      <c r="B106" s="285" t="s">
        <v>134</v>
      </c>
      <c r="C106" s="286"/>
      <c r="D106" s="287"/>
      <c r="E106" s="285" t="s">
        <v>135</v>
      </c>
      <c r="F106" s="286"/>
      <c r="G106" s="287"/>
      <c r="H106" s="285" t="s">
        <v>136</v>
      </c>
      <c r="I106" s="286"/>
      <c r="J106" s="287"/>
      <c r="K106" s="291" t="s">
        <v>137</v>
      </c>
      <c r="L106" s="292"/>
      <c r="M106" s="295" t="s">
        <v>138</v>
      </c>
      <c r="N106" s="295" t="s">
        <v>139</v>
      </c>
      <c r="O106" s="295" t="s">
        <v>140</v>
      </c>
      <c r="P106" s="161" t="s">
        <v>198</v>
      </c>
      <c r="Q106" s="162" t="s">
        <v>199</v>
      </c>
      <c r="R106" s="163" t="s">
        <v>200</v>
      </c>
      <c r="S106" s="164" t="s">
        <v>201</v>
      </c>
      <c r="T106" s="165" t="s">
        <v>202</v>
      </c>
      <c r="U106" s="166" t="s">
        <v>203</v>
      </c>
      <c r="V106" s="167" t="s">
        <v>204</v>
      </c>
      <c r="W106" s="168" t="s">
        <v>205</v>
      </c>
      <c r="X106" s="169" t="s">
        <v>206</v>
      </c>
      <c r="Y106" s="170" t="s">
        <v>207</v>
      </c>
      <c r="AC106"/>
    </row>
    <row r="107" spans="1:34" ht="22.5" customHeight="1">
      <c r="A107" s="20"/>
      <c r="B107" s="288"/>
      <c r="C107" s="289"/>
      <c r="D107" s="290"/>
      <c r="E107" s="288"/>
      <c r="F107" s="289"/>
      <c r="G107" s="290"/>
      <c r="H107" s="288"/>
      <c r="I107" s="289"/>
      <c r="J107" s="290"/>
      <c r="K107" s="293"/>
      <c r="L107" s="294"/>
      <c r="M107" s="296"/>
      <c r="N107" s="296"/>
      <c r="O107" s="296"/>
      <c r="P107" s="171" t="s">
        <v>208</v>
      </c>
      <c r="Q107" s="172" t="s">
        <v>209</v>
      </c>
      <c r="R107" s="173" t="s">
        <v>210</v>
      </c>
      <c r="S107" s="174" t="s">
        <v>211</v>
      </c>
      <c r="T107" s="175" t="s">
        <v>212</v>
      </c>
      <c r="U107" s="176" t="s">
        <v>213</v>
      </c>
      <c r="V107" s="177" t="s">
        <v>214</v>
      </c>
      <c r="W107" s="178" t="s">
        <v>215</v>
      </c>
      <c r="X107" s="179" t="s">
        <v>216</v>
      </c>
      <c r="Y107" s="180" t="s">
        <v>217</v>
      </c>
      <c r="AC107"/>
    </row>
    <row r="108" spans="1:34" ht="22.5" customHeight="1">
      <c r="A108" s="20"/>
      <c r="B108" s="273" t="s">
        <v>218</v>
      </c>
      <c r="C108" s="274"/>
      <c r="D108" s="275"/>
      <c r="E108" s="273" t="s">
        <v>218</v>
      </c>
      <c r="F108" s="274"/>
      <c r="G108" s="275"/>
      <c r="H108" s="273" t="s">
        <v>218</v>
      </c>
      <c r="I108" s="274"/>
      <c r="J108" s="275"/>
      <c r="K108" s="280" t="s">
        <v>218</v>
      </c>
      <c r="L108" s="281"/>
      <c r="M108" s="269" t="s">
        <v>218</v>
      </c>
      <c r="N108" s="269" t="s">
        <v>218</v>
      </c>
      <c r="O108" s="269" t="s">
        <v>218</v>
      </c>
      <c r="P108" s="181" t="s">
        <v>219</v>
      </c>
      <c r="Q108" s="182" t="s">
        <v>220</v>
      </c>
      <c r="R108" s="183" t="s">
        <v>221</v>
      </c>
      <c r="S108" s="184" t="s">
        <v>222</v>
      </c>
      <c r="T108" s="185" t="s">
        <v>223</v>
      </c>
      <c r="U108" s="186" t="s">
        <v>224</v>
      </c>
      <c r="V108" s="187" t="s">
        <v>225</v>
      </c>
      <c r="W108" s="188" t="s">
        <v>226</v>
      </c>
      <c r="X108" s="189" t="s">
        <v>227</v>
      </c>
      <c r="Y108" s="190" t="s">
        <v>228</v>
      </c>
      <c r="AC108"/>
    </row>
    <row r="109" spans="1:34" ht="22.5" customHeight="1">
      <c r="A109" s="20"/>
      <c r="B109" s="276"/>
      <c r="C109" s="274"/>
      <c r="D109" s="275"/>
      <c r="E109" s="276"/>
      <c r="F109" s="274"/>
      <c r="G109" s="275"/>
      <c r="H109" s="276"/>
      <c r="I109" s="274"/>
      <c r="J109" s="275"/>
      <c r="K109" s="282"/>
      <c r="L109" s="281"/>
      <c r="M109" s="270"/>
      <c r="N109" s="270"/>
      <c r="O109" s="270"/>
      <c r="P109" s="191" t="s">
        <v>229</v>
      </c>
      <c r="Q109" s="192" t="s">
        <v>230</v>
      </c>
      <c r="R109" s="193" t="s">
        <v>231</v>
      </c>
      <c r="S109" s="194" t="s">
        <v>232</v>
      </c>
      <c r="T109" s="195" t="s">
        <v>233</v>
      </c>
      <c r="U109" s="196" t="s">
        <v>234</v>
      </c>
      <c r="V109" s="197" t="s">
        <v>235</v>
      </c>
      <c r="W109" s="198" t="s">
        <v>236</v>
      </c>
      <c r="X109" s="199" t="s">
        <v>237</v>
      </c>
      <c r="Y109" s="200" t="s">
        <v>238</v>
      </c>
      <c r="AC109"/>
    </row>
    <row r="110" spans="1:34" ht="22.5" customHeight="1">
      <c r="A110" s="20"/>
      <c r="B110" s="277"/>
      <c r="C110" s="278"/>
      <c r="D110" s="279"/>
      <c r="E110" s="277"/>
      <c r="F110" s="278"/>
      <c r="G110" s="279"/>
      <c r="H110" s="277"/>
      <c r="I110" s="278"/>
      <c r="J110" s="279"/>
      <c r="K110" s="283"/>
      <c r="L110" s="284"/>
      <c r="M110" s="271"/>
      <c r="N110" s="271"/>
      <c r="O110" s="271"/>
      <c r="P110" s="201" t="s">
        <v>239</v>
      </c>
      <c r="Q110" s="202" t="s">
        <v>240</v>
      </c>
      <c r="R110" s="203" t="s">
        <v>241</v>
      </c>
      <c r="S110" s="204" t="s">
        <v>242</v>
      </c>
      <c r="T110" s="205" t="s">
        <v>243</v>
      </c>
      <c r="U110" s="206" t="s">
        <v>244</v>
      </c>
      <c r="V110" s="207" t="s">
        <v>245</v>
      </c>
      <c r="W110" s="208" t="s">
        <v>246</v>
      </c>
      <c r="X110" s="209" t="s">
        <v>247</v>
      </c>
      <c r="Y110" s="210" t="s">
        <v>248</v>
      </c>
      <c r="AC110"/>
    </row>
    <row r="111" spans="1:34" ht="15" customHeight="1">
      <c r="AC111"/>
      <c r="AF111" s="16"/>
    </row>
    <row r="112" spans="1:34" ht="16.5" customHeight="1">
      <c r="A112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"/>
      <c r="Y112" s="3"/>
      <c r="Z112" s="3"/>
      <c r="AA112" s="4"/>
      <c r="AC112"/>
      <c r="AD112" t="s">
        <v>189</v>
      </c>
      <c r="AH112" s="58" t="s">
        <v>196</v>
      </c>
    </row>
    <row r="113" spans="1:34" ht="22.5" customHeight="1">
      <c r="A113" s="5"/>
      <c r="B113" s="6"/>
      <c r="C113" s="6"/>
      <c r="D113" s="6"/>
      <c r="E113" s="6"/>
      <c r="F113" s="6"/>
      <c r="G113" s="6"/>
      <c r="H113" s="6"/>
      <c r="I113" s="272" t="s">
        <v>73</v>
      </c>
      <c r="J113" s="272"/>
      <c r="K113" s="272"/>
      <c r="L113" s="272"/>
      <c r="M113" s="272" t="s">
        <v>182</v>
      </c>
      <c r="N113" s="272"/>
      <c r="O113" s="272"/>
      <c r="P113" s="272"/>
      <c r="Q113" s="272"/>
      <c r="R113" s="272"/>
      <c r="S113" s="272"/>
      <c r="T113" s="272"/>
      <c r="U113" s="272"/>
      <c r="V113" s="272"/>
      <c r="W113" s="7"/>
      <c r="X113" s="8"/>
      <c r="Y113" s="265" t="s">
        <v>72</v>
      </c>
      <c r="Z113" s="265"/>
      <c r="AC113"/>
      <c r="AH113" s="58" t="s">
        <v>195</v>
      </c>
    </row>
    <row r="114" spans="1:34" ht="22.5" customHeight="1">
      <c r="A114" s="5"/>
      <c r="B114" s="6"/>
      <c r="C114" s="6"/>
      <c r="D114" s="6"/>
      <c r="E114" s="6"/>
      <c r="F114" s="6"/>
      <c r="G114" s="6"/>
      <c r="H114" s="6"/>
      <c r="W114" s="7"/>
      <c r="X114" s="8"/>
      <c r="Y114" s="265"/>
      <c r="Z114" s="265"/>
      <c r="AC114"/>
    </row>
    <row r="115" spans="1:34" ht="22.5" customHeight="1">
      <c r="A115" s="5"/>
      <c r="B115" s="6"/>
      <c r="C115" s="6"/>
      <c r="D115" s="6"/>
      <c r="E115" s="6"/>
      <c r="F115" s="6"/>
      <c r="G115" s="6"/>
      <c r="H115" s="6"/>
      <c r="I115" s="6"/>
      <c r="J115" s="266"/>
      <c r="K115" s="266"/>
      <c r="L115" s="266"/>
      <c r="M115" s="266"/>
      <c r="N115" s="7"/>
      <c r="O115" s="7"/>
      <c r="P115" s="7"/>
      <c r="Q115" s="7"/>
      <c r="R115" s="266"/>
      <c r="S115" s="266"/>
      <c r="T115" s="266"/>
      <c r="U115" s="266"/>
      <c r="V115" s="7"/>
      <c r="W115" s="7"/>
      <c r="Y115" s="267" t="s">
        <v>189</v>
      </c>
      <c r="Z115" s="267"/>
      <c r="AC115"/>
    </row>
    <row r="116" spans="1:34" ht="22.5" customHeight="1">
      <c r="A116" s="5"/>
      <c r="B116" s="6"/>
      <c r="C116" s="6"/>
      <c r="D116" s="6"/>
      <c r="E116" s="6"/>
      <c r="F116" s="6"/>
      <c r="G116" s="6"/>
      <c r="H116" s="6"/>
      <c r="I116" s="6"/>
      <c r="J116" s="266"/>
      <c r="K116" s="266"/>
      <c r="L116" s="266"/>
      <c r="M116" s="266"/>
      <c r="N116" s="3"/>
      <c r="O116" s="3"/>
      <c r="P116" s="3"/>
      <c r="Q116" s="3"/>
      <c r="R116" s="3"/>
      <c r="S116" s="3"/>
      <c r="T116" s="3"/>
      <c r="U116" s="3"/>
      <c r="V116" s="3"/>
      <c r="W116" s="268"/>
      <c r="X116" s="268"/>
      <c r="Y116" s="268"/>
      <c r="Z116" s="268"/>
      <c r="AC116"/>
    </row>
    <row r="117" spans="1:34" ht="22.5" customHeight="1">
      <c r="A117" s="5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68"/>
      <c r="X117" s="268"/>
      <c r="Y117" s="268"/>
      <c r="Z117" s="268"/>
      <c r="AC117"/>
    </row>
    <row r="118" spans="1:34" ht="22.5" customHeight="1">
      <c r="A118" s="5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261" t="s">
        <v>190</v>
      </c>
      <c r="X118" s="261"/>
      <c r="Y118" s="261"/>
      <c r="Z118" s="261"/>
      <c r="AC118"/>
    </row>
    <row r="119" spans="1:34" ht="24.95" customHeight="1">
      <c r="A119" s="10" t="s">
        <v>1</v>
      </c>
      <c r="B119" s="262" t="s">
        <v>2</v>
      </c>
      <c r="C119" s="262"/>
      <c r="D119" s="262"/>
      <c r="E119" s="262"/>
      <c r="F119" s="262"/>
      <c r="G119" s="262"/>
      <c r="H119" s="262"/>
      <c r="I119" s="262"/>
      <c r="J119" s="262"/>
      <c r="K119" s="262" t="s">
        <v>3</v>
      </c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C119"/>
    </row>
    <row r="120" spans="1:34" ht="48" customHeight="1">
      <c r="A120" s="10" t="s">
        <v>49</v>
      </c>
      <c r="B120" s="263" t="s">
        <v>50</v>
      </c>
      <c r="C120" s="263"/>
      <c r="D120" s="263"/>
      <c r="E120" s="263"/>
      <c r="F120" s="263"/>
      <c r="G120" s="263"/>
      <c r="H120" s="263"/>
      <c r="I120" s="263"/>
      <c r="J120" s="263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59"/>
      <c r="S120" s="59"/>
      <c r="T120" s="59"/>
      <c r="U120" s="59"/>
      <c r="V120" s="59"/>
      <c r="W120" s="59"/>
      <c r="X120" s="59"/>
      <c r="Y120" s="59"/>
      <c r="Z120" s="10" t="s">
        <v>157</v>
      </c>
      <c r="AC120"/>
      <c r="AD120" t="s">
        <v>142</v>
      </c>
    </row>
    <row r="121" spans="1:34" ht="12.75" customHeight="1">
      <c r="A121" s="12" t="s">
        <v>5</v>
      </c>
      <c r="B121" s="264" t="s">
        <v>6</v>
      </c>
      <c r="C121" s="264"/>
      <c r="D121" s="264"/>
      <c r="E121" s="264"/>
      <c r="F121" s="264"/>
      <c r="G121" s="264"/>
      <c r="H121" s="264"/>
      <c r="I121" s="264"/>
      <c r="J121" s="264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  <c r="AD121" s="25"/>
    </row>
    <row r="122" spans="1:34" ht="30" customHeight="1">
      <c r="A122" s="15" t="s">
        <v>23</v>
      </c>
      <c r="B122" s="256" t="s">
        <v>193</v>
      </c>
      <c r="C122" s="257"/>
      <c r="D122" s="257"/>
      <c r="E122" s="257"/>
      <c r="F122" s="257"/>
      <c r="G122" s="257"/>
      <c r="H122" s="257"/>
      <c r="I122" s="257"/>
      <c r="J122" s="258"/>
      <c r="K122" s="51">
        <f t="shared" ref="K122:Q122" si="22">K87+K88+K89+K90+K91+K92+K93+K94+K95+K96+K97+K98+K99+K100+K101+K102+K103</f>
        <v>103415</v>
      </c>
      <c r="L122" s="51">
        <f t="shared" si="22"/>
        <v>22820</v>
      </c>
      <c r="M122" s="51">
        <f t="shared" si="22"/>
        <v>75603</v>
      </c>
      <c r="N122" s="51">
        <f t="shared" si="22"/>
        <v>108325</v>
      </c>
      <c r="O122" s="51">
        <f t="shared" si="22"/>
        <v>36522</v>
      </c>
      <c r="P122" s="51">
        <f t="shared" si="22"/>
        <v>46514</v>
      </c>
      <c r="Q122" s="51">
        <f t="shared" si="22"/>
        <v>508911</v>
      </c>
      <c r="R122" s="59"/>
      <c r="S122" s="59"/>
      <c r="T122" s="59"/>
      <c r="U122" s="59"/>
      <c r="V122" s="59"/>
      <c r="W122" s="59"/>
      <c r="X122" s="59"/>
      <c r="Y122" s="59"/>
      <c r="Z122" s="51">
        <f>SUM(K122:Y122)</f>
        <v>902110</v>
      </c>
      <c r="AA122" s="16"/>
      <c r="AB122" t="s">
        <v>125</v>
      </c>
      <c r="AC122" s="55" t="s">
        <v>132</v>
      </c>
      <c r="AD122" s="16" t="s">
        <v>79</v>
      </c>
    </row>
    <row r="123" spans="1:34" ht="30" customHeight="1">
      <c r="A123" s="15" t="s">
        <v>28</v>
      </c>
      <c r="B123" s="256" t="s">
        <v>51</v>
      </c>
      <c r="C123" s="257"/>
      <c r="D123" s="257"/>
      <c r="E123" s="257"/>
      <c r="F123" s="257"/>
      <c r="G123" s="257"/>
      <c r="H123" s="257"/>
      <c r="I123" s="257"/>
      <c r="J123" s="258"/>
      <c r="K123" s="60">
        <v>13988</v>
      </c>
      <c r="L123" s="60">
        <v>3900</v>
      </c>
      <c r="M123" s="60">
        <v>13396</v>
      </c>
      <c r="N123" s="60">
        <v>25269</v>
      </c>
      <c r="O123" s="60">
        <v>8678</v>
      </c>
      <c r="P123" s="60">
        <v>10571</v>
      </c>
      <c r="Q123" s="60">
        <v>41307</v>
      </c>
      <c r="R123" s="59"/>
      <c r="S123" s="59"/>
      <c r="T123" s="59"/>
      <c r="U123" s="59"/>
      <c r="V123" s="59"/>
      <c r="W123" s="59"/>
      <c r="X123" s="59"/>
      <c r="Y123" s="59"/>
      <c r="Z123" s="49">
        <f>SUM(K123:Y123)</f>
        <v>117109</v>
      </c>
      <c r="AA123" s="16"/>
      <c r="AC123" s="55" t="s">
        <v>59</v>
      </c>
      <c r="AD123" s="16" t="s">
        <v>80</v>
      </c>
    </row>
    <row r="124" spans="1:34" ht="30" customHeight="1">
      <c r="A124" s="15" t="s">
        <v>52</v>
      </c>
      <c r="B124" s="256" t="s">
        <v>194</v>
      </c>
      <c r="C124" s="257"/>
      <c r="D124" s="257"/>
      <c r="E124" s="257"/>
      <c r="F124" s="257"/>
      <c r="G124" s="257"/>
      <c r="H124" s="257"/>
      <c r="I124" s="257"/>
      <c r="J124" s="258"/>
      <c r="K124" s="51">
        <f t="shared" ref="K124:Q124" si="23">K122+K123</f>
        <v>117403</v>
      </c>
      <c r="L124" s="51">
        <f t="shared" si="23"/>
        <v>26720</v>
      </c>
      <c r="M124" s="51">
        <f t="shared" si="23"/>
        <v>88999</v>
      </c>
      <c r="N124" s="51">
        <f t="shared" si="23"/>
        <v>133594</v>
      </c>
      <c r="O124" s="51">
        <f t="shared" si="23"/>
        <v>45200</v>
      </c>
      <c r="P124" s="51">
        <f t="shared" si="23"/>
        <v>57085</v>
      </c>
      <c r="Q124" s="51">
        <f t="shared" si="23"/>
        <v>550218</v>
      </c>
      <c r="R124" s="59"/>
      <c r="S124" s="59"/>
      <c r="T124" s="59"/>
      <c r="U124" s="59"/>
      <c r="V124" s="59"/>
      <c r="W124" s="59"/>
      <c r="X124" s="59"/>
      <c r="Y124" s="59"/>
      <c r="Z124" s="51">
        <f>SUM(K124:Y124)</f>
        <v>1019219</v>
      </c>
      <c r="AA124" s="16"/>
      <c r="AB124" s="18" t="s">
        <v>120</v>
      </c>
      <c r="AC124" s="55" t="s">
        <v>133</v>
      </c>
      <c r="AD124" s="16" t="s">
        <v>81</v>
      </c>
    </row>
    <row r="125" spans="1:34" ht="15" customHeight="1">
      <c r="AA125" s="1" t="s">
        <v>58</v>
      </c>
      <c r="AC125"/>
    </row>
    <row r="126" spans="1:34" ht="15" customHeight="1">
      <c r="A126" s="19"/>
      <c r="J126" s="47"/>
      <c r="K126" s="48" t="s">
        <v>119</v>
      </c>
      <c r="L126" s="259"/>
      <c r="M126" s="260"/>
      <c r="N126" s="260"/>
      <c r="O126" s="53" t="s">
        <v>53</v>
      </c>
      <c r="P126" s="211"/>
      <c r="Q126" s="212"/>
      <c r="R126" s="54" t="s">
        <v>54</v>
      </c>
      <c r="S126" s="213">
        <v>0</v>
      </c>
      <c r="T126" s="214">
        <v>4</v>
      </c>
      <c r="U126" s="54" t="s">
        <v>55</v>
      </c>
      <c r="V126" s="215">
        <v>2</v>
      </c>
      <c r="W126" s="216">
        <v>0</v>
      </c>
      <c r="X126" s="217">
        <v>1</v>
      </c>
      <c r="Y126" s="218">
        <v>9</v>
      </c>
      <c r="AC126" s="2"/>
    </row>
    <row r="127" spans="1:34" ht="15.75" customHeight="1">
      <c r="AC127"/>
    </row>
    <row r="128" spans="1:34" ht="16.5" customHeight="1">
      <c r="C128" s="247" t="s">
        <v>116</v>
      </c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9"/>
      <c r="AC128"/>
    </row>
    <row r="129" spans="1:32" ht="33.75" customHeight="1">
      <c r="A129" s="20"/>
      <c r="B129" s="21"/>
      <c r="C129" s="253" t="s">
        <v>30</v>
      </c>
      <c r="D129" s="253"/>
      <c r="E129" s="253"/>
      <c r="F129" s="253"/>
      <c r="G129" s="253" t="s">
        <v>31</v>
      </c>
      <c r="H129" s="253"/>
      <c r="I129" s="253"/>
      <c r="J129" s="253"/>
      <c r="K129" s="253" t="s">
        <v>32</v>
      </c>
      <c r="L129" s="253"/>
      <c r="M129" s="253"/>
      <c r="N129" s="253" t="s">
        <v>33</v>
      </c>
      <c r="O129" s="253"/>
      <c r="P129" s="253"/>
      <c r="Q129" s="253" t="s">
        <v>34</v>
      </c>
      <c r="R129" s="253"/>
      <c r="S129" s="253"/>
      <c r="T129" s="253" t="s">
        <v>70</v>
      </c>
      <c r="U129" s="253"/>
      <c r="V129" s="253"/>
      <c r="W129" s="253" t="s">
        <v>71</v>
      </c>
      <c r="X129" s="253"/>
      <c r="Y129" s="253"/>
      <c r="AC129"/>
    </row>
    <row r="130" spans="1:32" ht="33.75" customHeight="1">
      <c r="A130" s="20"/>
      <c r="B130" s="21"/>
      <c r="C130" s="254" t="s">
        <v>218</v>
      </c>
      <c r="D130" s="255"/>
      <c r="E130" s="255"/>
      <c r="F130" s="255"/>
      <c r="G130" s="254" t="s">
        <v>218</v>
      </c>
      <c r="H130" s="255"/>
      <c r="I130" s="255"/>
      <c r="J130" s="255"/>
      <c r="K130" s="254" t="s">
        <v>218</v>
      </c>
      <c r="L130" s="255"/>
      <c r="M130" s="255"/>
      <c r="N130" s="254" t="s">
        <v>218</v>
      </c>
      <c r="O130" s="255"/>
      <c r="P130" s="255"/>
      <c r="Q130" s="254" t="s">
        <v>218</v>
      </c>
      <c r="R130" s="255"/>
      <c r="S130" s="255"/>
      <c r="T130" s="254" t="s">
        <v>218</v>
      </c>
      <c r="U130" s="255"/>
      <c r="V130" s="255"/>
      <c r="W130" s="254" t="s">
        <v>218</v>
      </c>
      <c r="X130" s="255"/>
      <c r="Y130" s="255"/>
      <c r="AC130"/>
    </row>
    <row r="131" spans="1:32" ht="13.5" customHeight="1">
      <c r="A131" s="20"/>
      <c r="B131" s="21"/>
      <c r="C131" s="246" t="s">
        <v>121</v>
      </c>
      <c r="D131" s="246"/>
      <c r="E131" s="246"/>
      <c r="F131" s="246"/>
      <c r="G131" s="246" t="s">
        <v>121</v>
      </c>
      <c r="H131" s="246"/>
      <c r="I131" s="246"/>
      <c r="J131" s="246"/>
      <c r="K131" s="246" t="s">
        <v>121</v>
      </c>
      <c r="L131" s="246"/>
      <c r="M131" s="246"/>
      <c r="N131" s="246" t="s">
        <v>121</v>
      </c>
      <c r="O131" s="246"/>
      <c r="P131" s="246"/>
      <c r="Q131" s="246" t="s">
        <v>121</v>
      </c>
      <c r="R131" s="246"/>
      <c r="S131" s="246"/>
      <c r="T131" s="246" t="s">
        <v>121</v>
      </c>
      <c r="U131" s="246"/>
      <c r="V131" s="246"/>
      <c r="W131" s="246" t="s">
        <v>121</v>
      </c>
      <c r="X131" s="246"/>
      <c r="Y131" s="246"/>
      <c r="AC131"/>
    </row>
    <row r="132" spans="1:32" ht="16.5" customHeight="1">
      <c r="A132" s="20"/>
      <c r="B132" s="21"/>
      <c r="C132" s="247" t="s">
        <v>35</v>
      </c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9"/>
      <c r="AC132"/>
    </row>
    <row r="133" spans="1:32" ht="33" customHeight="1">
      <c r="A133" s="20"/>
      <c r="B133" s="21"/>
      <c r="C133" s="250" t="s">
        <v>198</v>
      </c>
      <c r="D133" s="251"/>
      <c r="E133" s="251"/>
      <c r="F133" s="252"/>
      <c r="G133" s="250" t="s">
        <v>199</v>
      </c>
      <c r="H133" s="251"/>
      <c r="I133" s="252"/>
      <c r="J133" s="250" t="s">
        <v>200</v>
      </c>
      <c r="K133" s="252"/>
      <c r="L133" s="250" t="s">
        <v>201</v>
      </c>
      <c r="M133" s="252"/>
      <c r="N133" s="250" t="s">
        <v>202</v>
      </c>
      <c r="O133" s="252"/>
      <c r="P133" s="250" t="s">
        <v>203</v>
      </c>
      <c r="Q133" s="252"/>
      <c r="R133" s="250" t="s">
        <v>204</v>
      </c>
      <c r="S133" s="252"/>
      <c r="T133" s="250" t="s">
        <v>205</v>
      </c>
      <c r="U133" s="252"/>
      <c r="V133" s="250" t="s">
        <v>206</v>
      </c>
      <c r="W133" s="252"/>
      <c r="X133" s="250" t="s">
        <v>207</v>
      </c>
      <c r="Y133" s="252"/>
      <c r="AC133"/>
    </row>
    <row r="134" spans="1:32" ht="13.5" customHeight="1">
      <c r="A134" s="20"/>
      <c r="B134" s="21"/>
      <c r="C134" s="243" t="s">
        <v>121</v>
      </c>
      <c r="D134" s="245"/>
      <c r="E134" s="245"/>
      <c r="F134" s="244"/>
      <c r="G134" s="243" t="s">
        <v>121</v>
      </c>
      <c r="H134" s="245"/>
      <c r="I134" s="244"/>
      <c r="J134" s="243" t="s">
        <v>121</v>
      </c>
      <c r="K134" s="244"/>
      <c r="L134" s="243" t="s">
        <v>121</v>
      </c>
      <c r="M134" s="244"/>
      <c r="N134" s="243" t="s">
        <v>121</v>
      </c>
      <c r="O134" s="244"/>
      <c r="P134" s="243" t="s">
        <v>121</v>
      </c>
      <c r="Q134" s="244"/>
      <c r="R134" s="243" t="s">
        <v>121</v>
      </c>
      <c r="S134" s="244"/>
      <c r="T134" s="243" t="s">
        <v>121</v>
      </c>
      <c r="U134" s="244"/>
      <c r="V134" s="243" t="s">
        <v>121</v>
      </c>
      <c r="W134" s="244"/>
      <c r="X134" s="243" t="s">
        <v>121</v>
      </c>
      <c r="Y134" s="244"/>
      <c r="AC134"/>
    </row>
    <row r="135" spans="1:32" ht="33" customHeight="1">
      <c r="C135" s="241" t="s">
        <v>208</v>
      </c>
      <c r="D135" s="242"/>
      <c r="E135" s="242"/>
      <c r="F135" s="242"/>
      <c r="G135" s="241" t="s">
        <v>209</v>
      </c>
      <c r="H135" s="242"/>
      <c r="I135" s="242"/>
      <c r="J135" s="241" t="s">
        <v>210</v>
      </c>
      <c r="K135" s="242"/>
      <c r="L135" s="241" t="s">
        <v>211</v>
      </c>
      <c r="M135" s="242"/>
      <c r="N135" s="241" t="s">
        <v>212</v>
      </c>
      <c r="O135" s="242"/>
      <c r="P135" s="241" t="s">
        <v>213</v>
      </c>
      <c r="Q135" s="242"/>
      <c r="R135" s="241" t="s">
        <v>214</v>
      </c>
      <c r="S135" s="242"/>
      <c r="T135" s="241" t="s">
        <v>215</v>
      </c>
      <c r="U135" s="242"/>
      <c r="V135" s="241" t="s">
        <v>216</v>
      </c>
      <c r="W135" s="242"/>
      <c r="X135" s="241" t="s">
        <v>217</v>
      </c>
      <c r="Y135" s="242"/>
      <c r="AC135"/>
    </row>
    <row r="136" spans="1:32" ht="15.75" customHeight="1">
      <c r="C136" s="234" t="s">
        <v>121</v>
      </c>
      <c r="D136" s="234"/>
      <c r="E136" s="234"/>
      <c r="F136" s="234"/>
      <c r="G136" s="234" t="s">
        <v>121</v>
      </c>
      <c r="H136" s="234"/>
      <c r="I136" s="234"/>
      <c r="J136" s="234" t="s">
        <v>121</v>
      </c>
      <c r="K136" s="234"/>
      <c r="L136" s="234" t="s">
        <v>121</v>
      </c>
      <c r="M136" s="234"/>
      <c r="N136" s="234" t="s">
        <v>121</v>
      </c>
      <c r="O136" s="234"/>
      <c r="P136" s="234" t="s">
        <v>121</v>
      </c>
      <c r="Q136" s="234"/>
      <c r="R136" s="234" t="s">
        <v>121</v>
      </c>
      <c r="S136" s="234"/>
      <c r="T136" s="234" t="s">
        <v>121</v>
      </c>
      <c r="U136" s="234"/>
      <c r="V136" s="234" t="s">
        <v>121</v>
      </c>
      <c r="W136" s="234"/>
      <c r="X136" s="234" t="s">
        <v>121</v>
      </c>
      <c r="Y136" s="234"/>
      <c r="AC136"/>
    </row>
    <row r="137" spans="1:32" ht="33" customHeight="1">
      <c r="C137" s="237" t="s">
        <v>219</v>
      </c>
      <c r="D137" s="238"/>
      <c r="E137" s="238"/>
      <c r="F137" s="238"/>
      <c r="G137" s="237" t="s">
        <v>220</v>
      </c>
      <c r="H137" s="238"/>
      <c r="I137" s="238"/>
      <c r="J137" s="235" t="s">
        <v>221</v>
      </c>
      <c r="K137" s="236"/>
      <c r="L137" s="235" t="s">
        <v>222</v>
      </c>
      <c r="M137" s="236"/>
      <c r="N137" s="237" t="s">
        <v>223</v>
      </c>
      <c r="O137" s="238"/>
      <c r="P137" s="235" t="s">
        <v>224</v>
      </c>
      <c r="Q137" s="236"/>
      <c r="R137" s="235" t="s">
        <v>225</v>
      </c>
      <c r="S137" s="236"/>
      <c r="T137" s="237" t="s">
        <v>226</v>
      </c>
      <c r="U137" s="238"/>
      <c r="V137" s="235" t="s">
        <v>227</v>
      </c>
      <c r="W137" s="236"/>
      <c r="X137" s="235" t="s">
        <v>228</v>
      </c>
      <c r="Y137" s="236"/>
      <c r="AC137"/>
    </row>
    <row r="138" spans="1:32" ht="15.75" customHeight="1">
      <c r="C138" s="234" t="s">
        <v>121</v>
      </c>
      <c r="D138" s="234"/>
      <c r="E138" s="234"/>
      <c r="F138" s="234"/>
      <c r="G138" s="234" t="s">
        <v>121</v>
      </c>
      <c r="H138" s="234"/>
      <c r="I138" s="234"/>
      <c r="J138" s="234" t="s">
        <v>121</v>
      </c>
      <c r="K138" s="234"/>
      <c r="L138" s="234" t="s">
        <v>121</v>
      </c>
      <c r="M138" s="234"/>
      <c r="N138" s="234" t="s">
        <v>121</v>
      </c>
      <c r="O138" s="234"/>
      <c r="P138" s="234" t="s">
        <v>121</v>
      </c>
      <c r="Q138" s="234"/>
      <c r="R138" s="234" t="s">
        <v>121</v>
      </c>
      <c r="S138" s="234"/>
      <c r="T138" s="234" t="s">
        <v>121</v>
      </c>
      <c r="U138" s="234"/>
      <c r="V138" s="234" t="s">
        <v>121</v>
      </c>
      <c r="W138" s="234"/>
      <c r="X138" s="234" t="s">
        <v>121</v>
      </c>
      <c r="Y138" s="234"/>
      <c r="AC138"/>
    </row>
    <row r="139" spans="1:32" ht="33" customHeight="1">
      <c r="C139" s="239" t="s">
        <v>229</v>
      </c>
      <c r="D139" s="240"/>
      <c r="E139" s="240"/>
      <c r="F139" s="240"/>
      <c r="G139" s="239" t="s">
        <v>230</v>
      </c>
      <c r="H139" s="240"/>
      <c r="I139" s="240"/>
      <c r="J139" s="241" t="s">
        <v>231</v>
      </c>
      <c r="K139" s="242"/>
      <c r="L139" s="239" t="s">
        <v>232</v>
      </c>
      <c r="M139" s="240"/>
      <c r="N139" s="239" t="s">
        <v>233</v>
      </c>
      <c r="O139" s="240"/>
      <c r="P139" s="239" t="s">
        <v>234</v>
      </c>
      <c r="Q139" s="240"/>
      <c r="R139" s="241" t="s">
        <v>235</v>
      </c>
      <c r="S139" s="242"/>
      <c r="T139" s="239" t="s">
        <v>236</v>
      </c>
      <c r="U139" s="240"/>
      <c r="V139" s="241" t="s">
        <v>237</v>
      </c>
      <c r="W139" s="242"/>
      <c r="X139" s="241" t="s">
        <v>238</v>
      </c>
      <c r="Y139" s="242"/>
      <c r="AC139"/>
    </row>
    <row r="140" spans="1:32" ht="15.75" customHeight="1">
      <c r="C140" s="234" t="s">
        <v>121</v>
      </c>
      <c r="D140" s="234"/>
      <c r="E140" s="234"/>
      <c r="F140" s="234"/>
      <c r="G140" s="234" t="s">
        <v>121</v>
      </c>
      <c r="H140" s="234"/>
      <c r="I140" s="234"/>
      <c r="J140" s="234" t="s">
        <v>121</v>
      </c>
      <c r="K140" s="234"/>
      <c r="L140" s="234" t="s">
        <v>121</v>
      </c>
      <c r="M140" s="234"/>
      <c r="N140" s="234" t="s">
        <v>121</v>
      </c>
      <c r="O140" s="234"/>
      <c r="P140" s="234" t="s">
        <v>121</v>
      </c>
      <c r="Q140" s="234"/>
      <c r="R140" s="234" t="s">
        <v>121</v>
      </c>
      <c r="S140" s="234"/>
      <c r="T140" s="234" t="s">
        <v>121</v>
      </c>
      <c r="U140" s="234"/>
      <c r="V140" s="234" t="s">
        <v>121</v>
      </c>
      <c r="W140" s="234"/>
      <c r="X140" s="234" t="s">
        <v>121</v>
      </c>
      <c r="Y140" s="234"/>
      <c r="AC140"/>
    </row>
    <row r="141" spans="1:32" ht="33" customHeight="1">
      <c r="C141" s="237" t="s">
        <v>239</v>
      </c>
      <c r="D141" s="238"/>
      <c r="E141" s="238"/>
      <c r="F141" s="238"/>
      <c r="G141" s="237" t="s">
        <v>240</v>
      </c>
      <c r="H141" s="238"/>
      <c r="I141" s="238"/>
      <c r="J141" s="235" t="s">
        <v>241</v>
      </c>
      <c r="K141" s="236"/>
      <c r="L141" s="235" t="s">
        <v>242</v>
      </c>
      <c r="M141" s="236"/>
      <c r="N141" s="237" t="s">
        <v>243</v>
      </c>
      <c r="O141" s="238"/>
      <c r="P141" s="235" t="s">
        <v>244</v>
      </c>
      <c r="Q141" s="236"/>
      <c r="R141" s="235" t="s">
        <v>245</v>
      </c>
      <c r="S141" s="236"/>
      <c r="T141" s="237" t="s">
        <v>246</v>
      </c>
      <c r="U141" s="238"/>
      <c r="V141" s="235" t="s">
        <v>247</v>
      </c>
      <c r="W141" s="236"/>
      <c r="X141" s="235" t="s">
        <v>248</v>
      </c>
      <c r="Y141" s="236"/>
      <c r="AC141"/>
    </row>
    <row r="142" spans="1:32" ht="15.75" customHeight="1">
      <c r="C142" s="234" t="s">
        <v>121</v>
      </c>
      <c r="D142" s="234"/>
      <c r="E142" s="234"/>
      <c r="F142" s="234"/>
      <c r="G142" s="234" t="s">
        <v>121</v>
      </c>
      <c r="H142" s="234"/>
      <c r="I142" s="234"/>
      <c r="J142" s="234" t="s">
        <v>121</v>
      </c>
      <c r="K142" s="234"/>
      <c r="L142" s="234" t="s">
        <v>121</v>
      </c>
      <c r="M142" s="234"/>
      <c r="N142" s="234" t="s">
        <v>121</v>
      </c>
      <c r="O142" s="234"/>
      <c r="P142" s="234" t="s">
        <v>121</v>
      </c>
      <c r="Q142" s="234"/>
      <c r="R142" s="234" t="s">
        <v>121</v>
      </c>
      <c r="S142" s="234"/>
      <c r="T142" s="234" t="s">
        <v>121</v>
      </c>
      <c r="U142" s="234"/>
      <c r="V142" s="234" t="s">
        <v>121</v>
      </c>
      <c r="W142" s="234"/>
      <c r="X142" s="234" t="s">
        <v>121</v>
      </c>
      <c r="Y142" s="234"/>
      <c r="AC142"/>
    </row>
    <row r="143" spans="1:32" ht="15" customHeight="1">
      <c r="AC143"/>
      <c r="AF143" s="16"/>
    </row>
  </sheetData>
  <sheetProtection password="C0A4" sheet="1" objects="1" scenarios="1"/>
  <mergeCells count="28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22:J122"/>
    <mergeCell ref="B123:J123"/>
    <mergeCell ref="B124:J124"/>
    <mergeCell ref="L126:N126"/>
    <mergeCell ref="C128:Y128"/>
    <mergeCell ref="W118:Z118"/>
    <mergeCell ref="B119:J119"/>
    <mergeCell ref="K119:Z119"/>
    <mergeCell ref="B120:J120"/>
    <mergeCell ref="B121:J121"/>
    <mergeCell ref="T129:V129"/>
    <mergeCell ref="W129:Y129"/>
    <mergeCell ref="C130:F130"/>
    <mergeCell ref="G130:J130"/>
    <mergeCell ref="K130:M130"/>
    <mergeCell ref="N130:P130"/>
    <mergeCell ref="Q130:S130"/>
    <mergeCell ref="T130:V130"/>
    <mergeCell ref="W130:Y130"/>
    <mergeCell ref="C129:F129"/>
    <mergeCell ref="G129:J129"/>
    <mergeCell ref="K129:M129"/>
    <mergeCell ref="N129:P129"/>
    <mergeCell ref="Q129:S129"/>
    <mergeCell ref="T131:V131"/>
    <mergeCell ref="W131:Y131"/>
    <mergeCell ref="C132:Y132"/>
    <mergeCell ref="C133:F133"/>
    <mergeCell ref="G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C131:F131"/>
    <mergeCell ref="G131:J131"/>
    <mergeCell ref="K131:M131"/>
    <mergeCell ref="N131:P131"/>
    <mergeCell ref="Q131:S131"/>
    <mergeCell ref="P134:Q134"/>
    <mergeCell ref="R134:S134"/>
    <mergeCell ref="T134:U134"/>
    <mergeCell ref="V134:W134"/>
    <mergeCell ref="X134:Y134"/>
    <mergeCell ref="C134:F134"/>
    <mergeCell ref="G134:I134"/>
    <mergeCell ref="J134:K134"/>
    <mergeCell ref="L134:M134"/>
    <mergeCell ref="N134:O134"/>
    <mergeCell ref="P135:Q135"/>
    <mergeCell ref="R135:S135"/>
    <mergeCell ref="T135:U135"/>
    <mergeCell ref="V135:W135"/>
    <mergeCell ref="X135:Y135"/>
    <mergeCell ref="C135:F135"/>
    <mergeCell ref="G135:I135"/>
    <mergeCell ref="J135:K135"/>
    <mergeCell ref="L135:M135"/>
    <mergeCell ref="N135:O135"/>
    <mergeCell ref="P136:Q136"/>
    <mergeCell ref="R136:S136"/>
    <mergeCell ref="T136:U136"/>
    <mergeCell ref="V136:W136"/>
    <mergeCell ref="X136:Y136"/>
    <mergeCell ref="C136:F136"/>
    <mergeCell ref="G136:I136"/>
    <mergeCell ref="J136:K136"/>
    <mergeCell ref="L136:M136"/>
    <mergeCell ref="N136:O136"/>
    <mergeCell ref="P137:Q137"/>
    <mergeCell ref="R137:S137"/>
    <mergeCell ref="T137:U137"/>
    <mergeCell ref="V137:W137"/>
    <mergeCell ref="X137:Y137"/>
    <mergeCell ref="C137:F137"/>
    <mergeCell ref="G137:I137"/>
    <mergeCell ref="J137:K137"/>
    <mergeCell ref="L137:M137"/>
    <mergeCell ref="N137:O137"/>
    <mergeCell ref="P138:Q138"/>
    <mergeCell ref="R138:S138"/>
    <mergeCell ref="T138:U138"/>
    <mergeCell ref="V138:W138"/>
    <mergeCell ref="X138:Y138"/>
    <mergeCell ref="C138:F138"/>
    <mergeCell ref="G138:I138"/>
    <mergeCell ref="J138:K138"/>
    <mergeCell ref="L138:M138"/>
    <mergeCell ref="N138:O138"/>
    <mergeCell ref="P139:Q139"/>
    <mergeCell ref="R139:S139"/>
    <mergeCell ref="T139:U139"/>
    <mergeCell ref="V139:W139"/>
    <mergeCell ref="X139:Y139"/>
    <mergeCell ref="C139:F139"/>
    <mergeCell ref="G139:I139"/>
    <mergeCell ref="J139:K139"/>
    <mergeCell ref="L139:M139"/>
    <mergeCell ref="N139:O139"/>
    <mergeCell ref="P140:Q140"/>
    <mergeCell ref="R140:S140"/>
    <mergeCell ref="T140:U140"/>
    <mergeCell ref="V140:W140"/>
    <mergeCell ref="X140:Y140"/>
    <mergeCell ref="C140:F140"/>
    <mergeCell ref="G140:I140"/>
    <mergeCell ref="J140:K140"/>
    <mergeCell ref="L140:M140"/>
    <mergeCell ref="N140:O140"/>
    <mergeCell ref="P141:Q141"/>
    <mergeCell ref="R141:S141"/>
    <mergeCell ref="T141:U141"/>
    <mergeCell ref="V141:W141"/>
    <mergeCell ref="X141:Y141"/>
    <mergeCell ref="C141:F141"/>
    <mergeCell ref="G141:I141"/>
    <mergeCell ref="J141:K141"/>
    <mergeCell ref="L141:M141"/>
    <mergeCell ref="N141:O141"/>
    <mergeCell ref="P142:Q142"/>
    <mergeCell ref="R142:S142"/>
    <mergeCell ref="T142:U142"/>
    <mergeCell ref="V142:W142"/>
    <mergeCell ref="X142:Y142"/>
    <mergeCell ref="C142:F142"/>
    <mergeCell ref="G142:I142"/>
    <mergeCell ref="J142:K142"/>
    <mergeCell ref="L142:M142"/>
    <mergeCell ref="N142:O142"/>
  </mergeCells>
  <conditionalFormatting sqref="L126:N126">
    <cfRule type="expression" dxfId="90" priority="72">
      <formula>ISBLANK(INDIRECT(ADDRESS(ROW(), COLUMN())))</formula>
    </cfRule>
  </conditionalFormatting>
  <conditionalFormatting sqref="P126:Q126 S126:T126 V126:Y126">
    <cfRule type="cellIs" dxfId="89" priority="73" operator="lessThan">
      <formula>0</formula>
    </cfRule>
  </conditionalFormatting>
  <conditionalFormatting sqref="P126:Q126 S126:T126 V126:Y126">
    <cfRule type="cellIs" dxfId="88" priority="74" operator="greaterThan">
      <formula>9</formula>
    </cfRule>
  </conditionalFormatting>
  <conditionalFormatting sqref="P126:Q126 S126:T126 V126:Y126">
    <cfRule type="expression" dxfId="87" priority="75">
      <formula>ISBLANK(INDIRECT(ADDRESS(ROW(), COLUMN())))</formula>
    </cfRule>
  </conditionalFormatting>
  <conditionalFormatting sqref="P126:Q126 S126:T126 V126:Y126">
    <cfRule type="expression" dxfId="86" priority="76">
      <formula>ISTEXT(INDIRECT(ADDRESS(ROW(), COLUMN())))</formula>
    </cfRule>
  </conditionalFormatting>
  <conditionalFormatting sqref="R14:Y15 R17:Y18 R20:Y21 R27:Y28 R30:Y31 R33:Y34 R57:Y58 R60:Y61 R64:Y66 L99:Y103 R123:Y123 R87:Y98">
    <cfRule type="expression" dxfId="85" priority="77">
      <formula>CELL("Protect",INDIRECT(ADDRESS(ROW(), COLUMN())))</formula>
    </cfRule>
  </conditionalFormatting>
  <conditionalFormatting sqref="R14:Y15 R17:Y18 R20:Y21 R27:Y28 R30:Y31 R33:Y34 R57:Y58 R60:Y61 R64:Y66 K99:Y103 R123:Y123 R87:Y98">
    <cfRule type="cellIs" dxfId="84" priority="78" operator="equal">
      <formula>"   "</formula>
    </cfRule>
    <cfRule type="expression" dxfId="83" priority="79">
      <formula>ISBLANK(INDIRECT(ADDRESS(ROW(), COLUMN())))</formula>
    </cfRule>
  </conditionalFormatting>
  <conditionalFormatting sqref="R14:Y15 R17:Y18 R20:Y21 R27:Y28 R30:Y31 R33:Y34 R57:Y58 R60:Y61 R64:Y66 K99:Y103 R123:Y123 R87:Y98">
    <cfRule type="cellIs" dxfId="82" priority="80" operator="equal">
      <formula>"   "</formula>
    </cfRule>
    <cfRule type="cellIs" dxfId="81" priority="81" operator="lessThan">
      <formula>0</formula>
    </cfRule>
    <cfRule type="expression" dxfId="80" priority="82">
      <formula>ISTEXT(INDIRECT(ADDRESS(ROW(), COLUMN())))</formula>
    </cfRule>
  </conditionalFormatting>
  <conditionalFormatting sqref="K29:Y29 R27:Y28 K32:Y32 R30:Y31 K35:Y38 R33:Y34">
    <cfRule type="cellIs" dxfId="79" priority="83" operator="greaterThan">
      <formula>K14</formula>
    </cfRule>
  </conditionalFormatting>
  <conditionalFormatting sqref="K59:Y59 R57:Y58">
    <cfRule type="cellIs" dxfId="78" priority="84" operator="greaterThan">
      <formula>K23</formula>
    </cfRule>
  </conditionalFormatting>
  <conditionalFormatting sqref="K62:Y62 R60:Y61">
    <cfRule type="cellIs" dxfId="77" priority="85" operator="greaterThan">
      <formula>K36</formula>
    </cfRule>
  </conditionalFormatting>
  <conditionalFormatting sqref="K38:Y38">
    <cfRule type="expression" dxfId="76" priority="86">
      <formula>IF(K67&gt;0,INDIRECT(ADDRESS(ROW(), COLUMN()))&lt;&gt;K67,0)</formula>
    </cfRule>
    <cfRule type="expression" dxfId="75" priority="87">
      <formula>IF(K124&gt;0,INDIRECT(ADDRESS(ROW(), COLUMN()))&lt;&gt;K124,0)</formula>
    </cfRule>
  </conditionalFormatting>
  <conditionalFormatting sqref="K67:Y67">
    <cfRule type="expression" dxfId="74" priority="88">
      <formula>IF(K124&gt;0,INDIRECT(ADDRESS(ROW(), COLUMN()))&lt;&gt;K124,0)</formula>
    </cfRule>
    <cfRule type="cellIs" dxfId="73" priority="89" operator="notEqual">
      <formula>K38</formula>
    </cfRule>
  </conditionalFormatting>
  <conditionalFormatting sqref="K124:Y124">
    <cfRule type="cellIs" dxfId="72" priority="90" operator="notEqual">
      <formula>K38</formula>
    </cfRule>
    <cfRule type="cellIs" dxfId="71" priority="91" operator="notEqual">
      <formula>K67</formula>
    </cfRule>
  </conditionalFormatting>
  <conditionalFormatting sqref="L14:Q15">
    <cfRule type="expression" dxfId="70" priority="66">
      <formula>CELL("Protect",INDIRECT(ADDRESS(ROW(), COLUMN())))</formula>
    </cfRule>
  </conditionalFormatting>
  <conditionalFormatting sqref="K14:Q15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4:Q15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17:Q18">
    <cfRule type="expression" dxfId="64" priority="60">
      <formula>CELL("Protect",INDIRECT(ADDRESS(ROW(), COLUMN())))</formula>
    </cfRule>
  </conditionalFormatting>
  <conditionalFormatting sqref="K17:Q18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17:Q18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0:Q21">
    <cfRule type="expression" dxfId="58" priority="54">
      <formula>CELL("Protect",INDIRECT(ADDRESS(ROW(), COLUMN())))</formula>
    </cfRule>
  </conditionalFormatting>
  <conditionalFormatting sqref="K20:Q21">
    <cfRule type="cellIs" dxfId="57" priority="55" operator="equal">
      <formula>"   "</formula>
    </cfRule>
    <cfRule type="expression" dxfId="56" priority="56">
      <formula>ISBLANK(INDIRECT(ADDRESS(ROW(), COLUMN())))</formula>
    </cfRule>
  </conditionalFormatting>
  <conditionalFormatting sqref="K20:Q21">
    <cfRule type="cellIs" dxfId="55" priority="57" operator="equal">
      <formula>"   "</formula>
    </cfRule>
    <cfRule type="cellIs" dxfId="54" priority="58" operator="lessThan">
      <formula>0</formula>
    </cfRule>
    <cfRule type="expression" dxfId="53" priority="59">
      <formula>ISTEXT(INDIRECT(ADDRESS(ROW(), COLUMN())))</formula>
    </cfRule>
  </conditionalFormatting>
  <conditionalFormatting sqref="L27:Q28">
    <cfRule type="expression" dxfId="52" priority="47">
      <formula>CELL("Protect",INDIRECT(ADDRESS(ROW(), COLUMN())))</formula>
    </cfRule>
  </conditionalFormatting>
  <conditionalFormatting sqref="K27:Q28">
    <cfRule type="cellIs" dxfId="51" priority="48" operator="equal">
      <formula>"   "</formula>
    </cfRule>
    <cfRule type="expression" dxfId="50" priority="49">
      <formula>ISBLANK(INDIRECT(ADDRESS(ROW(), COLUMN())))</formula>
    </cfRule>
  </conditionalFormatting>
  <conditionalFormatting sqref="K27:Q28">
    <cfRule type="cellIs" dxfId="49" priority="50" operator="equal">
      <formula>"   "</formula>
    </cfRule>
    <cfRule type="cellIs" dxfId="48" priority="51" operator="lessThan">
      <formula>0</formula>
    </cfRule>
    <cfRule type="expression" dxfId="47" priority="52">
      <formula>ISTEXT(INDIRECT(ADDRESS(ROW(), COLUMN())))</formula>
    </cfRule>
  </conditionalFormatting>
  <conditionalFormatting sqref="K27:Q28">
    <cfRule type="cellIs" dxfId="46" priority="53" operator="greaterThan">
      <formula>K14</formula>
    </cfRule>
  </conditionalFormatting>
  <conditionalFormatting sqref="L30:Q31">
    <cfRule type="expression" dxfId="45" priority="40">
      <formula>CELL("Protect",INDIRECT(ADDRESS(ROW(), COLUMN())))</formula>
    </cfRule>
  </conditionalFormatting>
  <conditionalFormatting sqref="K30:Q31">
    <cfRule type="cellIs" dxfId="44" priority="41" operator="equal">
      <formula>"   "</formula>
    </cfRule>
    <cfRule type="expression" dxfId="43" priority="42">
      <formula>ISBLANK(INDIRECT(ADDRESS(ROW(), COLUMN())))</formula>
    </cfRule>
  </conditionalFormatting>
  <conditionalFormatting sqref="K30:Q31">
    <cfRule type="cellIs" dxfId="42" priority="43" operator="equal">
      <formula>"   "</formula>
    </cfRule>
    <cfRule type="cellIs" dxfId="41" priority="44" operator="lessThan">
      <formula>0</formula>
    </cfRule>
    <cfRule type="expression" dxfId="40" priority="45">
      <formula>ISTEXT(INDIRECT(ADDRESS(ROW(), COLUMN())))</formula>
    </cfRule>
  </conditionalFormatting>
  <conditionalFormatting sqref="K30:Q31">
    <cfRule type="cellIs" dxfId="39" priority="46" operator="greaterThan">
      <formula>K17</formula>
    </cfRule>
  </conditionalFormatting>
  <conditionalFormatting sqref="L33:Q34">
    <cfRule type="expression" dxfId="38" priority="33">
      <formula>CELL("Protect",INDIRECT(ADDRESS(ROW(), COLUMN())))</formula>
    </cfRule>
  </conditionalFormatting>
  <conditionalFormatting sqref="K33:Q34">
    <cfRule type="cellIs" dxfId="37" priority="34" operator="equal">
      <formula>"   "</formula>
    </cfRule>
    <cfRule type="expression" dxfId="36" priority="35">
      <formula>ISBLANK(INDIRECT(ADDRESS(ROW(), COLUMN())))</formula>
    </cfRule>
  </conditionalFormatting>
  <conditionalFormatting sqref="K33:Q34">
    <cfRule type="cellIs" dxfId="35" priority="36" operator="equal">
      <formula>"   "</formula>
    </cfRule>
    <cfRule type="cellIs" dxfId="34" priority="37" operator="lessThan">
      <formula>0</formula>
    </cfRule>
    <cfRule type="expression" dxfId="33" priority="38">
      <formula>ISTEXT(INDIRECT(ADDRESS(ROW(), COLUMN())))</formula>
    </cfRule>
  </conditionalFormatting>
  <conditionalFormatting sqref="K33:Q34">
    <cfRule type="cellIs" dxfId="32" priority="39" operator="greaterThan">
      <formula>K20</formula>
    </cfRule>
  </conditionalFormatting>
  <conditionalFormatting sqref="L57:Q58">
    <cfRule type="expression" dxfId="31" priority="26">
      <formula>CELL("Protect",INDIRECT(ADDRESS(ROW(), COLUMN())))</formula>
    </cfRule>
  </conditionalFormatting>
  <conditionalFormatting sqref="K57:Q58">
    <cfRule type="cellIs" dxfId="30" priority="27" operator="equal">
      <formula>"   "</formula>
    </cfRule>
    <cfRule type="expression" dxfId="29" priority="28">
      <formula>ISBLANK(INDIRECT(ADDRESS(ROW(), COLUMN())))</formula>
    </cfRule>
  </conditionalFormatting>
  <conditionalFormatting sqref="K57:Q58">
    <cfRule type="cellIs" dxfId="28" priority="29" operator="equal">
      <formula>"   "</formula>
    </cfRule>
    <cfRule type="cellIs" dxfId="27" priority="30" operator="lessThan">
      <formula>0</formula>
    </cfRule>
    <cfRule type="expression" dxfId="26" priority="31">
      <formula>ISTEXT(INDIRECT(ADDRESS(ROW(), COLUMN())))</formula>
    </cfRule>
  </conditionalFormatting>
  <conditionalFormatting sqref="K57:Q58">
    <cfRule type="cellIs" dxfId="25" priority="32" operator="greaterThan">
      <formula>K23</formula>
    </cfRule>
  </conditionalFormatting>
  <conditionalFormatting sqref="L60:Q61">
    <cfRule type="expression" dxfId="24" priority="19">
      <formula>CELL("Protect",INDIRECT(ADDRESS(ROW(), COLUMN())))</formula>
    </cfRule>
  </conditionalFormatting>
  <conditionalFormatting sqref="K60:Q61">
    <cfRule type="cellIs" dxfId="23" priority="20" operator="equal">
      <formula>"   "</formula>
    </cfRule>
    <cfRule type="expression" dxfId="22" priority="21">
      <formula>ISBLANK(INDIRECT(ADDRESS(ROW(), COLUMN())))</formula>
    </cfRule>
  </conditionalFormatting>
  <conditionalFormatting sqref="K60:Q61">
    <cfRule type="cellIs" dxfId="21" priority="22" operator="equal">
      <formula>"   "</formula>
    </cfRule>
    <cfRule type="cellIs" dxfId="20" priority="23" operator="lessThan">
      <formula>0</formula>
    </cfRule>
    <cfRule type="expression" dxfId="19" priority="24">
      <formula>ISTEXT(INDIRECT(ADDRESS(ROW(), COLUMN())))</formula>
    </cfRule>
  </conditionalFormatting>
  <conditionalFormatting sqref="K60:Q61">
    <cfRule type="cellIs" dxfId="18" priority="25" operator="greaterThan">
      <formula>K36</formula>
    </cfRule>
  </conditionalFormatting>
  <conditionalFormatting sqref="L64:Q66">
    <cfRule type="expression" dxfId="17" priority="13">
      <formula>CELL("Protect",INDIRECT(ADDRESS(ROW(), COLUMN())))</formula>
    </cfRule>
  </conditionalFormatting>
  <conditionalFormatting sqref="K64:Q6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64:Q6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87:Q98">
    <cfRule type="expression" dxfId="11" priority="7">
      <formula>CELL("Protect",INDIRECT(ADDRESS(ROW(), COLUMN())))</formula>
    </cfRule>
  </conditionalFormatting>
  <conditionalFormatting sqref="K87:Q98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87:Q98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23:Q123">
    <cfRule type="expression" dxfId="5" priority="1">
      <formula>CELL("Protect",INDIRECT(ADDRESS(ROW(), COLUMN())))</formula>
    </cfRule>
  </conditionalFormatting>
  <conditionalFormatting sqref="K123:Q123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23:Q123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4_1" display="&lt;BERIKUTNYA&gt;"/>
    <hyperlink ref="AH76" location="range_2_1" display="&lt;SEBELUMNYA&gt;"/>
    <hyperlink ref="AH113" location="range_4_1" display="&lt;BERIKUTNYA&gt;"/>
    <hyperlink ref="AH112" location="range_3_1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3" manualBreakCount="3">
    <brk id="46" max="16383" man="1"/>
    <brk id="75" max="16383" man="1"/>
    <brk id="111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</vt:lpstr>
      <vt:lpstr>Form!Print_Area</vt:lpstr>
      <vt:lpstr>range_1_1</vt:lpstr>
      <vt:lpstr>range_2_1</vt:lpstr>
      <vt:lpstr>range_3_1_1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MODEL_DD1_DPD_25405_KEPULAUAN_RIAU_DAPIL_KEPULAUAN_RIAU.xlsx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2019-05-08T06:05:58Z</dcterms:created>
  <dcterms:modified xsi:type="dcterms:W3CDTF">2019-05-15T08:39:18Z</dcterms:modified>
</cp:coreProperties>
</file>