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</workbook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0"/>
            <rFont val="SimSun"/>
            <charset val="134"/>
          </rPr>
          <t>Jumlah harus lebih kecil atau sama dengan dari I.A.1</t>
        </r>
      </text>
    </comment>
    <comment ref="B30" authorId="0">
      <text>
        <r>
          <rPr>
            <sz val="10"/>
            <rFont val="SimSun"/>
            <charset val="134"/>
          </rPr>
          <t>Jumlah harus lebih kecil atau sama dengan dari I.A.2</t>
        </r>
      </text>
    </comment>
    <comment ref="B33" authorId="0">
      <text>
        <r>
          <rPr>
            <sz val="10"/>
            <rFont val="SimSun"/>
            <charset val="134"/>
          </rPr>
          <t>Jumlah harus lebih kecil atau sama dengan dari I.A.3</t>
        </r>
      </text>
    </comment>
    <comment ref="B36" authorId="0">
      <text>
        <r>
          <rPr>
            <sz val="10"/>
            <rFont val="SimSun"/>
            <charset val="134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0"/>
            <rFont val="SimSun"/>
            <charset val="134"/>
          </rPr>
          <t>Jumlah harus lebih kecil atau sama dengan Jumlah seluruh Pemilih (I.A.4)</t>
        </r>
      </text>
    </comment>
    <comment ref="B60" authorId="0">
      <text>
        <r>
          <rPr>
            <sz val="10"/>
            <rFont val="SimSun"/>
            <charset val="134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0"/>
            <rFont val="SimSun"/>
            <charset val="134"/>
          </rPr>
          <t>a. Diisi dengan angka bilangan bulat positif
b. Jangan diisi dengan formula persentase dari DPT</t>
        </r>
      </text>
    </comment>
    <comment ref="B67" authorId="0">
      <text>
        <r>
          <rPr>
            <sz val="10"/>
            <rFont val="SimSun"/>
            <charset val="134"/>
          </rPr>
          <t>a) Jumlah harus sama dengan I.B.4
b) Jumlah harus sama dengan V.C</t>
        </r>
      </text>
    </comment>
    <comment ref="B406" authorId="0">
      <text>
        <r>
          <rPr>
            <sz val="10"/>
            <rFont val="SimSun"/>
            <charset val="134"/>
          </rPr>
          <t>Diisi dengan hasil penjumlahan suara seluruh partai politik</t>
        </r>
      </text>
    </comment>
    <comment ref="B408" authorId="0">
      <text>
        <r>
          <rPr>
            <sz val="10"/>
            <rFont val="SimSun"/>
            <charset val="134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<sst xmlns="http://schemas.openxmlformats.org/spreadsheetml/2006/main" count="322">
  <si>
    <t xml:space="preserve">SERTIFIKAT REKAPITULASI HASIL PENGHITUNGAN PEROLEHAN SUARA </t>
  </si>
  <si>
    <t>DOK. v103</t>
  </si>
  <si>
    <t>pdpr,dd,24993,1901</t>
  </si>
  <si>
    <t>16d0d7b2897c3dc30cae652aa44ec93b8239f95d514dc3f92dd85b9afb80dd7d</t>
  </si>
  <si>
    <t>Lembar 1 Hal 1</t>
  </si>
  <si>
    <t>&lt;SEBELUMNYA&gt;</t>
  </si>
  <si>
    <t>CALON ANGGOTA DEWAN PERWAKILAN RAKYAT DARI SETIAP KABUPATEN/KOTA DI DAERAH PEMILIHAN SECARA NASIONAL</t>
  </si>
  <si>
    <t>MODEL 
DD1-DPR</t>
  </si>
  <si>
    <t>&lt;BERIKUTNYA&gt;</t>
  </si>
  <si>
    <t>PEMILIHAN UMUM TAHUN 2019</t>
  </si>
  <si>
    <t>(diisi berdasarkan Formulir Model DC1-DPR)</t>
  </si>
  <si>
    <t>PROVINSI</t>
  </si>
  <si>
    <t>: KEPULAUAN BANGKA BELITUNG</t>
  </si>
  <si>
    <t>DAERAH PEMILIHAN</t>
  </si>
  <si>
    <t>DD1-DPR-1A</t>
  </si>
  <si>
    <t>NO.</t>
  </si>
  <si>
    <t>URAIAN</t>
  </si>
  <si>
    <t>RINCIAN</t>
  </si>
  <si>
    <t>24994</t>
  </si>
  <si>
    <t>25072</t>
  </si>
  <si>
    <t>25120</t>
  </si>
  <si>
    <t>25181</t>
  </si>
  <si>
    <t>25245</t>
  </si>
  <si>
    <t>25316</t>
  </si>
  <si>
    <t>25363</t>
  </si>
  <si>
    <t xml:space="preserve">I. </t>
  </si>
  <si>
    <t>DATA PEMILIH DAN PENGGUNA HAK PILIH</t>
  </si>
  <si>
    <t>BANGKA</t>
  </si>
  <si>
    <t>BELITUNG</t>
  </si>
  <si>
    <t>BANGKA SELATAN</t>
  </si>
  <si>
    <t>BANGKA TENGAH</t>
  </si>
  <si>
    <t>BANGKA BARAT</t>
  </si>
  <si>
    <t>BELITUNG TIMUR</t>
  </si>
  <si>
    <t>KOTA PANGKALPINANG</t>
  </si>
  <si>
    <t>JUMLAH AKHIR</t>
  </si>
  <si>
    <t>{REKAP_WILNAME}1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</si>
  <si>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</si>
  <si>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</si>
  <si>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</si>
  <si>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</si>
  <si>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</si>
  <si>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</si>
  <si>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</si>
  <si>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</si>
  <si>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</si>
  <si>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</si>
  <si>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</si>
  <si>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</si>
  <si>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</si>
  <si>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</si>
  <si>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</si>
  <si>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</si>
  <si>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</si>
  <si>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</si>
  <si>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</si>
  <si>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</si>
  <si>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r>
      <rPr>
        <sz val="11"/>
        <color rgb="FF000000"/>
        <rFont val="Bookman Old Style"/>
        <charset val="1"/>
      </rPr>
      <t xml:space="preserve">1. Jumlah Pemilih dalam DPT 
    </t>
    </r>
    <r>
      <rPr>
        <i/>
        <sz val="11"/>
        <color rgb="FF000000"/>
        <rFont val="Bookman Old Style"/>
        <charset val="1"/>
      </rPr>
      <t>(Model A.3-KPU)</t>
    </r>
  </si>
  <si>
    <t>LK</t>
  </si>
  <si>
    <t>CF1, CF2, CF3</t>
  </si>
  <si>
    <t>pemilih_dpt_l</t>
  </si>
  <si>
    <t>PR</t>
  </si>
  <si>
    <t>pemilih_dpt_p</t>
  </si>
  <si>
    <t>JML</t>
  </si>
  <si>
    <t>pemilih_dpt_j</t>
  </si>
  <si>
    <r>
      <rPr>
        <sz val="11"/>
        <color rgb="FF000000"/>
        <rFont val="Bookman Old Style"/>
        <charset val="1"/>
      </rPr>
      <t xml:space="preserve">2. Jumlah Pemilih dalam DPTb 
</t>
    </r>
    <r>
      <rPr>
        <i/>
        <sz val="11"/>
        <color rgb="FF000000"/>
        <rFont val="Bookman Old Style"/>
        <charset val="1"/>
      </rPr>
      <t xml:space="preserve">    (Model A.4-KPU)</t>
    </r>
  </si>
  <si>
    <t>pemilih_dptb_l</t>
  </si>
  <si>
    <t>pemilih_dptb_p</t>
  </si>
  <si>
    <t>pemilih_dptb_j</t>
  </si>
  <si>
    <r>
      <rPr>
        <sz val="11"/>
        <color rgb="FF000000"/>
        <rFont val="Bookman Old Style"/>
        <charset val="1"/>
      </rPr>
      <t xml:space="preserve">3. JumLah Pemilih dalam DPK
    </t>
    </r>
    <r>
      <rPr>
        <i/>
        <sz val="11"/>
        <color rgb="FF000000"/>
        <rFont val="Bookman Old Style"/>
        <charset val="1"/>
      </rPr>
      <t>(Model A.DPK-KPU)</t>
    </r>
  </si>
  <si>
    <t>pemilih_dpk_l</t>
  </si>
  <si>
    <t>pemilih_dpk_p</t>
  </si>
  <si>
    <t>pemilih_dpk_j</t>
  </si>
  <si>
    <r>
      <rPr>
        <b/>
        <sz val="11"/>
        <color rgb="FF000000"/>
        <rFont val="Bookman Old Style"/>
        <charset val="1"/>
      </rPr>
      <t xml:space="preserve">4. Jumlah Pemilih </t>
    </r>
    <r>
      <rPr>
        <b/>
        <i/>
        <sz val="11"/>
        <color rgb="FF000000"/>
        <rFont val="Bookman Old Style"/>
        <charset val="1"/>
      </rPr>
      <t>(A.1+A.2+A.3)</t>
    </r>
  </si>
  <si>
    <t>pemilih_jml_l</t>
  </si>
  <si>
    <t>pemilih_jml_p</t>
  </si>
  <si>
    <t>pemilih_jml_j</t>
  </si>
  <si>
    <t>B.</t>
  </si>
  <si>
    <t>PENGGUNA HAK PILIH</t>
  </si>
  <si>
    <r>
      <rPr>
        <sz val="11"/>
        <color rgb="FF000000"/>
        <rFont val="Bookman Old Style"/>
        <charset val="1"/>
      </rPr>
      <t xml:space="preserve">1. Jumlah pengguna hak pilih dalam DPT 
    </t>
    </r>
    <r>
      <rPr>
        <i/>
        <sz val="11"/>
        <color rgb="FF000000"/>
        <rFont val="Bookman Old Style"/>
        <charset val="1"/>
      </rPr>
      <t>(Model C7.DPT-KPU)</t>
    </r>
  </si>
  <si>
    <t>Jumlah harus lebih kecil atau sama dengan dari I.A.1</t>
  </si>
  <si>
    <t>CF1, CF2, CF3, CF4</t>
  </si>
  <si>
    <t>pengguna_dpt_l</t>
  </si>
  <si>
    <t>pengguna_dpt_p</t>
  </si>
  <si>
    <t>CF4</t>
  </si>
  <si>
    <t>pengguna_dpt_j</t>
  </si>
  <si>
    <r>
      <rPr>
        <sz val="11"/>
        <color rgb="FF000000"/>
        <rFont val="Bookman Old Style"/>
        <charset val="1"/>
      </rPr>
      <t xml:space="preserve">2. Jumlah pengguna hak pilih dalam  
    DPTb 
    </t>
    </r>
    <r>
      <rPr>
        <i/>
        <sz val="11"/>
        <color rgb="FF000000"/>
        <rFont val="Bookman Old Style"/>
        <charset val="1"/>
      </rPr>
      <t>(Model C7.DPTb-KPU)</t>
    </r>
  </si>
  <si>
    <t>Jumlah harus lebih kecil atau sama dengan dari I.A.2</t>
  </si>
  <si>
    <t>pengguna_dptb_l</t>
  </si>
  <si>
    <t>pengguna_dptb_p</t>
  </si>
  <si>
    <t>pengguna_dptb_j</t>
  </si>
  <si>
    <r>
      <rPr>
        <sz val="11"/>
        <color rgb="FF000000"/>
        <rFont val="Bookman Old Style"/>
        <charset val="1"/>
      </rPr>
      <t xml:space="preserve">3.  Jumlah pengguna hak pilih dalam 
    DPK
    </t>
    </r>
    <r>
      <rPr>
        <i/>
        <sz val="11"/>
        <color rgb="FF000000"/>
        <rFont val="Bookman Old Style"/>
        <charset val="1"/>
      </rPr>
      <t>(Model C7.DPK-KPU)</t>
    </r>
  </si>
  <si>
    <t>Jumlah harus lebih kecil atau sama dengan dari I.A.3</t>
  </si>
  <si>
    <t>pengguna_dpk_l</t>
  </si>
  <si>
    <t>pengguna_dpk_p</t>
  </si>
  <si>
    <t>pengguna_dpk_j</t>
  </si>
  <si>
    <r>
      <rPr>
        <b/>
        <sz val="11"/>
        <color rgb="FF000000"/>
        <rFont val="Bookman Old Style"/>
        <charset val="1"/>
      </rPr>
      <t xml:space="preserve">4. Jumlah Pengguna Hak Pilih 
    </t>
    </r>
    <r>
      <rPr>
        <b/>
        <i/>
        <sz val="11"/>
        <color rgb="FF000000"/>
        <rFont val="Bookman Old Style"/>
        <charset val="1"/>
      </rPr>
      <t>(B.1+B.2+B.3)</t>
    </r>
  </si>
  <si>
    <t>a) Jumlah harus lebih kecil atau sama dengan dari I.A.4
b) Jumlah harus sama dengan III.4
c) Jumlah harus sama dengan V.C</t>
  </si>
  <si>
    <t>pengguna_jml_l</t>
  </si>
  <si>
    <t>pengguna_jml_p</t>
  </si>
  <si>
    <t>CF4, CF6, CF7</t>
  </si>
  <si>
    <t>pengguna_jml_j</t>
  </si>
  <si>
    <t>{DATAEND}</t>
  </si>
  <si>
    <t>NAMA DAN TANDA TANGAN KOMISI PEMILIHAN UMUM</t>
  </si>
  <si>
    <t>1.  KETUA</t>
  </si>
  <si>
    <t>2. ANGGOTA</t>
  </si>
  <si>
    <t>3. ANGGOTA</t>
  </si>
  <si>
    <t>4. ANGGOTA</t>
  </si>
  <si>
    <t>5. ANGGOTA</t>
  </si>
  <si>
    <t>6. ANGGOTA</t>
  </si>
  <si>
    <t>7. ANGGOTA</t>
  </si>
  <si>
    <t>. . . . . . . . . . . .</t>
  </si>
  <si>
    <t>NAMA DAN TANDA TANGAN SAKSI PARTAI POLITIK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</si>
  <si>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</si>
  <si>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</si>
  <si>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</si>
  <si>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</si>
  <si>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</si>
  <si>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</si>
  <si>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</si>
  <si>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</si>
  <si>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</si>
  <si>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</si>
  <si>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</si>
  <si>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</si>
  <si>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</si>
  <si>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</si>
  <si>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</si>
  <si>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</si>
  <si>
    <t>Lembar 2 Hal 1</t>
  </si>
  <si>
    <t>DD1-DPR-2A</t>
  </si>
  <si>
    <t>II.</t>
  </si>
  <si>
    <t>DATA PEMILIH DISABILITAS</t>
  </si>
  <si>
    <t>1.</t>
  </si>
  <si>
    <t>Jumlah seluruh Pemilih disabilitas terdaftar dalam DPT, DPTb dan DPK</t>
  </si>
  <si>
    <t>Jumlah harus lebih kecil atau sama dengan Jumlah seluruh Pemilih (I.A.4)</t>
  </si>
  <si>
    <t>CF1, CF2, CF3, CF5</t>
  </si>
  <si>
    <t>pemilih_disabilitas_l</t>
  </si>
  <si>
    <t>pemilih_disabilitas_p</t>
  </si>
  <si>
    <t>CF5</t>
  </si>
  <si>
    <t>pemilih_disabilitas_j</t>
  </si>
  <si>
    <t>2.</t>
  </si>
  <si>
    <t>Jumlah seluruh Pemilih disabilitas yang menggunakan hak pilih</t>
  </si>
  <si>
    <t>a. Jumlah harus lebih kecil atau sama dengan II.1
b. Dimungkinkan pengguna hak pilih disabilitas lebih besar dari II.1 tetapi tidak boleh lebih dari jumlah pemilih yang menggunakan hak pilih (I.B.4)</t>
  </si>
  <si>
    <t>CF1, CF2, CF3, CF15</t>
  </si>
  <si>
    <t>pengguna_disabilitas_l</t>
  </si>
  <si>
    <t>pengguna_disabilitas_p</t>
  </si>
  <si>
    <t>CF15</t>
  </si>
  <si>
    <t>pengguna_disabilitas_j</t>
  </si>
  <si>
    <t>III.</t>
  </si>
  <si>
    <t>DATA PENGGUNAAN SURAT SUARA</t>
  </si>
  <si>
    <t>Jumlah surat suara yang diterima termasuk cadangan 2% dari DPT (2+3+4)</t>
  </si>
  <si>
    <t>a. Diisi dengan angka bilangan bulat positif
b. Jangan diisi dengan formula persentase dari DPT</t>
  </si>
  <si>
    <t>surat_diterima</t>
  </si>
  <si>
    <t>Jumlah surat suara dikembalikan oleh pemilih karena rusak/keliru coblos</t>
  </si>
  <si>
    <t>surat_dikembalikan</t>
  </si>
  <si>
    <t>3.</t>
  </si>
  <si>
    <t>Jumlah surat suara yang tidak digunakan/tidak terpakai termasuk sisa surat suara cadangan</t>
  </si>
  <si>
    <t>surat_tidak_digunakan</t>
  </si>
  <si>
    <t>4.</t>
  </si>
  <si>
    <t>Jumlah surat suara yang digunakan</t>
  </si>
  <si>
    <t>a) Jumlah harus sama dengan I.B.4
b) Jumlah harus sama dengan V.C</t>
  </si>
  <si>
    <t>CF8, CF9, CF10</t>
  </si>
  <si>
    <t>surat_digunakan</t>
  </si>
  <si>
    <t>Lembar 3 Hal 1 - 1</t>
  </si>
  <si>
    <t>DD1-DPR-3A</t>
  </si>
  <si>
    <t>IV.</t>
  </si>
  <si>
    <t>DATA PEROLEHAN SUARA PARTAI POLITIK DAN SUARA CALON</t>
  </si>
  <si>
    <t>NOMOR, NAMA PARTAI DAN CALON</t>
  </si>
  <si>
    <t>A.1</t>
  </si>
  <si>
    <t>1</t>
  </si>
  <si>
    <t>Partai Kebangkitan Bangsa</t>
  </si>
  <si>
    <t>partai1</t>
  </si>
  <si>
    <t>A.2</t>
  </si>
  <si>
    <t>ASMULYATI AZHAR, S.Sos., M.Si.</t>
  </si>
  <si>
    <t>partai1caleg1</t>
  </si>
  <si>
    <t>2</t>
  </si>
  <si>
    <t>M. AZWAR, S.E.</t>
  </si>
  <si>
    <t>partai1caleg2</t>
  </si>
  <si>
    <t>3</t>
  </si>
  <si>
    <t>ALBERTUS SOEGENG, SH</t>
  </si>
  <si>
    <t>partai1caleg3</t>
  </si>
  <si>
    <t xml:space="preserve">   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</si>
  <si>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</si>
  <si>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</si>
  <si>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</si>
  <si>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</si>
  <si>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</si>
  <si>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</si>
  <si>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</si>
  <si>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JUMLAH SUARA SAH PARTAI POLITIK DAN CALON (A.1+A.2)</t>
  </si>
  <si>
    <t>{F9}1</t>
  </si>
  <si>
    <t>Partai Gerakan Indonesia Raya</t>
  </si>
  <si>
    <t>partai2</t>
  </si>
  <si>
    <t>KOBALEN, M.Fil.H</t>
  </si>
  <si>
    <t>partai2caleg1</t>
  </si>
  <si>
    <t>YULINAR</t>
  </si>
  <si>
    <t>partai2caleg2</t>
  </si>
  <si>
    <t>AHMADI SOPYAN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</si>
  <si>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</si>
  <si>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</si>
  <si>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</si>
  <si>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</si>
  <si>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</si>
  <si>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</si>
  <si>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</si>
  <si>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</si>
  <si>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Lembar 3 Hal 2 - 1</t>
  </si>
  <si>
    <t>DD1-DPR-3C</t>
  </si>
  <si>
    <t>Partai Demokrasi Indonesia Perjuangan</t>
  </si>
  <si>
    <t>Ir. RUDIANTO TJEN</t>
  </si>
  <si>
    <t>H. RUSTAM EFFENDI, S.E.</t>
  </si>
  <si>
    <t>IRMA FIKA ADITA, S.Kom</t>
  </si>
  <si>
    <t>4</t>
  </si>
  <si>
    <t>Partai Golongan Karya</t>
  </si>
  <si>
    <t>SYAHRIAL RIDHO, S.H., M.H</t>
  </si>
  <si>
    <t>MELDA ADDRIANI</t>
  </si>
  <si>
    <t>BAMBANG PATIJAYA, S.E., M.M.</t>
  </si>
  <si>
    <t>Lembar 3 Hal 3 - 1</t>
  </si>
  <si>
    <t>DD1-DPR-3E</t>
  </si>
  <si>
    <t>5</t>
  </si>
  <si>
    <t>Partai Nasdem</t>
  </si>
  <si>
    <t>ZURISTYO FIRMADATA, S.E., M.M</t>
  </si>
  <si>
    <t>Ir. H. TARMIZI H. SAAT, M.M</t>
  </si>
  <si>
    <t>LUSYANI SUWANDI</t>
  </si>
  <si>
    <t>6</t>
  </si>
  <si>
    <t>Partai Gerakan Perubahan Indonesia</t>
  </si>
  <si>
    <t>FERDY EFANDY</t>
  </si>
  <si>
    <t>LEYLA FAJRI, S.I.Pust</t>
  </si>
  <si>
    <t>Lembar 3 Hal 4 - 1</t>
  </si>
  <si>
    <t>DD1-DPR-3G</t>
  </si>
  <si>
    <t>7</t>
  </si>
  <si>
    <t>Partai Berkarya</t>
  </si>
  <si>
    <t>Ir. MUHAMMAD SAMUEL WIDONO</t>
  </si>
  <si>
    <t>HAFIZ NURALDIN BENJAMIN, S.Kom</t>
  </si>
  <si>
    <t>MULYANI MEMEN SASMINTA</t>
  </si>
  <si>
    <t>8</t>
  </si>
  <si>
    <t>Partai Keadilan Sejahtera</t>
  </si>
  <si>
    <t>FADJAR FAIRY RUSNI, SH</t>
  </si>
  <si>
    <t>H. USMANDIE A.ANDESKA</t>
  </si>
  <si>
    <t>LILI ZURIATI, S.P.</t>
  </si>
  <si>
    <t>Lembar 3 Hal 5 - 1</t>
  </si>
  <si>
    <t>DD1-DPR-3I</t>
  </si>
  <si>
    <t>9</t>
  </si>
  <si>
    <t>Partai Persatuan Indonesia</t>
  </si>
  <si>
    <t>HERMANTO PHOENG, S.H.</t>
  </si>
  <si>
    <t>MINA, SH., M.Kn</t>
  </si>
  <si>
    <t>ELDORA YOTASIA MANAN</t>
  </si>
  <si>
    <t>10</t>
  </si>
  <si>
    <t>Partai Persatuan Pembangunan</t>
  </si>
  <si>
    <t>H. YAN JUANDA SAPUTRA, SH., MH., MM., MSI</t>
  </si>
  <si>
    <t>RUDISIA USMAN, SH</t>
  </si>
  <si>
    <t>SYARIFAH AMELIA, MT</t>
  </si>
  <si>
    <t>Lembar 3 Hal 6 - 1</t>
  </si>
  <si>
    <t>DD1-DPR-3K</t>
  </si>
  <si>
    <t>11</t>
  </si>
  <si>
    <t>Partai Solidaritas Indonesia</t>
  </si>
  <si>
    <t>dr. MIKA OIKU OTNIEL WESLI MANGATUR SIANIPAR</t>
  </si>
  <si>
    <t>GISFIMAHARANI FAIRUZ</t>
  </si>
  <si>
    <t>NURAINI</t>
  </si>
  <si>
    <t>12</t>
  </si>
  <si>
    <t>Partai Amanat Nasional</t>
  </si>
  <si>
    <t>SURYADI SAMAN</t>
  </si>
  <si>
    <t>MOHAMAD SYAHRONI</t>
  </si>
  <si>
    <t>YOLANDARI GUSTIRA, S.AP</t>
  </si>
  <si>
    <t>Lembar 3 Hal 7 - 1</t>
  </si>
  <si>
    <t>DD1-DPR-3M</t>
  </si>
  <si>
    <t>13</t>
  </si>
  <si>
    <t>Partai Hati Nurani Rakyat</t>
  </si>
  <si>
    <t>TELLIE, S.E</t>
  </si>
  <si>
    <t>WIWIN WIDANINGRUM</t>
  </si>
  <si>
    <t>CINDERI MAURA RESTU</t>
  </si>
  <si>
    <t>14</t>
  </si>
  <si>
    <t>Partai Demokrat</t>
  </si>
  <si>
    <t>EKO WIJAYA</t>
  </si>
  <si>
    <t>Ir. ENDANG KUSUMAWATY</t>
  </si>
  <si>
    <t>DR. Ir. H. KMS DANIEL, M.M</t>
  </si>
  <si>
    <t>Lembar 3 Hal 8 - 1</t>
  </si>
  <si>
    <t>DD1-DPR-3O</t>
  </si>
  <si>
    <t>19</t>
  </si>
  <si>
    <t>Partai Bulan Bintang</t>
  </si>
  <si>
    <t>Dr. H. YUSRON IHZA MAHENDRA, LL.M</t>
  </si>
  <si>
    <t>MAHADIR, SH</t>
  </si>
  <si>
    <t>SUMINI YULIASTUTI, SE., MM.</t>
  </si>
  <si>
    <t>20</t>
  </si>
  <si>
    <t>Partai Keadilan dan Persatuan Indonesia</t>
  </si>
  <si>
    <t>NOVITA DAMAYANTI</t>
  </si>
  <si>
    <t>Lembar 4 Hal 1</t>
  </si>
  <si>
    <t>DD1-DPR-4A</t>
  </si>
  <si>
    <t>V.</t>
  </si>
  <si>
    <t>DATA SUARA SAH DAN TIDAK SAH</t>
  </si>
  <si>
    <t>Jumlah Seluruh Suara Sah (IV.1.B + IV.2.B + … + IV.20.B)</t>
  </si>
  <si>
    <t>Diisi dengan hasil penjumlahan suara seluruh partai politik</t>
  </si>
  <si>
    <t>CF11</t>
  </si>
  <si>
    <t>suara_sah</t>
  </si>
  <si>
    <t>Jumlah Suara Tidak Sah</t>
  </si>
  <si>
    <t>suara_tidak_sah</t>
  </si>
  <si>
    <t>C.</t>
  </si>
  <si>
    <t>Jumlah Seluruh Suara Sah dan Suara Tidak Sah 
(A + B)</t>
  </si>
  <si>
    <t>a) Jumlah harus sama dengan III.4
b) Jumlah harus sama dengan I.B.4</t>
  </si>
  <si>
    <t>CF12, CF13, CF14</t>
  </si>
  <si>
    <t>suara_total</t>
  </si>
  <si>
    <t xml:space="preserve">Ditetapkan di: </t>
  </si>
  <si>
    <t>Tanggal:</t>
  </si>
  <si>
    <t>Bulan:</t>
  </si>
  <si>
    <t>Tahun:</t>
  </si>
  <si>
    <t>Nama Lengkap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</si>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</sst>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Rp&quot;* #,##0_);_(&quot;Rp&quot;* \(#,##0\);_(&quot;Rp&quot;* &quot;-&quot;_);_(@_)"/>
    <numFmt numFmtId="179" formatCode="_(&quot;Rp&quot;* #,##0.00_);_(&quot;Rp&quot;* \(#,##0.00\);_(&quot;Rp&quot;* &quot;-&quot;??_);_(@_)"/>
  </numFmts>
  <fonts count="43">
    <font>
      <sz val="11"/>
      <color theme="1"/>
      <name val="Calibri"/>
      <charset val="1"/>
      <scheme val="minor"/>
    </font>
    <font>
      <sz val="8"/>
      <color theme="1"/>
      <name val="Bookman Old Style"/>
      <charset val="134"/>
    </font>
    <font>
      <sz val="9"/>
      <color theme="1"/>
      <name val="Bookman Old Style"/>
      <charset val="134"/>
    </font>
    <font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b/>
      <sz val="12"/>
      <color rgb="FF000000"/>
      <name val="Bookman Old Style"/>
      <charset val="1"/>
    </font>
    <font>
      <sz val="12"/>
      <color theme="1"/>
      <name val="Bookman Old Style"/>
      <charset val="134"/>
    </font>
    <font>
      <sz val="12"/>
      <color rgb="FF000000"/>
      <name val="Bookman Old Style"/>
      <charset val="1"/>
    </font>
    <font>
      <b/>
      <sz val="11"/>
      <color rgb="FF000000"/>
      <name val="Bookman Old Style"/>
      <charset val="1"/>
    </font>
    <font>
      <b/>
      <sz val="11"/>
      <color theme="1"/>
      <name val="Bookman Old Style"/>
      <charset val="134"/>
    </font>
    <font>
      <sz val="8"/>
      <color rgb="FF000000"/>
      <name val="Bookman Old Style"/>
      <charset val="1"/>
    </font>
    <font>
      <sz val="11"/>
      <color rgb="FF000000"/>
      <name val="Bookman Old Style"/>
      <charset val="1"/>
    </font>
    <font>
      <sz val="11"/>
      <color rgb="FF000000"/>
      <name val="Bookman Old Style"/>
      <charset val="134"/>
    </font>
    <font>
      <b/>
      <sz val="9"/>
      <color theme="1"/>
      <name val="Arial"/>
      <charset val="134"/>
    </font>
    <font>
      <sz val="2"/>
      <color rgb="FFFFFFFF"/>
      <name val="Bookman Old Style"/>
      <charset val="1"/>
    </font>
    <font>
      <b/>
      <sz val="8"/>
      <color rgb="FF000000"/>
      <name val="Bookman Old Style"/>
      <charset val="1"/>
    </font>
    <font>
      <sz val="9"/>
      <color rgb="FF000000"/>
      <name val="Bookman Old Style"/>
      <charset val="1"/>
    </font>
    <font>
      <b/>
      <u/>
      <sz val="11"/>
      <color indexed="12"/>
      <name val="Calibri"/>
      <charset val="134"/>
    </font>
    <font>
      <b/>
      <sz val="11"/>
      <color rgb="FF000000"/>
      <name val="Bookman Old Style"/>
      <charset val="134"/>
    </font>
    <font>
      <b/>
      <sz val="11"/>
      <color theme="0"/>
      <name val="Bookman Old Style"/>
      <charset val="134"/>
    </font>
    <font>
      <sz val="11"/>
      <color theme="1"/>
      <name val="Bookman Old Style"/>
      <charset val="1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000000"/>
      <name val="Bookman Old Style"/>
      <charset val="1"/>
    </font>
    <font>
      <b/>
      <i/>
      <sz val="11"/>
      <color rgb="FF000000"/>
      <name val="Bookman Old Style"/>
      <charset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6" fillId="0" borderId="3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30" borderId="33" applyNumberFormat="0" applyFont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12" borderId="29" applyNumberFormat="0" applyAlignment="0" applyProtection="0">
      <alignment vertical="center"/>
    </xf>
    <xf numFmtId="0" fontId="31" fillId="15" borderId="32" applyNumberFormat="0" applyAlignment="0" applyProtection="0">
      <alignment vertical="center"/>
    </xf>
    <xf numFmtId="0" fontId="26" fillId="15" borderId="29" applyNumberFormat="0" applyAlignment="0" applyProtection="0">
      <alignment vertical="center"/>
    </xf>
    <xf numFmtId="0" fontId="27" fillId="22" borderId="3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182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/>
    <xf numFmtId="0" fontId="3" fillId="0" borderId="0" xfId="0" applyFont="1" applyProtection="1"/>
    <xf numFmtId="0" fontId="3" fillId="0" borderId="0" xfId="0" applyFont="1" applyBorder="1" applyProtection="1"/>
    <xf numFmtId="0" fontId="4" fillId="0" borderId="0" xfId="0" applyFont="1" applyAlignment="1" applyProtection="1"/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/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20" fontId="1" fillId="0" borderId="16" xfId="0" applyNumberFormat="1" applyFont="1" applyBorder="1" applyAlignment="1" applyProtection="1">
      <alignment horizontal="left"/>
      <protection locked="0"/>
    </xf>
    <xf numFmtId="20" fontId="1" fillId="0" borderId="16" xfId="0" applyNumberFormat="1" applyFont="1" applyBorder="1" applyAlignment="1">
      <alignment horizontal="left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/>
    </xf>
    <xf numFmtId="0" fontId="6" fillId="0" borderId="0" xfId="0" applyFont="1" applyProtection="1"/>
    <xf numFmtId="0" fontId="9" fillId="0" borderId="0" xfId="0" applyFont="1" applyProtection="1"/>
    <xf numFmtId="0" fontId="8" fillId="0" borderId="2" xfId="0" applyFont="1" applyBorder="1" applyAlignment="1" applyProtection="1">
      <alignment horizontal="left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4" fillId="0" borderId="0" xfId="0" applyFont="1" applyAlignment="1" applyProtection="1">
      <alignment horizontal="left"/>
    </xf>
    <xf numFmtId="0" fontId="9" fillId="0" borderId="17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left"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3" fontId="12" fillId="0" borderId="2" xfId="0" applyNumberFormat="1" applyFont="1" applyBorder="1" applyAlignment="1" applyProtection="1">
      <protection locked="0"/>
    </xf>
    <xf numFmtId="3" fontId="3" fillId="0" borderId="2" xfId="0" applyNumberFormat="1" applyFont="1" applyBorder="1" applyAlignment="1" applyProtection="1">
      <alignment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11" fillId="0" borderId="18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left" vertical="center" wrapText="1"/>
    </xf>
    <xf numFmtId="0" fontId="11" fillId="0" borderId="2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top" wrapText="1"/>
    </xf>
    <xf numFmtId="0" fontId="0" fillId="5" borderId="11" xfId="0" applyFill="1" applyBorder="1"/>
    <xf numFmtId="0" fontId="4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top" wrapText="1"/>
    </xf>
    <xf numFmtId="0" fontId="14" fillId="0" borderId="0" xfId="0" applyFont="1" applyProtection="1"/>
    <xf numFmtId="0" fontId="5" fillId="0" borderId="16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wrapText="1"/>
    </xf>
    <xf numFmtId="0" fontId="0" fillId="0" borderId="0" xfId="0" applyFont="1" applyBorder="1"/>
    <xf numFmtId="0" fontId="1" fillId="0" borderId="0" xfId="0" applyFont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4" borderId="17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/>
    </xf>
    <xf numFmtId="0" fontId="16" fillId="4" borderId="0" xfId="0" applyFont="1" applyFill="1" applyBorder="1" applyAlignment="1">
      <alignment horizontal="center"/>
    </xf>
    <xf numFmtId="3" fontId="12" fillId="0" borderId="2" xfId="0" applyNumberFormat="1" applyFont="1" applyBorder="1" applyAlignment="1" applyProtection="1"/>
    <xf numFmtId="0" fontId="11" fillId="0" borderId="0" xfId="0" applyFont="1" applyProtection="1"/>
    <xf numFmtId="0" fontId="0" fillId="0" borderId="0" xfId="0" applyBorder="1" applyProtection="1"/>
    <xf numFmtId="0" fontId="12" fillId="0" borderId="0" xfId="0" applyFont="1" applyFill="1" applyBorder="1" applyAlignment="1" applyProtection="1"/>
    <xf numFmtId="0" fontId="0" fillId="0" borderId="0" xfId="0" applyBorder="1" applyAlignment="1" applyProtection="1">
      <alignment wrapText="1"/>
    </xf>
    <xf numFmtId="0" fontId="5" fillId="0" borderId="21" xfId="0" applyFont="1" applyBorder="1" applyAlignment="1">
      <alignment horizontal="center" vertical="center"/>
    </xf>
    <xf numFmtId="0" fontId="10" fillId="0" borderId="0" xfId="0" applyFont="1" applyBorder="1" applyAlignment="1" applyProtection="1"/>
    <xf numFmtId="0" fontId="1" fillId="0" borderId="0" xfId="0" applyFont="1" applyAlignment="1" applyProtection="1"/>
    <xf numFmtId="0" fontId="5" fillId="0" borderId="21" xfId="0" applyFont="1" applyBorder="1" applyAlignment="1" applyProtection="1">
      <alignment horizontal="center" vertical="center"/>
    </xf>
    <xf numFmtId="0" fontId="11" fillId="0" borderId="0" xfId="0" applyFont="1" applyBorder="1" applyProtection="1"/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8" xfId="0" applyFont="1" applyBorder="1" applyProtection="1"/>
    <xf numFmtId="0" fontId="11" fillId="0" borderId="0" xfId="0" applyFont="1" applyBorder="1"/>
    <xf numFmtId="0" fontId="12" fillId="0" borderId="8" xfId="0" applyFont="1" applyFill="1" applyBorder="1" applyAlignment="1" applyProtection="1">
      <alignment wrapText="1"/>
    </xf>
    <xf numFmtId="0" fontId="17" fillId="0" borderId="0" xfId="0" applyFont="1"/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8" fillId="0" borderId="2" xfId="0" applyFont="1" applyBorder="1" applyAlignment="1" applyProtection="1">
      <alignment horizontal="center" vertical="center"/>
    </xf>
    <xf numFmtId="49" fontId="19" fillId="6" borderId="4" xfId="0" applyNumberFormat="1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vertical="center" wrapText="1"/>
      <protection locked="0"/>
    </xf>
    <xf numFmtId="49" fontId="1" fillId="0" borderId="23" xfId="0" applyNumberFormat="1" applyFont="1" applyBorder="1" applyAlignment="1">
      <alignment vertical="center" wrapText="1"/>
    </xf>
    <xf numFmtId="49" fontId="1" fillId="0" borderId="24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vertical="center" wrapText="1"/>
    </xf>
    <xf numFmtId="49" fontId="1" fillId="0" borderId="26" xfId="0" applyNumberFormat="1" applyFont="1" applyBorder="1" applyAlignment="1">
      <alignment vertical="center" wrapText="1"/>
    </xf>
    <xf numFmtId="49" fontId="1" fillId="0" borderId="27" xfId="0" applyNumberFormat="1" applyFont="1" applyBorder="1" applyAlignment="1">
      <alignment vertical="center" wrapText="1"/>
    </xf>
    <xf numFmtId="20" fontId="1" fillId="0" borderId="0" xfId="0" applyNumberFormat="1" applyFont="1" applyBorder="1" applyAlignment="1" applyProtection="1">
      <alignment vertical="top" wrapText="1"/>
    </xf>
    <xf numFmtId="3" fontId="3" fillId="0" borderId="2" xfId="0" applyNumberFormat="1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9" fillId="6" borderId="17" xfId="0" applyFont="1" applyFill="1" applyBorder="1" applyAlignment="1" applyProtection="1">
      <alignment horizontal="left" vertical="center" wrapText="1"/>
    </xf>
    <xf numFmtId="3" fontId="3" fillId="0" borderId="2" xfId="0" applyNumberFormat="1" applyFont="1" applyBorder="1" applyProtection="1"/>
    <xf numFmtId="49" fontId="1" fillId="0" borderId="22" xfId="0" applyNumberFormat="1" applyFont="1" applyBorder="1" applyAlignment="1" applyProtection="1">
      <alignment horizontal="left" vertical="center" wrapText="1"/>
      <protection locked="0"/>
    </xf>
    <xf numFmtId="49" fontId="1" fillId="0" borderId="14" xfId="0" applyNumberFormat="1" applyFont="1" applyBorder="1" applyAlignment="1" applyProtection="1">
      <alignment horizontal="left" vertical="center" wrapText="1"/>
      <protection locked="0"/>
    </xf>
    <xf numFmtId="49" fontId="1" fillId="0" borderId="14" xfId="0" applyNumberFormat="1" applyFont="1" applyBorder="1" applyAlignment="1" applyProtection="1">
      <alignment vertical="center" wrapText="1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5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vertical="top" wrapText="1"/>
    </xf>
    <xf numFmtId="0" fontId="0" fillId="5" borderId="11" xfId="0" applyFill="1" applyBorder="1" applyProtection="1">
      <protection locked="0"/>
    </xf>
    <xf numFmtId="49" fontId="1" fillId="0" borderId="16" xfId="0" applyNumberFormat="1" applyFont="1" applyBorder="1" applyAlignment="1" applyProtection="1">
      <alignment vertical="center"/>
      <protection locked="0"/>
    </xf>
    <xf numFmtId="49" fontId="1" fillId="0" borderId="16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 applyProtection="1">
      <protection locked="0"/>
    </xf>
    <xf numFmtId="49" fontId="1" fillId="0" borderId="16" xfId="0" applyNumberFormat="1" applyFont="1" applyBorder="1" applyAlignment="1">
      <alignment horizontal="left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3" fillId="0" borderId="17" xfId="0" applyFont="1" applyBorder="1" applyAlignment="1" applyProtection="1">
      <alignment horizontal="center"/>
    </xf>
    <xf numFmtId="0" fontId="8" fillId="0" borderId="0" xfId="0" applyFont="1" applyBorder="1" applyProtection="1"/>
    <xf numFmtId="3" fontId="12" fillId="0" borderId="2" xfId="0" applyNumberFormat="1" applyFont="1" applyBorder="1" applyProtection="1"/>
    <xf numFmtId="0" fontId="20" fillId="0" borderId="0" xfId="0" applyFont="1" applyProtection="1"/>
    <xf numFmtId="0" fontId="3" fillId="0" borderId="0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</xf>
    <xf numFmtId="0" fontId="1" fillId="0" borderId="15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20" fontId="1" fillId="0" borderId="14" xfId="0" applyNumberFormat="1" applyFont="1" applyBorder="1" applyAlignment="1" applyProtection="1">
      <alignment horizontal="center"/>
      <protection locked="0"/>
    </xf>
    <xf numFmtId="20" fontId="1" fillId="0" borderId="14" xfId="0" applyNumberFormat="1" applyFont="1" applyBorder="1" applyAlignment="1">
      <alignment horizontal="center"/>
    </xf>
    <xf numFmtId="20" fontId="9" fillId="0" borderId="12" xfId="0" applyNumberFormat="1" applyFont="1" applyBorder="1" applyAlignment="1">
      <alignment horizontal="center" vertical="center" wrapText="1"/>
    </xf>
    <xf numFmtId="20" fontId="9" fillId="0" borderId="13" xfId="0" applyNumberFormat="1" applyFont="1" applyBorder="1" applyAlignment="1">
      <alignment horizontal="center" vertical="center" wrapText="1"/>
    </xf>
    <xf numFmtId="20" fontId="9" fillId="0" borderId="21" xfId="0" applyNumberFormat="1" applyFont="1" applyBorder="1" applyAlignment="1">
      <alignment horizontal="center" vertical="center" wrapText="1"/>
    </xf>
    <xf numFmtId="0" fontId="11" fillId="0" borderId="17" xfId="0" applyFont="1" applyBorder="1" applyAlignment="1" applyProtection="1">
      <alignment horizontal="left" vertical="center" wrapText="1"/>
    </xf>
    <xf numFmtId="3" fontId="3" fillId="0" borderId="2" xfId="0" applyNumberFormat="1" applyFont="1" applyBorder="1" applyAlignment="1" applyProtection="1"/>
    <xf numFmtId="0" fontId="11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8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 quotePrefix="1">
      <alignment horizontal="center"/>
      <protection locked="0"/>
    </xf>
    <xf numFmtId="20" fontId="1" fillId="0" borderId="16" xfId="0" applyNumberFormat="1" applyFont="1" applyBorder="1" applyAlignment="1" applyProtection="1" quotePrefix="1">
      <alignment horizontal="left"/>
      <protection locked="0"/>
    </xf>
    <xf numFmtId="0" fontId="1" fillId="0" borderId="16" xfId="0" applyFont="1" applyBorder="1" applyAlignment="1" applyProtection="1" quotePrefix="1">
      <alignment horizontal="left"/>
      <protection locked="0"/>
    </xf>
    <xf numFmtId="49" fontId="19" fillId="6" borderId="4" xfId="0" applyNumberFormat="1" applyFont="1" applyFill="1" applyBorder="1" applyAlignment="1" applyProtection="1" quotePrefix="1">
      <alignment horizontal="center" vertical="center" wrapText="1"/>
    </xf>
    <xf numFmtId="49" fontId="1" fillId="0" borderId="22" xfId="0" applyNumberFormat="1" applyFont="1" applyBorder="1" applyAlignment="1" applyProtection="1" quotePrefix="1">
      <alignment vertical="center" wrapText="1"/>
      <protection locked="0"/>
    </xf>
    <xf numFmtId="49" fontId="1" fillId="0" borderId="22" xfId="0" applyNumberFormat="1" applyFont="1" applyBorder="1" applyAlignment="1" applyProtection="1" quotePrefix="1">
      <alignment horizontal="left" vertical="center" wrapText="1"/>
      <protection locked="0"/>
    </xf>
    <xf numFmtId="49" fontId="1" fillId="0" borderId="14" xfId="0" applyNumberFormat="1" applyFont="1" applyBorder="1" applyAlignment="1" applyProtection="1" quotePrefix="1">
      <alignment horizontal="left" vertical="center" wrapText="1"/>
      <protection locked="0"/>
    </xf>
    <xf numFmtId="49" fontId="1" fillId="0" borderId="14" xfId="0" applyNumberFormat="1" applyFont="1" applyBorder="1" applyAlignment="1" applyProtection="1" quotePrefix="1">
      <alignment vertical="center" wrapText="1"/>
      <protection locked="0"/>
    </xf>
    <xf numFmtId="0" fontId="1" fillId="0" borderId="28" xfId="0" applyFont="1" applyBorder="1" applyAlignment="1" applyProtection="1" quotePrefix="1">
      <alignment horizontal="center"/>
      <protection locked="0"/>
    </xf>
    <xf numFmtId="0" fontId="1" fillId="0" borderId="15" xfId="0" applyFont="1" applyBorder="1" applyAlignment="1" applyProtection="1" quotePrefix="1">
      <alignment horizontal="center"/>
    </xf>
    <xf numFmtId="20" fontId="1" fillId="0" borderId="14" xfId="0" applyNumberFormat="1" applyFont="1" applyBorder="1" applyAlignment="1" applyProtection="1" quotePrefix="1">
      <alignment horizontal="center"/>
      <protection locked="0"/>
    </xf>
    <xf numFmtId="0" fontId="1" fillId="0" borderId="14" xfId="0" applyFont="1" applyBorder="1" applyAlignment="1" applyProtection="1" quotePrefix="1">
      <alignment horizontal="center"/>
      <protection locked="0"/>
    </xf>
    <xf numFmtId="0" fontId="1" fillId="0" borderId="15" xfId="0" applyFont="1" applyBorder="1" applyAlignment="1" quotePrefix="1">
      <alignment horizontal="center"/>
    </xf>
    <xf numFmtId="20" fontId="9" fillId="0" borderId="12" xfId="0" applyNumberFormat="1" applyFont="1" applyBorder="1" applyAlignment="1" quotePrefix="1">
      <alignment horizontal="center" vertical="center" wrapText="1"/>
    </xf>
    <xf numFmtId="0" fontId="9" fillId="0" borderId="12" xfId="0" applyFont="1" applyBorder="1" applyAlignment="1" quotePrefix="1">
      <alignment horizontal="center" vertical="center" wrapText="1"/>
    </xf>
  </cellXfs>
  <cellStyles count="49">
    <cellStyle name="Normal" xfId="0" builtinId="0"/>
    <cellStyle name="Kepala 3" xfId="1" builtinId="18"/>
    <cellStyle name="20% - Aksen2" xfId="2" builtinId="34"/>
    <cellStyle name="Catatan" xfId="3" builtinId="10"/>
    <cellStyle name="Koma [0]" xfId="4" builtinId="6"/>
    <cellStyle name="Koma" xfId="5" builtinId="3"/>
    <cellStyle name="Mata Uang [0]" xfId="6" builtinId="7"/>
    <cellStyle name="20% - Aksen4" xfId="7" builtinId="42"/>
    <cellStyle name="Mata Uang" xfId="8" builtinId="4"/>
    <cellStyle name="Sel Ditautkan" xfId="9" builtinId="24"/>
    <cellStyle name="Persen" xfId="10" builtinId="5"/>
    <cellStyle name="Kepala 4" xfId="11" builtinId="19"/>
    <cellStyle name="Hyperlink" xfId="12" builtinId="8"/>
    <cellStyle name="20% - Aksen6" xfId="13" builtinId="50"/>
    <cellStyle name="Total" xfId="14" builtinId="25"/>
    <cellStyle name="Hyperlink yang Diikuti" xfId="15" builtinId="9"/>
    <cellStyle name="Teks Peringatan" xfId="16" builtinId="11"/>
    <cellStyle name="Kepala 2" xfId="17" builtinId="17"/>
    <cellStyle name="Judul" xfId="18" builtinId="15"/>
    <cellStyle name="Aksen3" xfId="19" builtinId="37"/>
    <cellStyle name="Teks CExplanatory" xfId="20" builtinId="53"/>
    <cellStyle name="Kepala 1" xfId="21" builtinId="16"/>
    <cellStyle name="60% - Aksen2" xfId="22" builtinId="36"/>
    <cellStyle name="input" xfId="23" builtinId="20"/>
    <cellStyle name="Output" xfId="24" builtinId="21"/>
    <cellStyle name="Perhitungan" xfId="25" builtinId="22"/>
    <cellStyle name="Cek Sel" xfId="26" builtinId="23"/>
    <cellStyle name="20% - Aksen5" xfId="27" builtinId="46"/>
    <cellStyle name="Baik" xfId="28" builtinId="26"/>
    <cellStyle name="Buruk" xfId="29" builtinId="27"/>
    <cellStyle name="Netral" xfId="30" builtinId="28"/>
    <cellStyle name="Aksen1" xfId="31" builtinId="29"/>
    <cellStyle name="20% - Aksen1" xfId="32" builtinId="30"/>
    <cellStyle name="40% - Aksen1" xfId="33" builtinId="31"/>
    <cellStyle name="60% - Aksen1" xfId="34" builtinId="32"/>
    <cellStyle name="Aksen2" xfId="35" builtinId="33"/>
    <cellStyle name="40% - Aksen2" xfId="36" builtinId="35"/>
    <cellStyle name="20% - Aksen3" xfId="37" builtinId="38"/>
    <cellStyle name="40% - Aksen3" xfId="38" builtinId="39"/>
    <cellStyle name="60% - Aksen3" xfId="39" builtinId="40"/>
    <cellStyle name="Aksen4" xfId="40" builtinId="41"/>
    <cellStyle name="40% - Aksen4" xfId="41" builtinId="43"/>
    <cellStyle name="60% - Aksen4" xfId="42" builtinId="44"/>
    <cellStyle name="Aksen5" xfId="43" builtinId="45"/>
    <cellStyle name="40% - Aksen5" xfId="44" builtinId="47"/>
    <cellStyle name="60% - Aksen5" xfId="45" builtinId="48"/>
    <cellStyle name="Aksen6" xfId="46" builtinId="49"/>
    <cellStyle name="40% - Aksen6" xfId="47" builtinId="51"/>
    <cellStyle name="60% - Aksen6" xfId="48" builtinId="52"/>
  </cellStyles>
  <dxfs count="5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601825" y="1009650"/>
          <a:ext cx="3771900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601825" y="14430375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601825" y="24146510"/>
          <a:ext cx="3771900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601825" y="33902650"/>
          <a:ext cx="3771900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601825" y="43658790"/>
          <a:ext cx="3771900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601825" y="53414930"/>
          <a:ext cx="3771900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601825" y="63171070"/>
          <a:ext cx="3771900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4601825" y="72927210"/>
          <a:ext cx="3771900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4601825" y="82683350"/>
          <a:ext cx="3771900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4601825" y="92439490"/>
          <a:ext cx="3771900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4601825" y="102195630"/>
          <a:ext cx="3771900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533400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13573125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23289260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33045400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42801540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52557680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62313820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72069960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81826100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91582240"/>
          <a:ext cx="721995" cy="799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47675" y="101338380"/>
          <a:ext cx="721995" cy="799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H423"/>
  <sheetViews>
    <sheetView showGridLines="0" tabSelected="1" view="pageBreakPreview" zoomScale="85" zoomScaleNormal="100" zoomScaleSheetLayoutView="85" topLeftCell="A398" workbookViewId="0">
      <selection activeCell="AI404" sqref="AI404"/>
    </sheetView>
  </sheetViews>
  <sheetFormatPr defaultColWidth="9.14285714285714" defaultRowHeight="15"/>
  <cols>
    <col min="1" max="1" width="6.71428571428571" style="4" customWidth="1"/>
    <col min="2" max="9" width="5.71428571428571" style="4" customWidth="1"/>
    <col min="10" max="10" width="8.42857142857143" style="4" customWidth="1"/>
    <col min="11" max="11" width="13.5714285714286" style="4" customWidth="1"/>
    <col min="12" max="25" width="13.1428571428571" style="4" customWidth="1"/>
    <col min="26" max="26" width="17.1428571428571" style="4" customWidth="1"/>
    <col min="27" max="27" width="21.2857142857143" style="4" hidden="1" customWidth="1"/>
    <col min="28" max="28" width="48.4285714285714" style="5" hidden="1" customWidth="1"/>
    <col min="29" max="29" width="32" style="5" hidden="1" customWidth="1"/>
    <col min="30" max="33" width="9.14285714285714" style="5" hidden="1"/>
    <col min="34" max="16384" width="9.14285714285714" style="5"/>
  </cols>
  <sheetData>
    <row r="1" ht="21" customHeight="1" spans="1:34">
      <c r="A1" s="6"/>
      <c r="B1" s="6"/>
      <c r="C1" s="6"/>
      <c r="D1" s="7" t="s">
        <v>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6" t="s">
        <v>1</v>
      </c>
      <c r="Z1" s="6"/>
      <c r="AA1" s="87" t="s">
        <v>2</v>
      </c>
      <c r="AB1" t="s">
        <v>3</v>
      </c>
      <c r="AD1" t="s">
        <v>4</v>
      </c>
      <c r="AH1" s="112" t="s">
        <v>5</v>
      </c>
    </row>
    <row r="2" ht="21" customHeight="1" spans="1:34">
      <c r="A2" s="6"/>
      <c r="B2" s="6"/>
      <c r="C2" s="6"/>
      <c r="D2" s="7" t="s">
        <v>6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8" t="s">
        <v>7</v>
      </c>
      <c r="Z2" s="88"/>
      <c r="AC2"/>
      <c r="AH2" s="112" t="s">
        <v>8</v>
      </c>
    </row>
    <row r="3" ht="21" customHeight="1" spans="1:29">
      <c r="A3" s="6"/>
      <c r="B3" s="8"/>
      <c r="C3" s="6"/>
      <c r="D3" s="7" t="s">
        <v>9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8"/>
      <c r="Z3" s="88"/>
      <c r="AC3"/>
    </row>
    <row r="4" ht="16.5" customHeight="1" spans="2:29">
      <c r="B4" s="8"/>
      <c r="C4" s="8"/>
      <c r="D4" s="9" t="s">
        <v>10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89" t="s">
        <v>4</v>
      </c>
      <c r="Z4" s="89"/>
      <c r="AC4"/>
    </row>
    <row r="5" ht="15.75" spans="1:29">
      <c r="A5" s="10"/>
      <c r="B5" s="10"/>
      <c r="C5" s="10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1"/>
      <c r="X5" s="81"/>
      <c r="Y5" s="81"/>
      <c r="Z5" s="81"/>
      <c r="AC5"/>
    </row>
    <row r="6" ht="22.5" customHeight="1" spans="1:29">
      <c r="A6" s="10"/>
      <c r="B6" s="10"/>
      <c r="C6" s="10"/>
      <c r="D6" s="11"/>
      <c r="E6" s="11"/>
      <c r="F6" s="11"/>
      <c r="G6" s="11"/>
      <c r="H6" s="11"/>
      <c r="I6" s="65" t="s">
        <v>11</v>
      </c>
      <c r="J6" s="65"/>
      <c r="K6" s="65"/>
      <c r="L6" s="65"/>
      <c r="M6" s="66" t="s">
        <v>12</v>
      </c>
      <c r="N6" s="66"/>
      <c r="O6" s="66"/>
      <c r="P6" s="66"/>
      <c r="Q6" s="66"/>
      <c r="R6" s="66"/>
      <c r="S6" s="66"/>
      <c r="T6" s="66"/>
      <c r="U6" s="66"/>
      <c r="V6" s="66"/>
      <c r="W6" s="81"/>
      <c r="X6" s="81"/>
      <c r="Y6" s="81"/>
      <c r="Z6" s="81"/>
      <c r="AC6"/>
    </row>
    <row r="7" ht="22.5" customHeight="1" spans="1:29">
      <c r="A7" s="10"/>
      <c r="B7" s="10"/>
      <c r="C7" s="10"/>
      <c r="D7" s="10"/>
      <c r="E7" s="10"/>
      <c r="F7" s="10"/>
      <c r="G7" s="10"/>
      <c r="H7" s="10"/>
      <c r="I7" s="65" t="s">
        <v>13</v>
      </c>
      <c r="J7" s="65"/>
      <c r="K7" s="65"/>
      <c r="L7" s="65"/>
      <c r="M7" s="66" t="s">
        <v>12</v>
      </c>
      <c r="N7" s="66"/>
      <c r="O7" s="66"/>
      <c r="P7" s="66"/>
      <c r="Q7" s="66"/>
      <c r="R7" s="66"/>
      <c r="S7" s="66"/>
      <c r="T7" s="66"/>
      <c r="U7" s="66"/>
      <c r="V7" s="66"/>
      <c r="W7" s="82" t="s">
        <v>14</v>
      </c>
      <c r="X7" s="82"/>
      <c r="Y7" s="82"/>
      <c r="Z7" s="82"/>
      <c r="AC7"/>
    </row>
    <row r="8" ht="15.75" spans="1:29">
      <c r="A8" s="10"/>
      <c r="B8" s="10"/>
      <c r="C8" s="10"/>
      <c r="D8" s="10"/>
      <c r="E8" s="10"/>
      <c r="F8" s="10"/>
      <c r="G8" s="10"/>
      <c r="H8" s="10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10"/>
      <c r="X8" s="10"/>
      <c r="Y8" s="10"/>
      <c r="Z8" s="10"/>
      <c r="AC8"/>
    </row>
    <row r="9" ht="24" customHeight="1" spans="1:29">
      <c r="A9" s="12" t="s">
        <v>15</v>
      </c>
      <c r="B9" s="13" t="s">
        <v>16</v>
      </c>
      <c r="C9" s="13"/>
      <c r="D9" s="13"/>
      <c r="E9" s="13"/>
      <c r="F9" s="13"/>
      <c r="G9" s="13"/>
      <c r="H9" s="13"/>
      <c r="I9" s="13"/>
      <c r="J9" s="13"/>
      <c r="K9" s="13" t="s">
        <v>17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C9"/>
    </row>
    <row r="10" ht="24" hidden="1" customHeight="1" spans="1:29">
      <c r="A10" s="14"/>
      <c r="B10" s="15"/>
      <c r="C10" s="16"/>
      <c r="D10" s="16"/>
      <c r="E10" s="16"/>
      <c r="F10" s="16"/>
      <c r="G10" s="16"/>
      <c r="H10" s="16"/>
      <c r="I10" s="16"/>
      <c r="J10" s="68"/>
      <c r="K10" s="13" t="s">
        <v>18</v>
      </c>
      <c r="L10" s="13" t="s">
        <v>19</v>
      </c>
      <c r="M10" s="13" t="s">
        <v>20</v>
      </c>
      <c r="N10" s="13" t="s">
        <v>21</v>
      </c>
      <c r="O10" s="13" t="s">
        <v>22</v>
      </c>
      <c r="P10" s="13" t="s">
        <v>23</v>
      </c>
      <c r="Q10" s="13" t="s">
        <v>24</v>
      </c>
      <c r="R10" s="13"/>
      <c r="S10" s="13"/>
      <c r="T10" s="13"/>
      <c r="U10" s="13"/>
      <c r="V10" s="13"/>
      <c r="W10" s="13"/>
      <c r="X10" s="13"/>
      <c r="Y10" s="13"/>
      <c r="Z10" s="90"/>
      <c r="AC10"/>
    </row>
    <row r="11" ht="69.75" customHeight="1" spans="1:30">
      <c r="A11" s="13" t="s">
        <v>25</v>
      </c>
      <c r="B11" s="17" t="s">
        <v>26</v>
      </c>
      <c r="C11" s="18"/>
      <c r="D11" s="18"/>
      <c r="E11" s="18"/>
      <c r="F11" s="18"/>
      <c r="G11" s="18"/>
      <c r="H11" s="18"/>
      <c r="I11" s="18"/>
      <c r="J11" s="69"/>
      <c r="K11" s="12" t="s">
        <v>27</v>
      </c>
      <c r="L11" s="12" t="s">
        <v>28</v>
      </c>
      <c r="M11" s="12" t="s">
        <v>29</v>
      </c>
      <c r="N11" s="12" t="s">
        <v>30</v>
      </c>
      <c r="O11" s="12" t="s">
        <v>31</v>
      </c>
      <c r="P11" s="12" t="s">
        <v>32</v>
      </c>
      <c r="Q11" s="12" t="s">
        <v>33</v>
      </c>
      <c r="R11" s="83"/>
      <c r="S11" s="83"/>
      <c r="T11" s="83"/>
      <c r="U11" s="83"/>
      <c r="V11" s="83"/>
      <c r="W11" s="83"/>
      <c r="X11" s="83"/>
      <c r="Y11" s="83"/>
      <c r="Z11" s="12" t="s">
        <v>34</v>
      </c>
      <c r="AC11"/>
      <c r="AD11" s="91" t="s">
        <v>35</v>
      </c>
    </row>
    <row r="12" s="1" customFormat="1" spans="1:30">
      <c r="A12" s="19" t="s">
        <v>36</v>
      </c>
      <c r="B12" s="20" t="s">
        <v>37</v>
      </c>
      <c r="C12" s="21"/>
      <c r="D12" s="21"/>
      <c r="E12" s="21"/>
      <c r="F12" s="21"/>
      <c r="G12" s="21"/>
      <c r="H12" s="21"/>
      <c r="I12" s="21"/>
      <c r="J12" s="70"/>
      <c r="K12" s="71" t="s">
        <v>38</v>
      </c>
      <c r="L12" s="71" t="s">
        <v>39</v>
      </c>
      <c r="M12" s="71" t="s">
        <v>40</v>
      </c>
      <c r="N12" s="71" t="s">
        <v>41</v>
      </c>
      <c r="O12" s="71" t="s">
        <v>42</v>
      </c>
      <c r="P12" s="71" t="s">
        <v>43</v>
      </c>
      <c r="Q12" s="71" t="s">
        <v>44</v>
      </c>
      <c r="R12" s="71" t="s">
        <v>45</v>
      </c>
      <c r="S12" s="71" t="s">
        <v>46</v>
      </c>
      <c r="T12" s="71" t="s">
        <v>47</v>
      </c>
      <c r="U12" s="71" t="s">
        <v>48</v>
      </c>
      <c r="V12" s="71" t="s">
        <v>49</v>
      </c>
      <c r="W12" s="71" t="s">
        <v>50</v>
      </c>
      <c r="X12" s="71" t="s">
        <v>51</v>
      </c>
      <c r="Y12" s="71" t="s">
        <v>52</v>
      </c>
      <c r="Z12" s="71" t="s">
        <v>53</v>
      </c>
      <c r="AA12" s="92"/>
      <c r="AC12"/>
      <c r="AD12" s="93"/>
    </row>
    <row r="13" s="2" customFormat="1" ht="22.5" customHeight="1" spans="1:30">
      <c r="A13" s="22" t="s">
        <v>54</v>
      </c>
      <c r="B13" s="23" t="s">
        <v>55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94"/>
      <c r="AA13" s="95"/>
      <c r="AC13"/>
      <c r="AD13" s="96"/>
    </row>
    <row r="14" ht="22.5" customHeight="1" spans="1:30">
      <c r="A14" s="25"/>
      <c r="B14" s="26" t="s">
        <v>56</v>
      </c>
      <c r="C14" s="26"/>
      <c r="D14" s="26"/>
      <c r="E14" s="26"/>
      <c r="F14" s="26"/>
      <c r="G14" s="26"/>
      <c r="H14" s="26"/>
      <c r="I14" s="26"/>
      <c r="J14" s="56" t="s">
        <v>57</v>
      </c>
      <c r="K14" s="72">
        <v>105725</v>
      </c>
      <c r="L14" s="72">
        <v>63450</v>
      </c>
      <c r="M14" s="72">
        <v>65621</v>
      </c>
      <c r="N14" s="72">
        <v>63004</v>
      </c>
      <c r="O14" s="72">
        <v>66298</v>
      </c>
      <c r="P14" s="72">
        <v>44345</v>
      </c>
      <c r="Q14" s="72">
        <v>67341</v>
      </c>
      <c r="R14" s="83"/>
      <c r="S14" s="83"/>
      <c r="T14" s="83"/>
      <c r="U14" s="83"/>
      <c r="V14" s="83"/>
      <c r="W14" s="83"/>
      <c r="X14" s="83"/>
      <c r="Y14" s="83"/>
      <c r="Z14" s="97">
        <f t="shared" ref="Z14:Z22" si="0">SUM(K14:Y14)</f>
        <v>475784</v>
      </c>
      <c r="AA14" s="98"/>
      <c r="AB14" s="99"/>
      <c r="AC14" s="100" t="s">
        <v>58</v>
      </c>
      <c r="AD14" s="91" t="s">
        <v>59</v>
      </c>
    </row>
    <row r="15" ht="22.5" customHeight="1" spans="1:30">
      <c r="A15" s="27"/>
      <c r="B15" s="26"/>
      <c r="C15" s="26"/>
      <c r="D15" s="26"/>
      <c r="E15" s="26"/>
      <c r="F15" s="26"/>
      <c r="G15" s="26"/>
      <c r="H15" s="26"/>
      <c r="I15" s="26"/>
      <c r="J15" s="56" t="s">
        <v>60</v>
      </c>
      <c r="K15" s="72">
        <v>101008</v>
      </c>
      <c r="L15" s="72">
        <v>61798</v>
      </c>
      <c r="M15" s="72">
        <v>62031</v>
      </c>
      <c r="N15" s="72">
        <v>59126</v>
      </c>
      <c r="O15" s="72">
        <v>62418</v>
      </c>
      <c r="P15" s="72">
        <v>42377</v>
      </c>
      <c r="Q15" s="72">
        <v>68027</v>
      </c>
      <c r="R15" s="83"/>
      <c r="S15" s="83"/>
      <c r="T15" s="83"/>
      <c r="U15" s="83"/>
      <c r="V15" s="83"/>
      <c r="W15" s="83"/>
      <c r="X15" s="83"/>
      <c r="Y15" s="83"/>
      <c r="Z15" s="97">
        <f t="shared" si="0"/>
        <v>456785</v>
      </c>
      <c r="AA15" s="98"/>
      <c r="AB15" s="99"/>
      <c r="AC15" s="100" t="s">
        <v>58</v>
      </c>
      <c r="AD15" s="91" t="s">
        <v>61</v>
      </c>
    </row>
    <row r="16" ht="22.5" customHeight="1" spans="1:30">
      <c r="A16" s="27"/>
      <c r="B16" s="26"/>
      <c r="C16" s="26"/>
      <c r="D16" s="26"/>
      <c r="E16" s="26"/>
      <c r="F16" s="26"/>
      <c r="G16" s="26"/>
      <c r="H16" s="26"/>
      <c r="I16" s="26"/>
      <c r="J16" s="56" t="s">
        <v>62</v>
      </c>
      <c r="K16" s="73">
        <f>SUM(K14:K15)</f>
        <v>206733</v>
      </c>
      <c r="L16" s="73">
        <f t="shared" ref="L16:Y16" si="1">SUM(L14:L15)</f>
        <v>125248</v>
      </c>
      <c r="M16" s="73">
        <f t="shared" si="1"/>
        <v>127652</v>
      </c>
      <c r="N16" s="73">
        <f t="shared" si="1"/>
        <v>122130</v>
      </c>
      <c r="O16" s="73">
        <f t="shared" si="1"/>
        <v>128716</v>
      </c>
      <c r="P16" s="73">
        <f t="shared" si="1"/>
        <v>86722</v>
      </c>
      <c r="Q16" s="73">
        <f t="shared" si="1"/>
        <v>135368</v>
      </c>
      <c r="R16" s="83"/>
      <c r="S16" s="83"/>
      <c r="T16" s="83"/>
      <c r="U16" s="83"/>
      <c r="V16" s="83"/>
      <c r="W16" s="83"/>
      <c r="X16" s="83"/>
      <c r="Y16" s="83"/>
      <c r="Z16" s="73">
        <f t="shared" si="0"/>
        <v>932569</v>
      </c>
      <c r="AA16" s="98"/>
      <c r="AB16" s="99"/>
      <c r="AC16" s="100"/>
      <c r="AD16" s="91" t="s">
        <v>63</v>
      </c>
    </row>
    <row r="17" ht="22.5" customHeight="1" spans="1:30">
      <c r="A17" s="27"/>
      <c r="B17" s="26" t="s">
        <v>64</v>
      </c>
      <c r="C17" s="26"/>
      <c r="D17" s="26"/>
      <c r="E17" s="26"/>
      <c r="F17" s="26"/>
      <c r="G17" s="26"/>
      <c r="H17" s="26"/>
      <c r="I17" s="26"/>
      <c r="J17" s="56" t="s">
        <v>57</v>
      </c>
      <c r="K17" s="72">
        <v>851</v>
      </c>
      <c r="L17" s="72">
        <v>1459</v>
      </c>
      <c r="M17" s="72">
        <v>380</v>
      </c>
      <c r="N17" s="72">
        <v>449</v>
      </c>
      <c r="O17" s="72">
        <v>547</v>
      </c>
      <c r="P17" s="72">
        <v>704</v>
      </c>
      <c r="Q17" s="72">
        <v>1708</v>
      </c>
      <c r="R17" s="83"/>
      <c r="S17" s="83"/>
      <c r="T17" s="83"/>
      <c r="U17" s="83"/>
      <c r="V17" s="83"/>
      <c r="W17" s="83"/>
      <c r="X17" s="83"/>
      <c r="Y17" s="83"/>
      <c r="Z17" s="97">
        <f t="shared" si="0"/>
        <v>6098</v>
      </c>
      <c r="AA17" s="98"/>
      <c r="AB17" s="99"/>
      <c r="AC17" s="100" t="s">
        <v>58</v>
      </c>
      <c r="AD17" s="91" t="s">
        <v>65</v>
      </c>
    </row>
    <row r="18" ht="22.5" customHeight="1" spans="1:30">
      <c r="A18" s="27"/>
      <c r="B18" s="26"/>
      <c r="C18" s="26"/>
      <c r="D18" s="26"/>
      <c r="E18" s="26"/>
      <c r="F18" s="26"/>
      <c r="G18" s="26"/>
      <c r="H18" s="26"/>
      <c r="I18" s="26"/>
      <c r="J18" s="56" t="s">
        <v>60</v>
      </c>
      <c r="K18" s="72">
        <v>488</v>
      </c>
      <c r="L18" s="72">
        <v>622</v>
      </c>
      <c r="M18" s="72">
        <v>263</v>
      </c>
      <c r="N18" s="72">
        <v>402</v>
      </c>
      <c r="O18" s="72">
        <v>265</v>
      </c>
      <c r="P18" s="72">
        <v>407</v>
      </c>
      <c r="Q18" s="72">
        <v>997</v>
      </c>
      <c r="R18" s="83"/>
      <c r="S18" s="83"/>
      <c r="T18" s="83"/>
      <c r="U18" s="83"/>
      <c r="V18" s="83"/>
      <c r="W18" s="83"/>
      <c r="X18" s="83"/>
      <c r="Y18" s="83"/>
      <c r="Z18" s="97">
        <f t="shared" si="0"/>
        <v>3444</v>
      </c>
      <c r="AA18" s="98"/>
      <c r="AB18" s="99"/>
      <c r="AC18" s="100" t="s">
        <v>58</v>
      </c>
      <c r="AD18" s="91" t="s">
        <v>66</v>
      </c>
    </row>
    <row r="19" ht="22.5" customHeight="1" spans="1:30">
      <c r="A19" s="27"/>
      <c r="B19" s="26"/>
      <c r="C19" s="26"/>
      <c r="D19" s="26"/>
      <c r="E19" s="26"/>
      <c r="F19" s="26"/>
      <c r="G19" s="26"/>
      <c r="H19" s="26"/>
      <c r="I19" s="26"/>
      <c r="J19" s="56" t="s">
        <v>62</v>
      </c>
      <c r="K19" s="73">
        <f>SUM(K17:K18)</f>
        <v>1339</v>
      </c>
      <c r="L19" s="73">
        <f t="shared" ref="L19:Y19" si="2">SUM(L17:L18)</f>
        <v>2081</v>
      </c>
      <c r="M19" s="73">
        <f t="shared" si="2"/>
        <v>643</v>
      </c>
      <c r="N19" s="73">
        <f t="shared" si="2"/>
        <v>851</v>
      </c>
      <c r="O19" s="73">
        <f t="shared" si="2"/>
        <v>812</v>
      </c>
      <c r="P19" s="73">
        <f t="shared" si="2"/>
        <v>1111</v>
      </c>
      <c r="Q19" s="73">
        <f t="shared" si="2"/>
        <v>2705</v>
      </c>
      <c r="R19" s="83"/>
      <c r="S19" s="83"/>
      <c r="T19" s="83"/>
      <c r="U19" s="83"/>
      <c r="V19" s="83"/>
      <c r="W19" s="83"/>
      <c r="X19" s="83"/>
      <c r="Y19" s="83"/>
      <c r="Z19" s="73">
        <f t="shared" si="0"/>
        <v>9542</v>
      </c>
      <c r="AA19" s="98"/>
      <c r="AB19" s="99"/>
      <c r="AC19" s="100"/>
      <c r="AD19" s="91" t="s">
        <v>67</v>
      </c>
    </row>
    <row r="20" ht="22.5" customHeight="1" spans="1:30">
      <c r="A20" s="27"/>
      <c r="B20" s="26" t="s">
        <v>68</v>
      </c>
      <c r="C20" s="26"/>
      <c r="D20" s="26"/>
      <c r="E20" s="26"/>
      <c r="F20" s="26"/>
      <c r="G20" s="26"/>
      <c r="H20" s="26"/>
      <c r="I20" s="26"/>
      <c r="J20" s="56" t="s">
        <v>57</v>
      </c>
      <c r="K20" s="72">
        <v>4263</v>
      </c>
      <c r="L20" s="72">
        <v>1059</v>
      </c>
      <c r="M20" s="72">
        <v>2826</v>
      </c>
      <c r="N20" s="72">
        <v>2072</v>
      </c>
      <c r="O20" s="72">
        <v>1482</v>
      </c>
      <c r="P20" s="72">
        <v>283</v>
      </c>
      <c r="Q20" s="72">
        <v>4040</v>
      </c>
      <c r="R20" s="83"/>
      <c r="S20" s="83"/>
      <c r="T20" s="83"/>
      <c r="U20" s="83"/>
      <c r="V20" s="83"/>
      <c r="W20" s="83"/>
      <c r="X20" s="83"/>
      <c r="Y20" s="83"/>
      <c r="Z20" s="97">
        <f t="shared" si="0"/>
        <v>16025</v>
      </c>
      <c r="AA20" s="98"/>
      <c r="AB20" s="99"/>
      <c r="AC20" s="100" t="s">
        <v>58</v>
      </c>
      <c r="AD20" s="91" t="s">
        <v>69</v>
      </c>
    </row>
    <row r="21" ht="22.5" customHeight="1" spans="1:30">
      <c r="A21" s="27"/>
      <c r="B21" s="26"/>
      <c r="C21" s="26"/>
      <c r="D21" s="26"/>
      <c r="E21" s="26"/>
      <c r="F21" s="26"/>
      <c r="G21" s="26"/>
      <c r="H21" s="26"/>
      <c r="I21" s="26"/>
      <c r="J21" s="56" t="s">
        <v>60</v>
      </c>
      <c r="K21" s="72">
        <v>4538</v>
      </c>
      <c r="L21" s="72">
        <v>1133</v>
      </c>
      <c r="M21" s="72">
        <v>2957</v>
      </c>
      <c r="N21" s="72">
        <v>2130</v>
      </c>
      <c r="O21" s="72">
        <v>1516</v>
      </c>
      <c r="P21" s="72">
        <v>284</v>
      </c>
      <c r="Q21" s="72">
        <v>4348</v>
      </c>
      <c r="R21" s="83"/>
      <c r="S21" s="83"/>
      <c r="T21" s="83"/>
      <c r="U21" s="83"/>
      <c r="V21" s="83"/>
      <c r="W21" s="83"/>
      <c r="X21" s="83"/>
      <c r="Y21" s="83"/>
      <c r="Z21" s="97">
        <f t="shared" si="0"/>
        <v>16906</v>
      </c>
      <c r="AA21" s="98"/>
      <c r="AB21" s="99"/>
      <c r="AC21" s="100" t="s">
        <v>58</v>
      </c>
      <c r="AD21" s="91" t="s">
        <v>70</v>
      </c>
    </row>
    <row r="22" ht="22.5" customHeight="1" spans="1:30">
      <c r="A22" s="27"/>
      <c r="B22" s="26"/>
      <c r="C22" s="26"/>
      <c r="D22" s="26"/>
      <c r="E22" s="26"/>
      <c r="F22" s="26"/>
      <c r="G22" s="26"/>
      <c r="H22" s="26"/>
      <c r="I22" s="26"/>
      <c r="J22" s="56" t="s">
        <v>62</v>
      </c>
      <c r="K22" s="73">
        <f>SUM(K20:K21)</f>
        <v>8801</v>
      </c>
      <c r="L22" s="73">
        <f t="shared" ref="L22:Y22" si="3">SUM(L20:L21)</f>
        <v>2192</v>
      </c>
      <c r="M22" s="73">
        <f t="shared" si="3"/>
        <v>5783</v>
      </c>
      <c r="N22" s="73">
        <f t="shared" si="3"/>
        <v>4202</v>
      </c>
      <c r="O22" s="73">
        <f t="shared" si="3"/>
        <v>2998</v>
      </c>
      <c r="P22" s="73">
        <f t="shared" si="3"/>
        <v>567</v>
      </c>
      <c r="Q22" s="73">
        <f t="shared" si="3"/>
        <v>8388</v>
      </c>
      <c r="R22" s="83"/>
      <c r="S22" s="83"/>
      <c r="T22" s="83"/>
      <c r="U22" s="83"/>
      <c r="V22" s="83"/>
      <c r="W22" s="83"/>
      <c r="X22" s="83"/>
      <c r="Y22" s="83"/>
      <c r="Z22" s="73">
        <f t="shared" si="0"/>
        <v>32931</v>
      </c>
      <c r="AA22" s="98"/>
      <c r="AB22" s="99"/>
      <c r="AC22" s="100"/>
      <c r="AD22" s="91" t="s">
        <v>71</v>
      </c>
    </row>
    <row r="23" ht="22.5" customHeight="1" spans="1:30">
      <c r="A23" s="27"/>
      <c r="B23" s="28" t="s">
        <v>72</v>
      </c>
      <c r="C23" s="29"/>
      <c r="D23" s="29"/>
      <c r="E23" s="29"/>
      <c r="F23" s="29"/>
      <c r="G23" s="29"/>
      <c r="H23" s="29"/>
      <c r="I23" s="74"/>
      <c r="J23" s="56" t="s">
        <v>57</v>
      </c>
      <c r="K23" s="73">
        <f>K14+K17+K20</f>
        <v>110839</v>
      </c>
      <c r="L23" s="73">
        <f t="shared" ref="L23:Y25" si="4">L14+L17+L20</f>
        <v>65968</v>
      </c>
      <c r="M23" s="73">
        <f t="shared" si="4"/>
        <v>68827</v>
      </c>
      <c r="N23" s="73">
        <f t="shared" si="4"/>
        <v>65525</v>
      </c>
      <c r="O23" s="73">
        <f t="shared" si="4"/>
        <v>68327</v>
      </c>
      <c r="P23" s="73">
        <f t="shared" si="4"/>
        <v>45332</v>
      </c>
      <c r="Q23" s="73">
        <f t="shared" si="4"/>
        <v>73089</v>
      </c>
      <c r="R23" s="83"/>
      <c r="S23" s="83"/>
      <c r="T23" s="83"/>
      <c r="U23" s="83"/>
      <c r="V23" s="83"/>
      <c r="W23" s="83"/>
      <c r="X23" s="83"/>
      <c r="Y23" s="83"/>
      <c r="Z23" s="73">
        <f>Z14+Z17+Z20</f>
        <v>497907</v>
      </c>
      <c r="AA23" s="98"/>
      <c r="AB23" s="99"/>
      <c r="AC23" s="100"/>
      <c r="AD23" s="91" t="s">
        <v>73</v>
      </c>
    </row>
    <row r="24" ht="22.5" customHeight="1" spans="1:30">
      <c r="A24" s="27"/>
      <c r="B24" s="30"/>
      <c r="C24" s="31"/>
      <c r="D24" s="31"/>
      <c r="E24" s="31"/>
      <c r="F24" s="31"/>
      <c r="G24" s="31"/>
      <c r="H24" s="31"/>
      <c r="I24" s="75"/>
      <c r="J24" s="56" t="s">
        <v>60</v>
      </c>
      <c r="K24" s="73">
        <f>K15+K18+K21</f>
        <v>106034</v>
      </c>
      <c r="L24" s="73">
        <f t="shared" si="4"/>
        <v>63553</v>
      </c>
      <c r="M24" s="73">
        <f t="shared" si="4"/>
        <v>65251</v>
      </c>
      <c r="N24" s="73">
        <f t="shared" si="4"/>
        <v>61658</v>
      </c>
      <c r="O24" s="73">
        <f t="shared" si="4"/>
        <v>64199</v>
      </c>
      <c r="P24" s="73">
        <f t="shared" si="4"/>
        <v>43068</v>
      </c>
      <c r="Q24" s="73">
        <f t="shared" si="4"/>
        <v>73372</v>
      </c>
      <c r="R24" s="83"/>
      <c r="S24" s="83"/>
      <c r="T24" s="83"/>
      <c r="U24" s="83"/>
      <c r="V24" s="83"/>
      <c r="W24" s="83"/>
      <c r="X24" s="83"/>
      <c r="Y24" s="83"/>
      <c r="Z24" s="73">
        <f>Z15+Z18+Z21</f>
        <v>477135</v>
      </c>
      <c r="AA24" s="98"/>
      <c r="AB24" s="99"/>
      <c r="AC24" s="100"/>
      <c r="AD24" s="91" t="s">
        <v>74</v>
      </c>
    </row>
    <row r="25" ht="22.5" customHeight="1" spans="1:30">
      <c r="A25" s="32"/>
      <c r="B25" s="33"/>
      <c r="C25" s="34"/>
      <c r="D25" s="34"/>
      <c r="E25" s="34"/>
      <c r="F25" s="34"/>
      <c r="G25" s="34"/>
      <c r="H25" s="34"/>
      <c r="I25" s="76"/>
      <c r="J25" s="56" t="s">
        <v>62</v>
      </c>
      <c r="K25" s="73">
        <f>K16+K19+K22</f>
        <v>216873</v>
      </c>
      <c r="L25" s="73">
        <f t="shared" si="4"/>
        <v>129521</v>
      </c>
      <c r="M25" s="73">
        <f t="shared" si="4"/>
        <v>134078</v>
      </c>
      <c r="N25" s="73">
        <f t="shared" si="4"/>
        <v>127183</v>
      </c>
      <c r="O25" s="73">
        <f t="shared" si="4"/>
        <v>132526</v>
      </c>
      <c r="P25" s="73">
        <f t="shared" si="4"/>
        <v>88400</v>
      </c>
      <c r="Q25" s="73">
        <f t="shared" si="4"/>
        <v>146461</v>
      </c>
      <c r="R25" s="83"/>
      <c r="S25" s="83"/>
      <c r="T25" s="83"/>
      <c r="U25" s="83"/>
      <c r="V25" s="83"/>
      <c r="W25" s="83"/>
      <c r="X25" s="83"/>
      <c r="Y25" s="83"/>
      <c r="Z25" s="73">
        <f>Z16+Z19+Z22</f>
        <v>975042</v>
      </c>
      <c r="AA25" s="98"/>
      <c r="AB25" s="99"/>
      <c r="AC25" s="100"/>
      <c r="AD25" s="91" t="s">
        <v>75</v>
      </c>
    </row>
    <row r="26" ht="22.5" customHeight="1" spans="1:30">
      <c r="A26" s="35" t="s">
        <v>76</v>
      </c>
      <c r="B26" s="17" t="s">
        <v>77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69"/>
      <c r="AA26" s="98"/>
      <c r="AB26" s="99"/>
      <c r="AC26" s="99"/>
      <c r="AD26" s="91"/>
    </row>
    <row r="27" ht="22.5" customHeight="1" spans="1:30">
      <c r="A27" s="25"/>
      <c r="B27" s="26" t="s">
        <v>78</v>
      </c>
      <c r="C27" s="26"/>
      <c r="D27" s="26"/>
      <c r="E27" s="26"/>
      <c r="F27" s="26"/>
      <c r="G27" s="26"/>
      <c r="H27" s="26"/>
      <c r="I27" s="26"/>
      <c r="J27" s="56" t="s">
        <v>57</v>
      </c>
      <c r="K27" s="72">
        <v>83770</v>
      </c>
      <c r="L27" s="72">
        <v>52714</v>
      </c>
      <c r="M27" s="72">
        <v>53664</v>
      </c>
      <c r="N27" s="72">
        <v>51471</v>
      </c>
      <c r="O27" s="72">
        <v>55208</v>
      </c>
      <c r="P27" s="72">
        <v>36460</v>
      </c>
      <c r="Q27" s="72">
        <v>51773</v>
      </c>
      <c r="R27" s="83"/>
      <c r="S27" s="83"/>
      <c r="T27" s="83"/>
      <c r="U27" s="83"/>
      <c r="V27" s="83"/>
      <c r="W27" s="83"/>
      <c r="X27" s="83"/>
      <c r="Y27" s="83"/>
      <c r="Z27" s="73">
        <f t="shared" ref="Z27:Z35" si="5">SUM(K27:Y27)</f>
        <v>385060</v>
      </c>
      <c r="AA27" s="98"/>
      <c r="AB27" s="99" t="s">
        <v>79</v>
      </c>
      <c r="AC27" s="100" t="s">
        <v>80</v>
      </c>
      <c r="AD27" s="91" t="s">
        <v>81</v>
      </c>
    </row>
    <row r="28" ht="22.5" customHeight="1" spans="1:30">
      <c r="A28" s="27"/>
      <c r="B28" s="26"/>
      <c r="C28" s="26"/>
      <c r="D28" s="26"/>
      <c r="E28" s="26"/>
      <c r="F28" s="26"/>
      <c r="G28" s="26"/>
      <c r="H28" s="26"/>
      <c r="I28" s="26"/>
      <c r="J28" s="56" t="s">
        <v>60</v>
      </c>
      <c r="K28" s="72">
        <v>82786</v>
      </c>
      <c r="L28" s="72">
        <v>52712</v>
      </c>
      <c r="M28" s="72">
        <v>52196</v>
      </c>
      <c r="N28" s="72">
        <v>50308</v>
      </c>
      <c r="O28" s="72">
        <v>53487</v>
      </c>
      <c r="P28" s="72">
        <v>36473</v>
      </c>
      <c r="Q28" s="72">
        <v>53692</v>
      </c>
      <c r="R28" s="83"/>
      <c r="S28" s="83"/>
      <c r="T28" s="83"/>
      <c r="U28" s="83"/>
      <c r="V28" s="83"/>
      <c r="W28" s="83"/>
      <c r="X28" s="83"/>
      <c r="Y28" s="83"/>
      <c r="Z28" s="73">
        <f t="shared" si="5"/>
        <v>381654</v>
      </c>
      <c r="AA28" s="98"/>
      <c r="AB28" s="99"/>
      <c r="AC28" s="100" t="s">
        <v>80</v>
      </c>
      <c r="AD28" s="91" t="s">
        <v>82</v>
      </c>
    </row>
    <row r="29" ht="22.5" customHeight="1" spans="1:30">
      <c r="A29" s="27"/>
      <c r="B29" s="26"/>
      <c r="C29" s="26"/>
      <c r="D29" s="26"/>
      <c r="E29" s="26"/>
      <c r="F29" s="26"/>
      <c r="G29" s="26"/>
      <c r="H29" s="26"/>
      <c r="I29" s="26"/>
      <c r="J29" s="56" t="s">
        <v>62</v>
      </c>
      <c r="K29" s="73">
        <f>SUM(K27:K28)</f>
        <v>166556</v>
      </c>
      <c r="L29" s="73">
        <f t="shared" ref="L29:Y29" si="6">SUM(L27:L28)</f>
        <v>105426</v>
      </c>
      <c r="M29" s="73">
        <f t="shared" si="6"/>
        <v>105860</v>
      </c>
      <c r="N29" s="73">
        <f t="shared" si="6"/>
        <v>101779</v>
      </c>
      <c r="O29" s="73">
        <f t="shared" si="6"/>
        <v>108695</v>
      </c>
      <c r="P29" s="73">
        <f t="shared" si="6"/>
        <v>72933</v>
      </c>
      <c r="Q29" s="73">
        <f t="shared" si="6"/>
        <v>105465</v>
      </c>
      <c r="R29" s="83"/>
      <c r="S29" s="83"/>
      <c r="T29" s="83"/>
      <c r="U29" s="83"/>
      <c r="V29" s="83"/>
      <c r="W29" s="83"/>
      <c r="X29" s="83"/>
      <c r="Y29" s="83"/>
      <c r="Z29" s="73">
        <f t="shared" si="5"/>
        <v>766714</v>
      </c>
      <c r="AA29" s="98"/>
      <c r="AB29" s="99"/>
      <c r="AC29" s="100" t="s">
        <v>83</v>
      </c>
      <c r="AD29" s="91" t="s">
        <v>84</v>
      </c>
    </row>
    <row r="30" ht="22.5" customHeight="1" spans="1:30">
      <c r="A30" s="27"/>
      <c r="B30" s="26" t="s">
        <v>85</v>
      </c>
      <c r="C30" s="26"/>
      <c r="D30" s="26"/>
      <c r="E30" s="26"/>
      <c r="F30" s="26"/>
      <c r="G30" s="26"/>
      <c r="H30" s="26"/>
      <c r="I30" s="26"/>
      <c r="J30" s="56" t="s">
        <v>57</v>
      </c>
      <c r="K30" s="72">
        <v>440</v>
      </c>
      <c r="L30" s="72">
        <v>295</v>
      </c>
      <c r="M30" s="72">
        <v>218</v>
      </c>
      <c r="N30" s="72">
        <v>263</v>
      </c>
      <c r="O30" s="72">
        <v>225</v>
      </c>
      <c r="P30" s="72">
        <v>257</v>
      </c>
      <c r="Q30" s="72">
        <v>748</v>
      </c>
      <c r="R30" s="83"/>
      <c r="S30" s="83"/>
      <c r="T30" s="83"/>
      <c r="U30" s="83"/>
      <c r="V30" s="83"/>
      <c r="W30" s="83"/>
      <c r="X30" s="83"/>
      <c r="Y30" s="83"/>
      <c r="Z30" s="73">
        <f t="shared" si="5"/>
        <v>2446</v>
      </c>
      <c r="AA30" s="98"/>
      <c r="AB30" s="99" t="s">
        <v>86</v>
      </c>
      <c r="AC30" s="100" t="s">
        <v>80</v>
      </c>
      <c r="AD30" s="91" t="s">
        <v>87</v>
      </c>
    </row>
    <row r="31" ht="22.5" customHeight="1" spans="1:30">
      <c r="A31" s="27"/>
      <c r="B31" s="26"/>
      <c r="C31" s="26"/>
      <c r="D31" s="26"/>
      <c r="E31" s="26"/>
      <c r="F31" s="26"/>
      <c r="G31" s="26"/>
      <c r="H31" s="26"/>
      <c r="I31" s="26"/>
      <c r="J31" s="56" t="s">
        <v>60</v>
      </c>
      <c r="K31" s="72">
        <v>265</v>
      </c>
      <c r="L31" s="72">
        <v>221</v>
      </c>
      <c r="M31" s="72">
        <v>170</v>
      </c>
      <c r="N31" s="72">
        <v>215</v>
      </c>
      <c r="O31" s="72">
        <v>121</v>
      </c>
      <c r="P31" s="72">
        <v>227</v>
      </c>
      <c r="Q31" s="72">
        <v>381</v>
      </c>
      <c r="R31" s="83"/>
      <c r="S31" s="83"/>
      <c r="T31" s="83"/>
      <c r="U31" s="83"/>
      <c r="V31" s="83"/>
      <c r="W31" s="83"/>
      <c r="X31" s="83"/>
      <c r="Y31" s="83"/>
      <c r="Z31" s="73">
        <f t="shared" si="5"/>
        <v>1600</v>
      </c>
      <c r="AA31" s="98"/>
      <c r="AB31" s="99"/>
      <c r="AC31" s="100" t="s">
        <v>80</v>
      </c>
      <c r="AD31" s="91" t="s">
        <v>88</v>
      </c>
    </row>
    <row r="32" ht="22.5" customHeight="1" spans="1:30">
      <c r="A32" s="27"/>
      <c r="B32" s="26"/>
      <c r="C32" s="26"/>
      <c r="D32" s="26"/>
      <c r="E32" s="26"/>
      <c r="F32" s="26"/>
      <c r="G32" s="26"/>
      <c r="H32" s="26"/>
      <c r="I32" s="26"/>
      <c r="J32" s="56" t="s">
        <v>62</v>
      </c>
      <c r="K32" s="73">
        <f>SUM(K30:K31)</f>
        <v>705</v>
      </c>
      <c r="L32" s="73">
        <f t="shared" ref="L32:Y32" si="7">SUM(L30:L31)</f>
        <v>516</v>
      </c>
      <c r="M32" s="73">
        <f t="shared" si="7"/>
        <v>388</v>
      </c>
      <c r="N32" s="73">
        <f t="shared" si="7"/>
        <v>478</v>
      </c>
      <c r="O32" s="73">
        <f t="shared" si="7"/>
        <v>346</v>
      </c>
      <c r="P32" s="73">
        <f t="shared" si="7"/>
        <v>484</v>
      </c>
      <c r="Q32" s="73">
        <f t="shared" si="7"/>
        <v>1129</v>
      </c>
      <c r="R32" s="83"/>
      <c r="S32" s="83"/>
      <c r="T32" s="83"/>
      <c r="U32" s="83"/>
      <c r="V32" s="83"/>
      <c r="W32" s="83"/>
      <c r="X32" s="83"/>
      <c r="Y32" s="83"/>
      <c r="Z32" s="73">
        <f t="shared" si="5"/>
        <v>4046</v>
      </c>
      <c r="AA32" s="98"/>
      <c r="AB32" s="99"/>
      <c r="AC32" s="100" t="s">
        <v>83</v>
      </c>
      <c r="AD32" s="91" t="s">
        <v>89</v>
      </c>
    </row>
    <row r="33" ht="22.5" customHeight="1" spans="1:30">
      <c r="A33" s="27"/>
      <c r="B33" s="26" t="s">
        <v>90</v>
      </c>
      <c r="C33" s="26"/>
      <c r="D33" s="26"/>
      <c r="E33" s="26"/>
      <c r="F33" s="26"/>
      <c r="G33" s="26"/>
      <c r="H33" s="26"/>
      <c r="I33" s="26"/>
      <c r="J33" s="56" t="s">
        <v>57</v>
      </c>
      <c r="K33" s="72">
        <v>4263</v>
      </c>
      <c r="L33" s="72">
        <v>1012</v>
      </c>
      <c r="M33" s="72">
        <v>2826</v>
      </c>
      <c r="N33" s="72">
        <v>2020</v>
      </c>
      <c r="O33" s="72">
        <v>1465</v>
      </c>
      <c r="P33" s="72">
        <v>261</v>
      </c>
      <c r="Q33" s="72">
        <v>3983</v>
      </c>
      <c r="R33" s="83"/>
      <c r="S33" s="83"/>
      <c r="T33" s="83"/>
      <c r="U33" s="83"/>
      <c r="V33" s="83"/>
      <c r="W33" s="83"/>
      <c r="X33" s="83"/>
      <c r="Y33" s="83"/>
      <c r="Z33" s="73">
        <f t="shared" si="5"/>
        <v>15830</v>
      </c>
      <c r="AA33" s="98"/>
      <c r="AB33" s="99" t="s">
        <v>91</v>
      </c>
      <c r="AC33" s="100" t="s">
        <v>80</v>
      </c>
      <c r="AD33" s="91" t="s">
        <v>92</v>
      </c>
    </row>
    <row r="34" ht="22.5" customHeight="1" spans="1:30">
      <c r="A34" s="27"/>
      <c r="B34" s="26"/>
      <c r="C34" s="26"/>
      <c r="D34" s="26"/>
      <c r="E34" s="26"/>
      <c r="F34" s="26"/>
      <c r="G34" s="26"/>
      <c r="H34" s="26"/>
      <c r="I34" s="26"/>
      <c r="J34" s="56" t="s">
        <v>60</v>
      </c>
      <c r="K34" s="72">
        <v>4537</v>
      </c>
      <c r="L34" s="72">
        <v>1102</v>
      </c>
      <c r="M34" s="72">
        <v>2957</v>
      </c>
      <c r="N34" s="72">
        <v>2086</v>
      </c>
      <c r="O34" s="72">
        <v>1505</v>
      </c>
      <c r="P34" s="72">
        <v>268</v>
      </c>
      <c r="Q34" s="72">
        <v>4311</v>
      </c>
      <c r="R34" s="83"/>
      <c r="S34" s="83"/>
      <c r="T34" s="83"/>
      <c r="U34" s="83"/>
      <c r="V34" s="83"/>
      <c r="W34" s="83"/>
      <c r="X34" s="83"/>
      <c r="Y34" s="83"/>
      <c r="Z34" s="73">
        <f t="shared" si="5"/>
        <v>16766</v>
      </c>
      <c r="AA34" s="98"/>
      <c r="AB34" s="99"/>
      <c r="AC34" s="100" t="s">
        <v>80</v>
      </c>
      <c r="AD34" s="91" t="s">
        <v>93</v>
      </c>
    </row>
    <row r="35" ht="22.5" customHeight="1" spans="1:30">
      <c r="A35" s="27"/>
      <c r="B35" s="26"/>
      <c r="C35" s="26"/>
      <c r="D35" s="26"/>
      <c r="E35" s="26"/>
      <c r="F35" s="26"/>
      <c r="G35" s="26"/>
      <c r="H35" s="26"/>
      <c r="I35" s="26"/>
      <c r="J35" s="56" t="s">
        <v>62</v>
      </c>
      <c r="K35" s="73">
        <f>SUM(K33:K34)</f>
        <v>8800</v>
      </c>
      <c r="L35" s="73">
        <f t="shared" ref="L35:Y35" si="8">SUM(L33:L34)</f>
        <v>2114</v>
      </c>
      <c r="M35" s="73">
        <f t="shared" si="8"/>
        <v>5783</v>
      </c>
      <c r="N35" s="73">
        <f t="shared" si="8"/>
        <v>4106</v>
      </c>
      <c r="O35" s="73">
        <f t="shared" si="8"/>
        <v>2970</v>
      </c>
      <c r="P35" s="73">
        <f t="shared" si="8"/>
        <v>529</v>
      </c>
      <c r="Q35" s="73">
        <f t="shared" si="8"/>
        <v>8294</v>
      </c>
      <c r="R35" s="83"/>
      <c r="S35" s="83"/>
      <c r="T35" s="83"/>
      <c r="U35" s="83"/>
      <c r="V35" s="83"/>
      <c r="W35" s="83"/>
      <c r="X35" s="83"/>
      <c r="Y35" s="83"/>
      <c r="Z35" s="73">
        <f t="shared" si="5"/>
        <v>32596</v>
      </c>
      <c r="AB35" s="99"/>
      <c r="AC35" s="100" t="s">
        <v>83</v>
      </c>
      <c r="AD35" s="91" t="s">
        <v>94</v>
      </c>
    </row>
    <row r="36" ht="22.5" customHeight="1" spans="1:30">
      <c r="A36" s="27"/>
      <c r="B36" s="36" t="s">
        <v>95</v>
      </c>
      <c r="C36" s="36"/>
      <c r="D36" s="36"/>
      <c r="E36" s="36"/>
      <c r="F36" s="36"/>
      <c r="G36" s="36"/>
      <c r="H36" s="36"/>
      <c r="I36" s="36"/>
      <c r="J36" s="56" t="s">
        <v>57</v>
      </c>
      <c r="K36" s="73">
        <f>K27+K30+K33</f>
        <v>88473</v>
      </c>
      <c r="L36" s="73">
        <f t="shared" ref="L36:Y38" si="9">L27+L30+L33</f>
        <v>54021</v>
      </c>
      <c r="M36" s="73">
        <f t="shared" si="9"/>
        <v>56708</v>
      </c>
      <c r="N36" s="73">
        <f t="shared" si="9"/>
        <v>53754</v>
      </c>
      <c r="O36" s="73">
        <f t="shared" si="9"/>
        <v>56898</v>
      </c>
      <c r="P36" s="73">
        <f t="shared" si="9"/>
        <v>36978</v>
      </c>
      <c r="Q36" s="73">
        <f t="shared" si="9"/>
        <v>56504</v>
      </c>
      <c r="R36" s="83"/>
      <c r="S36" s="83"/>
      <c r="T36" s="83"/>
      <c r="U36" s="83"/>
      <c r="V36" s="83"/>
      <c r="W36" s="83"/>
      <c r="X36" s="83"/>
      <c r="Y36" s="83"/>
      <c r="Z36" s="73">
        <f>Z27+Z30+Z33</f>
        <v>403336</v>
      </c>
      <c r="AB36" s="101" t="s">
        <v>96</v>
      </c>
      <c r="AC36" s="100" t="s">
        <v>83</v>
      </c>
      <c r="AD36" s="91" t="s">
        <v>97</v>
      </c>
    </row>
    <row r="37" ht="22.5" customHeight="1" spans="1:30">
      <c r="A37" s="27"/>
      <c r="B37" s="36"/>
      <c r="C37" s="36"/>
      <c r="D37" s="36"/>
      <c r="E37" s="36"/>
      <c r="F37" s="36"/>
      <c r="G37" s="36"/>
      <c r="H37" s="36"/>
      <c r="I37" s="36"/>
      <c r="J37" s="56" t="s">
        <v>60</v>
      </c>
      <c r="K37" s="73">
        <f>K28+K31+K34</f>
        <v>87588</v>
      </c>
      <c r="L37" s="73">
        <f t="shared" si="9"/>
        <v>54035</v>
      </c>
      <c r="M37" s="73">
        <f t="shared" si="9"/>
        <v>55323</v>
      </c>
      <c r="N37" s="73">
        <f t="shared" si="9"/>
        <v>52609</v>
      </c>
      <c r="O37" s="73">
        <f t="shared" si="9"/>
        <v>55113</v>
      </c>
      <c r="P37" s="73">
        <f t="shared" si="9"/>
        <v>36968</v>
      </c>
      <c r="Q37" s="73">
        <f t="shared" si="9"/>
        <v>58384</v>
      </c>
      <c r="R37" s="83"/>
      <c r="S37" s="83"/>
      <c r="T37" s="83"/>
      <c r="U37" s="83"/>
      <c r="V37" s="83"/>
      <c r="W37" s="83"/>
      <c r="X37" s="83"/>
      <c r="Y37" s="83"/>
      <c r="Z37" s="73">
        <f>Z28+Z31+Z34</f>
        <v>400020</v>
      </c>
      <c r="AB37" s="99"/>
      <c r="AC37" s="100" t="s">
        <v>83</v>
      </c>
      <c r="AD37" s="91" t="s">
        <v>98</v>
      </c>
    </row>
    <row r="38" ht="22.5" customHeight="1" spans="1:30">
      <c r="A38" s="32"/>
      <c r="B38" s="36"/>
      <c r="C38" s="36"/>
      <c r="D38" s="36"/>
      <c r="E38" s="36"/>
      <c r="F38" s="36"/>
      <c r="G38" s="36"/>
      <c r="H38" s="36"/>
      <c r="I38" s="36"/>
      <c r="J38" s="56" t="s">
        <v>62</v>
      </c>
      <c r="K38" s="73">
        <f t="shared" ref="K38" si="10">K29+K32+K35</f>
        <v>176061</v>
      </c>
      <c r="L38" s="73">
        <f t="shared" si="9"/>
        <v>108056</v>
      </c>
      <c r="M38" s="73">
        <f t="shared" si="9"/>
        <v>112031</v>
      </c>
      <c r="N38" s="73">
        <f t="shared" si="9"/>
        <v>106363</v>
      </c>
      <c r="O38" s="73">
        <f t="shared" si="9"/>
        <v>112011</v>
      </c>
      <c r="P38" s="73">
        <f t="shared" si="9"/>
        <v>73946</v>
      </c>
      <c r="Q38" s="73">
        <f t="shared" si="9"/>
        <v>114888</v>
      </c>
      <c r="R38" s="83"/>
      <c r="S38" s="83"/>
      <c r="T38" s="83"/>
      <c r="U38" s="83"/>
      <c r="V38" s="83"/>
      <c r="W38" s="83"/>
      <c r="X38" s="83"/>
      <c r="Y38" s="83"/>
      <c r="Z38" s="73">
        <f>Z29+Z32+Z35</f>
        <v>803356</v>
      </c>
      <c r="AB38" s="99"/>
      <c r="AC38" s="100" t="s">
        <v>99</v>
      </c>
      <c r="AD38" s="91" t="s">
        <v>100</v>
      </c>
    </row>
    <row r="39" ht="15.75" spans="27:29">
      <c r="AA39" s="4" t="s">
        <v>101</v>
      </c>
      <c r="AB39" s="99"/>
      <c r="AC39" s="99"/>
    </row>
    <row r="40" ht="16.5" spans="3:29">
      <c r="C40" s="37" t="s">
        <v>102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2"/>
      <c r="AB40" s="99"/>
      <c r="AC40" s="99"/>
    </row>
    <row r="41" spans="1:32">
      <c r="A41" s="39"/>
      <c r="B41" s="40"/>
      <c r="C41" s="41" t="s">
        <v>103</v>
      </c>
      <c r="D41" s="41"/>
      <c r="E41" s="41"/>
      <c r="F41" s="41"/>
      <c r="G41" s="41" t="s">
        <v>104</v>
      </c>
      <c r="H41" s="41"/>
      <c r="I41" s="41"/>
      <c r="J41" s="41"/>
      <c r="K41" s="41" t="s">
        <v>105</v>
      </c>
      <c r="L41" s="41"/>
      <c r="M41" s="41"/>
      <c r="N41" s="41" t="s">
        <v>106</v>
      </c>
      <c r="O41" s="41"/>
      <c r="P41" s="41"/>
      <c r="Q41" s="41" t="s">
        <v>107</v>
      </c>
      <c r="R41" s="41"/>
      <c r="S41" s="41"/>
      <c r="T41" s="41" t="s">
        <v>108</v>
      </c>
      <c r="U41" s="41"/>
      <c r="V41" s="41"/>
      <c r="W41" s="41" t="s">
        <v>109</v>
      </c>
      <c r="X41" s="41"/>
      <c r="Y41" s="41"/>
      <c r="Z41" s="5"/>
      <c r="AB41" s="103"/>
      <c r="AC41" s="103"/>
      <c r="AD41" s="3"/>
      <c r="AE41" s="3"/>
      <c r="AF41" s="3"/>
    </row>
    <row r="42" s="3" customFormat="1" ht="42.75" customHeight="1" spans="1:29">
      <c r="A42" s="42"/>
      <c r="B42" s="43"/>
      <c r="C42" s="182" t="s">
        <v>110</v>
      </c>
      <c r="D42" s="45"/>
      <c r="E42" s="45"/>
      <c r="F42" s="45"/>
      <c r="G42" s="182" t="s">
        <v>110</v>
      </c>
      <c r="H42" s="45"/>
      <c r="I42" s="45"/>
      <c r="J42" s="45"/>
      <c r="K42" s="182" t="s">
        <v>110</v>
      </c>
      <c r="L42" s="45"/>
      <c r="M42" s="45"/>
      <c r="N42" s="182" t="s">
        <v>110</v>
      </c>
      <c r="O42" s="45"/>
      <c r="P42" s="45"/>
      <c r="Q42" s="182" t="s">
        <v>110</v>
      </c>
      <c r="R42" s="45"/>
      <c r="S42" s="45"/>
      <c r="T42" s="182" t="s">
        <v>110</v>
      </c>
      <c r="U42" s="45"/>
      <c r="V42" s="45"/>
      <c r="W42" s="182" t="s">
        <v>110</v>
      </c>
      <c r="X42" s="45"/>
      <c r="Y42" s="45"/>
      <c r="AA42" s="104"/>
      <c r="AB42" s="99"/>
      <c r="AC42" s="99"/>
    </row>
    <row r="43" ht="16.5" spans="3:32">
      <c r="C43" s="46" t="s">
        <v>111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105"/>
      <c r="AB43" s="99"/>
      <c r="AC43" s="99"/>
      <c r="AD43" s="3"/>
      <c r="AE43" s="3"/>
      <c r="AF43" s="3"/>
    </row>
    <row r="44" s="3" customFormat="1" ht="41.25" customHeight="1" spans="1:29">
      <c r="A44" s="42"/>
      <c r="B44" s="43"/>
      <c r="C44" s="183" t="s">
        <v>112</v>
      </c>
      <c r="D44" s="49"/>
      <c r="E44" s="49"/>
      <c r="F44" s="49"/>
      <c r="G44" s="184" t="s">
        <v>113</v>
      </c>
      <c r="H44" s="51"/>
      <c r="I44" s="51"/>
      <c r="J44" s="51"/>
      <c r="K44" s="50" t="s">
        <v>114</v>
      </c>
      <c r="L44" s="51"/>
      <c r="M44" s="51"/>
      <c r="N44" s="184" t="s">
        <v>115</v>
      </c>
      <c r="O44" s="51"/>
      <c r="P44" s="51"/>
      <c r="Q44" s="50" t="s">
        <v>116</v>
      </c>
      <c r="R44" s="51"/>
      <c r="S44" s="51"/>
      <c r="T44" s="184" t="s">
        <v>117</v>
      </c>
      <c r="U44" s="51"/>
      <c r="V44" s="50" t="s">
        <v>118</v>
      </c>
      <c r="W44" s="51"/>
      <c r="X44" s="50" t="s">
        <v>119</v>
      </c>
      <c r="Y44" s="51"/>
      <c r="AA44" s="104"/>
      <c r="AB44" s="99"/>
      <c r="AC44" s="99"/>
    </row>
    <row r="45" s="3" customFormat="1" ht="41.25" customHeight="1" spans="1:29">
      <c r="A45" s="42"/>
      <c r="B45" s="43"/>
      <c r="C45" s="184" t="s">
        <v>120</v>
      </c>
      <c r="D45" s="51"/>
      <c r="E45" s="51"/>
      <c r="F45" s="51"/>
      <c r="G45" s="184" t="s">
        <v>121</v>
      </c>
      <c r="H45" s="51"/>
      <c r="I45" s="51"/>
      <c r="J45" s="51"/>
      <c r="K45" s="50" t="s">
        <v>122</v>
      </c>
      <c r="L45" s="51"/>
      <c r="M45" s="51"/>
      <c r="N45" s="184" t="s">
        <v>123</v>
      </c>
      <c r="O45" s="51"/>
      <c r="P45" s="51"/>
      <c r="Q45" s="50" t="s">
        <v>124</v>
      </c>
      <c r="R45" s="51"/>
      <c r="S45" s="51"/>
      <c r="T45" s="184" t="s">
        <v>125</v>
      </c>
      <c r="U45" s="51"/>
      <c r="V45" s="50" t="s">
        <v>126</v>
      </c>
      <c r="W45" s="51"/>
      <c r="X45" s="50" t="s">
        <v>127</v>
      </c>
      <c r="Y45" s="51"/>
      <c r="AA45" s="104"/>
      <c r="AC45" s="99"/>
    </row>
    <row r="46" spans="29:32">
      <c r="AC46"/>
      <c r="AF46" s="106"/>
    </row>
    <row r="47" customHeight="1" spans="1:34">
      <c r="A47" s="5"/>
      <c r="B47" s="5"/>
      <c r="C47" s="40"/>
      <c r="D47" s="40"/>
      <c r="E47" s="40"/>
      <c r="F47" s="40"/>
      <c r="G47" s="40"/>
      <c r="H47" s="40"/>
      <c r="I47" s="40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40"/>
      <c r="Y47" s="40"/>
      <c r="Z47" s="5"/>
      <c r="AA47" s="87"/>
      <c r="AC47"/>
      <c r="AD47" t="s">
        <v>128</v>
      </c>
      <c r="AH47" s="112" t="s">
        <v>5</v>
      </c>
    </row>
    <row r="48" ht="22.5" customHeight="1" spans="2:34">
      <c r="B48" s="52"/>
      <c r="C48" s="40"/>
      <c r="D48" s="40"/>
      <c r="E48" s="40"/>
      <c r="F48" s="40"/>
      <c r="G48" s="40"/>
      <c r="H48" s="40"/>
      <c r="I48" s="65" t="s">
        <v>11</v>
      </c>
      <c r="J48" s="65"/>
      <c r="K48" s="65"/>
      <c r="L48" s="65"/>
      <c r="M48" s="66" t="s">
        <v>12</v>
      </c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84"/>
      <c r="Y48" s="88" t="s">
        <v>7</v>
      </c>
      <c r="Z48" s="88"/>
      <c r="AC48"/>
      <c r="AH48" s="112" t="s">
        <v>8</v>
      </c>
    </row>
    <row r="49" ht="22.5" customHeight="1" spans="3:29">
      <c r="C49" s="40"/>
      <c r="D49" s="40"/>
      <c r="E49" s="40"/>
      <c r="F49" s="40"/>
      <c r="G49" s="40"/>
      <c r="H49" s="40"/>
      <c r="I49" s="65" t="s">
        <v>13</v>
      </c>
      <c r="J49" s="65"/>
      <c r="K49" s="65"/>
      <c r="L49" s="65"/>
      <c r="M49" s="66" t="s">
        <v>12</v>
      </c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84"/>
      <c r="Y49" s="88"/>
      <c r="Z49" s="88"/>
      <c r="AC49"/>
    </row>
    <row r="50" ht="22.5" customHeight="1" spans="3:29">
      <c r="C50" s="40"/>
      <c r="D50" s="40"/>
      <c r="E50" s="40"/>
      <c r="F50" s="40"/>
      <c r="G50" s="40"/>
      <c r="H50" s="40"/>
      <c r="I50" s="40"/>
      <c r="J50" s="67"/>
      <c r="K50" s="67"/>
      <c r="L50" s="67"/>
      <c r="M50" s="67"/>
      <c r="N50" s="66"/>
      <c r="O50" s="66"/>
      <c r="P50" s="66"/>
      <c r="Q50" s="66"/>
      <c r="R50" s="65"/>
      <c r="S50" s="65"/>
      <c r="T50" s="65"/>
      <c r="U50" s="65"/>
      <c r="V50" s="66"/>
      <c r="W50" s="66"/>
      <c r="Y50" s="89" t="s">
        <v>128</v>
      </c>
      <c r="Z50" s="89"/>
      <c r="AC50"/>
    </row>
    <row r="51" ht="22.5" customHeight="1" spans="1:29">
      <c r="A51" s="53"/>
      <c r="B51" s="53"/>
      <c r="C51" s="53"/>
      <c r="D51" s="53"/>
      <c r="E51" s="53"/>
      <c r="F51" s="53"/>
      <c r="G51" s="53"/>
      <c r="H51" s="53"/>
      <c r="I51" s="53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85"/>
      <c r="X51" s="85"/>
      <c r="Y51" s="85"/>
      <c r="Z51" s="85"/>
      <c r="AC51"/>
    </row>
    <row r="52" ht="22.5" customHeight="1" spans="1:29">
      <c r="A52" s="53"/>
      <c r="B52" s="53"/>
      <c r="C52" s="53"/>
      <c r="D52" s="53"/>
      <c r="E52" s="53"/>
      <c r="F52" s="53"/>
      <c r="G52" s="53"/>
      <c r="H52" s="53"/>
      <c r="I52" s="53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85"/>
      <c r="X52" s="85"/>
      <c r="Y52" s="85"/>
      <c r="Z52" s="85"/>
      <c r="AC52"/>
    </row>
    <row r="53" ht="22.5" customHeight="1" spans="1:29">
      <c r="A53" s="53"/>
      <c r="B53" s="53"/>
      <c r="C53" s="53"/>
      <c r="D53" s="53"/>
      <c r="E53" s="53"/>
      <c r="F53" s="53"/>
      <c r="G53" s="53"/>
      <c r="H53" s="53"/>
      <c r="I53" s="53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86" t="s">
        <v>129</v>
      </c>
      <c r="X53" s="86"/>
      <c r="Y53" s="86"/>
      <c r="Z53" s="86"/>
      <c r="AC53"/>
    </row>
    <row r="54" ht="24.95" customHeight="1" spans="1:29">
      <c r="A54" s="13" t="s">
        <v>15</v>
      </c>
      <c r="B54" s="13" t="s">
        <v>16</v>
      </c>
      <c r="C54" s="13"/>
      <c r="D54" s="13"/>
      <c r="E54" s="13"/>
      <c r="F54" s="13"/>
      <c r="G54" s="13"/>
      <c r="H54" s="13"/>
      <c r="I54" s="13"/>
      <c r="J54" s="13"/>
      <c r="K54" s="13" t="s">
        <v>17</v>
      </c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98"/>
      <c r="AB54" s="99"/>
      <c r="AC54" s="99"/>
    </row>
    <row r="55" ht="44.25" customHeight="1" spans="1:30">
      <c r="A55" s="13" t="s">
        <v>130</v>
      </c>
      <c r="B55" s="54" t="s">
        <v>131</v>
      </c>
      <c r="C55" s="54"/>
      <c r="D55" s="54"/>
      <c r="E55" s="54"/>
      <c r="F55" s="54"/>
      <c r="G55" s="54"/>
      <c r="H55" s="54"/>
      <c r="I55" s="54"/>
      <c r="J55" s="54"/>
      <c r="K55" s="12" t="s">
        <v>27</v>
      </c>
      <c r="L55" s="12" t="s">
        <v>28</v>
      </c>
      <c r="M55" s="12" t="s">
        <v>29</v>
      </c>
      <c r="N55" s="12" t="s">
        <v>30</v>
      </c>
      <c r="O55" s="12" t="s">
        <v>31</v>
      </c>
      <c r="P55" s="12" t="s">
        <v>32</v>
      </c>
      <c r="Q55" s="12" t="s">
        <v>33</v>
      </c>
      <c r="R55" s="83"/>
      <c r="S55" s="83"/>
      <c r="T55" s="83"/>
      <c r="U55" s="83"/>
      <c r="V55" s="83"/>
      <c r="W55" s="83"/>
      <c r="X55" s="83"/>
      <c r="Y55" s="83"/>
      <c r="Z55" s="13" t="s">
        <v>34</v>
      </c>
      <c r="AA55" s="98"/>
      <c r="AB55" s="99"/>
      <c r="AC55" s="99"/>
      <c r="AD55" s="91" t="s">
        <v>35</v>
      </c>
    </row>
    <row r="56" ht="12.75" customHeight="1" spans="1:30">
      <c r="A56" s="19" t="s">
        <v>36</v>
      </c>
      <c r="B56" s="55" t="s">
        <v>37</v>
      </c>
      <c r="C56" s="55"/>
      <c r="D56" s="55"/>
      <c r="E56" s="55"/>
      <c r="F56" s="55"/>
      <c r="G56" s="55"/>
      <c r="H56" s="55"/>
      <c r="I56" s="55"/>
      <c r="J56" s="55"/>
      <c r="K56" s="71" t="s">
        <v>38</v>
      </c>
      <c r="L56" s="71" t="s">
        <v>39</v>
      </c>
      <c r="M56" s="71" t="s">
        <v>40</v>
      </c>
      <c r="N56" s="71" t="s">
        <v>41</v>
      </c>
      <c r="O56" s="71" t="s">
        <v>42</v>
      </c>
      <c r="P56" s="71" t="s">
        <v>43</v>
      </c>
      <c r="Q56" s="71" t="s">
        <v>44</v>
      </c>
      <c r="R56" s="71" t="s">
        <v>45</v>
      </c>
      <c r="S56" s="71" t="s">
        <v>46</v>
      </c>
      <c r="T56" s="71" t="s">
        <v>47</v>
      </c>
      <c r="U56" s="71" t="s">
        <v>48</v>
      </c>
      <c r="V56" s="71" t="s">
        <v>49</v>
      </c>
      <c r="W56" s="71" t="s">
        <v>50</v>
      </c>
      <c r="X56" s="71" t="s">
        <v>51</v>
      </c>
      <c r="Y56" s="71" t="s">
        <v>52</v>
      </c>
      <c r="Z56" s="71" t="s">
        <v>53</v>
      </c>
      <c r="AA56" s="107"/>
      <c r="AB56" s="108"/>
      <c r="AC56" s="108"/>
      <c r="AD56" s="93"/>
    </row>
    <row r="57" ht="22.5" customHeight="1" spans="1:30">
      <c r="A57" s="56" t="s">
        <v>132</v>
      </c>
      <c r="B57" s="57" t="s">
        <v>133</v>
      </c>
      <c r="C57" s="58"/>
      <c r="D57" s="58"/>
      <c r="E57" s="58"/>
      <c r="F57" s="58"/>
      <c r="G57" s="58"/>
      <c r="H57" s="58"/>
      <c r="I57" s="78"/>
      <c r="J57" s="56" t="s">
        <v>57</v>
      </c>
      <c r="K57" s="72">
        <v>161</v>
      </c>
      <c r="L57" s="72">
        <v>229</v>
      </c>
      <c r="M57" s="72">
        <v>133</v>
      </c>
      <c r="N57" s="72">
        <v>328</v>
      </c>
      <c r="O57" s="72">
        <v>270</v>
      </c>
      <c r="P57" s="72">
        <v>220</v>
      </c>
      <c r="Q57" s="72">
        <v>131</v>
      </c>
      <c r="R57" s="83"/>
      <c r="S57" s="83"/>
      <c r="T57" s="83"/>
      <c r="U57" s="83"/>
      <c r="V57" s="83"/>
      <c r="W57" s="83"/>
      <c r="X57" s="83"/>
      <c r="Y57" s="83"/>
      <c r="Z57" s="97">
        <f t="shared" ref="Z57:Z62" si="11">SUM(K57:Y57)</f>
        <v>1472</v>
      </c>
      <c r="AA57" s="98"/>
      <c r="AB57" s="99" t="s">
        <v>134</v>
      </c>
      <c r="AC57" s="100" t="s">
        <v>135</v>
      </c>
      <c r="AD57" s="91" t="s">
        <v>136</v>
      </c>
    </row>
    <row r="58" ht="22.5" customHeight="1" spans="1:30">
      <c r="A58" s="56"/>
      <c r="B58" s="59"/>
      <c r="C58" s="60"/>
      <c r="D58" s="60"/>
      <c r="E58" s="60"/>
      <c r="F58" s="60"/>
      <c r="G58" s="60"/>
      <c r="H58" s="60"/>
      <c r="I58" s="79"/>
      <c r="J58" s="56" t="s">
        <v>60</v>
      </c>
      <c r="K58" s="72">
        <v>177</v>
      </c>
      <c r="L58" s="72">
        <v>167</v>
      </c>
      <c r="M58" s="72">
        <v>129</v>
      </c>
      <c r="N58" s="72">
        <v>302</v>
      </c>
      <c r="O58" s="72">
        <v>245</v>
      </c>
      <c r="P58" s="72">
        <v>203</v>
      </c>
      <c r="Q58" s="72">
        <v>153</v>
      </c>
      <c r="R58" s="83"/>
      <c r="S58" s="83"/>
      <c r="T58" s="83"/>
      <c r="U58" s="83"/>
      <c r="V58" s="83"/>
      <c r="W58" s="83"/>
      <c r="X58" s="83"/>
      <c r="Y58" s="83"/>
      <c r="Z58" s="97">
        <f t="shared" si="11"/>
        <v>1376</v>
      </c>
      <c r="AA58" s="98"/>
      <c r="AB58" s="99"/>
      <c r="AC58" s="100" t="s">
        <v>135</v>
      </c>
      <c r="AD58" s="91" t="s">
        <v>137</v>
      </c>
    </row>
    <row r="59" ht="22.5" customHeight="1" spans="1:30">
      <c r="A59" s="56"/>
      <c r="B59" s="61"/>
      <c r="C59" s="62"/>
      <c r="D59" s="62"/>
      <c r="E59" s="62"/>
      <c r="F59" s="62"/>
      <c r="G59" s="62"/>
      <c r="H59" s="62"/>
      <c r="I59" s="80"/>
      <c r="J59" s="56" t="s">
        <v>62</v>
      </c>
      <c r="K59" s="73">
        <f t="shared" ref="K59:Q59" si="12">SUM(K57:K58)</f>
        <v>338</v>
      </c>
      <c r="L59" s="73">
        <f t="shared" si="12"/>
        <v>396</v>
      </c>
      <c r="M59" s="73">
        <f t="shared" si="12"/>
        <v>262</v>
      </c>
      <c r="N59" s="73">
        <f t="shared" si="12"/>
        <v>630</v>
      </c>
      <c r="O59" s="73">
        <f t="shared" si="12"/>
        <v>515</v>
      </c>
      <c r="P59" s="73">
        <f t="shared" si="12"/>
        <v>423</v>
      </c>
      <c r="Q59" s="73">
        <f t="shared" si="12"/>
        <v>284</v>
      </c>
      <c r="R59" s="83"/>
      <c r="S59" s="83"/>
      <c r="T59" s="83"/>
      <c r="U59" s="83"/>
      <c r="V59" s="83"/>
      <c r="W59" s="83"/>
      <c r="X59" s="83"/>
      <c r="Y59" s="83"/>
      <c r="Z59" s="73">
        <f t="shared" si="11"/>
        <v>2848</v>
      </c>
      <c r="AA59" s="98"/>
      <c r="AB59" s="99"/>
      <c r="AC59" s="100" t="s">
        <v>138</v>
      </c>
      <c r="AD59" s="91" t="s">
        <v>139</v>
      </c>
    </row>
    <row r="60" ht="22.5" customHeight="1" spans="1:30">
      <c r="A60" s="56" t="s">
        <v>140</v>
      </c>
      <c r="B60" s="57" t="s">
        <v>141</v>
      </c>
      <c r="C60" s="58"/>
      <c r="D60" s="58"/>
      <c r="E60" s="58"/>
      <c r="F60" s="58"/>
      <c r="G60" s="58"/>
      <c r="H60" s="58"/>
      <c r="I60" s="78"/>
      <c r="J60" s="56" t="s">
        <v>57</v>
      </c>
      <c r="K60" s="72">
        <v>94</v>
      </c>
      <c r="L60" s="72">
        <v>68</v>
      </c>
      <c r="M60" s="72">
        <v>41</v>
      </c>
      <c r="N60" s="72">
        <v>62</v>
      </c>
      <c r="O60" s="72">
        <v>89</v>
      </c>
      <c r="P60" s="72">
        <v>70</v>
      </c>
      <c r="Q60" s="72">
        <v>51</v>
      </c>
      <c r="R60" s="83"/>
      <c r="S60" s="83"/>
      <c r="T60" s="83"/>
      <c r="U60" s="83"/>
      <c r="V60" s="83"/>
      <c r="W60" s="83"/>
      <c r="X60" s="83"/>
      <c r="Y60" s="83"/>
      <c r="Z60" s="97">
        <f t="shared" si="11"/>
        <v>475</v>
      </c>
      <c r="AA60" s="98"/>
      <c r="AB60" s="101" t="s">
        <v>142</v>
      </c>
      <c r="AC60" s="100" t="s">
        <v>143</v>
      </c>
      <c r="AD60" s="91" t="s">
        <v>144</v>
      </c>
    </row>
    <row r="61" ht="22.5" customHeight="1" spans="1:30">
      <c r="A61" s="56"/>
      <c r="B61" s="59"/>
      <c r="C61" s="60"/>
      <c r="D61" s="60"/>
      <c r="E61" s="60"/>
      <c r="F61" s="60"/>
      <c r="G61" s="60"/>
      <c r="H61" s="60"/>
      <c r="I61" s="79"/>
      <c r="J61" s="56" t="s">
        <v>60</v>
      </c>
      <c r="K61" s="72">
        <v>86</v>
      </c>
      <c r="L61" s="72">
        <v>64</v>
      </c>
      <c r="M61" s="72">
        <v>63</v>
      </c>
      <c r="N61" s="72">
        <v>50</v>
      </c>
      <c r="O61" s="72">
        <v>84</v>
      </c>
      <c r="P61" s="72">
        <v>63</v>
      </c>
      <c r="Q61" s="72">
        <v>73</v>
      </c>
      <c r="R61" s="83"/>
      <c r="S61" s="83"/>
      <c r="T61" s="83"/>
      <c r="U61" s="83"/>
      <c r="V61" s="83"/>
      <c r="W61" s="83"/>
      <c r="X61" s="83"/>
      <c r="Y61" s="83"/>
      <c r="Z61" s="97">
        <f t="shared" si="11"/>
        <v>483</v>
      </c>
      <c r="AA61" s="98"/>
      <c r="AB61" s="99"/>
      <c r="AC61" s="100" t="s">
        <v>143</v>
      </c>
      <c r="AD61" s="91" t="s">
        <v>145</v>
      </c>
    </row>
    <row r="62" ht="22.5" customHeight="1" spans="1:30">
      <c r="A62" s="56"/>
      <c r="B62" s="61"/>
      <c r="C62" s="62"/>
      <c r="D62" s="62"/>
      <c r="E62" s="62"/>
      <c r="F62" s="62"/>
      <c r="G62" s="62"/>
      <c r="H62" s="62"/>
      <c r="I62" s="80"/>
      <c r="J62" s="56" t="s">
        <v>62</v>
      </c>
      <c r="K62" s="73">
        <f t="shared" ref="K62:Q62" si="13">SUM(K60:K61)</f>
        <v>180</v>
      </c>
      <c r="L62" s="73">
        <f t="shared" si="13"/>
        <v>132</v>
      </c>
      <c r="M62" s="73">
        <f t="shared" si="13"/>
        <v>104</v>
      </c>
      <c r="N62" s="73">
        <f t="shared" si="13"/>
        <v>112</v>
      </c>
      <c r="O62" s="73">
        <f t="shared" si="13"/>
        <v>173</v>
      </c>
      <c r="P62" s="73">
        <f t="shared" si="13"/>
        <v>133</v>
      </c>
      <c r="Q62" s="73">
        <f t="shared" si="13"/>
        <v>124</v>
      </c>
      <c r="R62" s="83"/>
      <c r="S62" s="83"/>
      <c r="T62" s="83"/>
      <c r="U62" s="83"/>
      <c r="V62" s="83"/>
      <c r="W62" s="83"/>
      <c r="X62" s="83"/>
      <c r="Y62" s="83"/>
      <c r="Z62" s="73">
        <f t="shared" si="11"/>
        <v>958</v>
      </c>
      <c r="AA62" s="109"/>
      <c r="AB62" s="106"/>
      <c r="AC62" s="100" t="s">
        <v>146</v>
      </c>
      <c r="AD62" s="110" t="s">
        <v>147</v>
      </c>
    </row>
    <row r="63" ht="22.5" customHeight="1" spans="1:30">
      <c r="A63" s="63" t="s">
        <v>148</v>
      </c>
      <c r="B63" s="54" t="s">
        <v>149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106"/>
      <c r="AB63" s="106"/>
      <c r="AC63" s="100"/>
      <c r="AD63" s="110"/>
    </row>
    <row r="64" ht="39.95" customHeight="1" spans="1:30">
      <c r="A64" s="56" t="s">
        <v>132</v>
      </c>
      <c r="B64" s="64" t="s">
        <v>150</v>
      </c>
      <c r="C64" s="64"/>
      <c r="D64" s="64"/>
      <c r="E64" s="64"/>
      <c r="F64" s="64"/>
      <c r="G64" s="64"/>
      <c r="H64" s="64"/>
      <c r="I64" s="64"/>
      <c r="J64" s="64"/>
      <c r="K64" s="72">
        <v>211566</v>
      </c>
      <c r="L64" s="72">
        <v>127740</v>
      </c>
      <c r="M64" s="72">
        <v>130196</v>
      </c>
      <c r="N64" s="72">
        <v>124755</v>
      </c>
      <c r="O64" s="72">
        <v>131142</v>
      </c>
      <c r="P64" s="72">
        <v>88571</v>
      </c>
      <c r="Q64" s="72">
        <v>138792</v>
      </c>
      <c r="R64" s="83"/>
      <c r="S64" s="83"/>
      <c r="T64" s="83"/>
      <c r="U64" s="83"/>
      <c r="V64" s="83"/>
      <c r="W64" s="83"/>
      <c r="X64" s="83"/>
      <c r="Y64" s="83"/>
      <c r="Z64" s="97">
        <f>SUM(K64:Y64)</f>
        <v>952762</v>
      </c>
      <c r="AA64" s="98"/>
      <c r="AB64" s="111" t="s">
        <v>151</v>
      </c>
      <c r="AC64" s="100" t="s">
        <v>58</v>
      </c>
      <c r="AD64" s="91" t="s">
        <v>152</v>
      </c>
    </row>
    <row r="65" ht="39.95" customHeight="1" spans="1:30">
      <c r="A65" s="56" t="s">
        <v>140</v>
      </c>
      <c r="B65" s="64" t="s">
        <v>153</v>
      </c>
      <c r="C65" s="64"/>
      <c r="D65" s="64"/>
      <c r="E65" s="64"/>
      <c r="F65" s="64"/>
      <c r="G65" s="64"/>
      <c r="H65" s="64"/>
      <c r="I65" s="64"/>
      <c r="J65" s="64"/>
      <c r="K65" s="72">
        <v>363</v>
      </c>
      <c r="L65" s="72">
        <v>137</v>
      </c>
      <c r="M65" s="72">
        <v>174</v>
      </c>
      <c r="N65" s="72">
        <v>122</v>
      </c>
      <c r="O65" s="72">
        <v>152</v>
      </c>
      <c r="P65" s="72">
        <v>40</v>
      </c>
      <c r="Q65" s="72">
        <v>203</v>
      </c>
      <c r="R65" s="83"/>
      <c r="S65" s="83"/>
      <c r="T65" s="83"/>
      <c r="U65" s="83"/>
      <c r="V65" s="83"/>
      <c r="W65" s="83"/>
      <c r="X65" s="83"/>
      <c r="Y65" s="83"/>
      <c r="Z65" s="97">
        <f>SUM(K65:Y65)</f>
        <v>1191</v>
      </c>
      <c r="AA65" s="98"/>
      <c r="AB65" s="146"/>
      <c r="AC65" s="100" t="s">
        <v>58</v>
      </c>
      <c r="AD65" s="91" t="s">
        <v>154</v>
      </c>
    </row>
    <row r="66" ht="45.75" customHeight="1" spans="1:30">
      <c r="A66" s="56" t="s">
        <v>155</v>
      </c>
      <c r="B66" s="64" t="s">
        <v>156</v>
      </c>
      <c r="C66" s="64"/>
      <c r="D66" s="64"/>
      <c r="E66" s="64"/>
      <c r="F66" s="64"/>
      <c r="G66" s="64"/>
      <c r="H66" s="64"/>
      <c r="I66" s="64"/>
      <c r="J66" s="64"/>
      <c r="K66" s="72">
        <v>35142</v>
      </c>
      <c r="L66" s="72">
        <v>19547</v>
      </c>
      <c r="M66" s="72">
        <v>17991</v>
      </c>
      <c r="N66" s="72">
        <v>18270</v>
      </c>
      <c r="O66" s="72">
        <v>18979</v>
      </c>
      <c r="P66" s="72">
        <v>14585</v>
      </c>
      <c r="Q66" s="72">
        <v>23701</v>
      </c>
      <c r="R66" s="83"/>
      <c r="S66" s="83"/>
      <c r="T66" s="83"/>
      <c r="U66" s="83"/>
      <c r="V66" s="83"/>
      <c r="W66" s="83"/>
      <c r="X66" s="83"/>
      <c r="Y66" s="83"/>
      <c r="Z66" s="97">
        <f>SUM(K66:Y66)</f>
        <v>148215</v>
      </c>
      <c r="AA66" s="98"/>
      <c r="AB66" s="146"/>
      <c r="AC66" s="100" t="s">
        <v>58</v>
      </c>
      <c r="AD66" s="91" t="s">
        <v>157</v>
      </c>
    </row>
    <row r="67" ht="39.95" customHeight="1" spans="1:30">
      <c r="A67" s="56" t="s">
        <v>158</v>
      </c>
      <c r="B67" s="64" t="s">
        <v>159</v>
      </c>
      <c r="C67" s="64"/>
      <c r="D67" s="64"/>
      <c r="E67" s="64"/>
      <c r="F67" s="64"/>
      <c r="G67" s="64"/>
      <c r="H67" s="64"/>
      <c r="I67" s="64"/>
      <c r="J67" s="64"/>
      <c r="K67" s="127">
        <f t="shared" ref="K67:Q67" si="14">K64-K65-K66</f>
        <v>176061</v>
      </c>
      <c r="L67" s="127">
        <f t="shared" si="14"/>
        <v>108056</v>
      </c>
      <c r="M67" s="127">
        <f t="shared" si="14"/>
        <v>112031</v>
      </c>
      <c r="N67" s="127">
        <f t="shared" si="14"/>
        <v>106363</v>
      </c>
      <c r="O67" s="127">
        <f t="shared" si="14"/>
        <v>112011</v>
      </c>
      <c r="P67" s="127">
        <f t="shared" si="14"/>
        <v>73946</v>
      </c>
      <c r="Q67" s="127">
        <f t="shared" si="14"/>
        <v>114888</v>
      </c>
      <c r="R67" s="141"/>
      <c r="S67" s="141"/>
      <c r="T67" s="141"/>
      <c r="U67" s="141"/>
      <c r="V67" s="141"/>
      <c r="W67" s="141"/>
      <c r="X67" s="141"/>
      <c r="Y67" s="141"/>
      <c r="Z67" s="73">
        <f>SUM(K67:Y67)</f>
        <v>803356</v>
      </c>
      <c r="AA67" s="98"/>
      <c r="AB67" s="147" t="s">
        <v>160</v>
      </c>
      <c r="AC67" s="100" t="s">
        <v>161</v>
      </c>
      <c r="AD67" s="91" t="s">
        <v>162</v>
      </c>
    </row>
    <row r="68" ht="15.75" customHeight="1" spans="1:29">
      <c r="A68" s="113"/>
      <c r="B68" s="114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03"/>
      <c r="AA68" s="98" t="s">
        <v>101</v>
      </c>
      <c r="AB68" s="103"/>
      <c r="AC68" s="100"/>
    </row>
    <row r="69" ht="16.5" customHeight="1" spans="3:29">
      <c r="C69" s="37" t="s">
        <v>102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102"/>
      <c r="AC69"/>
    </row>
    <row r="70" ht="19.5" customHeight="1" spans="1:29">
      <c r="A70" s="39"/>
      <c r="B70" s="40"/>
      <c r="C70" s="41" t="s">
        <v>103</v>
      </c>
      <c r="D70" s="41"/>
      <c r="E70" s="41"/>
      <c r="F70" s="41"/>
      <c r="G70" s="41" t="s">
        <v>104</v>
      </c>
      <c r="H70" s="41"/>
      <c r="I70" s="41"/>
      <c r="J70" s="41"/>
      <c r="K70" s="41" t="s">
        <v>105</v>
      </c>
      <c r="L70" s="41"/>
      <c r="M70" s="41"/>
      <c r="N70" s="41" t="s">
        <v>106</v>
      </c>
      <c r="O70" s="41"/>
      <c r="P70" s="41"/>
      <c r="Q70" s="41" t="s">
        <v>107</v>
      </c>
      <c r="R70" s="41"/>
      <c r="S70" s="41"/>
      <c r="T70" s="41" t="s">
        <v>108</v>
      </c>
      <c r="U70" s="41"/>
      <c r="V70" s="41"/>
      <c r="W70" s="41" t="s">
        <v>109</v>
      </c>
      <c r="X70" s="41"/>
      <c r="Y70" s="41"/>
      <c r="Z70" s="5"/>
      <c r="AC70"/>
    </row>
    <row r="71" ht="42.75" customHeight="1" spans="1:29">
      <c r="A71" s="42"/>
      <c r="B71" s="43"/>
      <c r="C71" s="182" t="s">
        <v>110</v>
      </c>
      <c r="D71" s="45"/>
      <c r="E71" s="45"/>
      <c r="F71" s="45"/>
      <c r="G71" s="182" t="s">
        <v>110</v>
      </c>
      <c r="H71" s="45"/>
      <c r="I71" s="45"/>
      <c r="J71" s="45"/>
      <c r="K71" s="182" t="s">
        <v>110</v>
      </c>
      <c r="L71" s="45"/>
      <c r="M71" s="45"/>
      <c r="N71" s="182" t="s">
        <v>110</v>
      </c>
      <c r="O71" s="45"/>
      <c r="P71" s="45"/>
      <c r="Q71" s="182" t="s">
        <v>110</v>
      </c>
      <c r="R71" s="45"/>
      <c r="S71" s="45"/>
      <c r="T71" s="182" t="s">
        <v>110</v>
      </c>
      <c r="U71" s="45"/>
      <c r="V71" s="45"/>
      <c r="W71" s="182" t="s">
        <v>110</v>
      </c>
      <c r="X71" s="45"/>
      <c r="Y71" s="45"/>
      <c r="AA71" s="104"/>
      <c r="AC71"/>
    </row>
    <row r="72" ht="16.5" customHeight="1" spans="3:29">
      <c r="C72" s="46" t="s">
        <v>111</v>
      </c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105"/>
      <c r="AC72"/>
    </row>
    <row r="73" ht="41.25" customHeight="1" spans="1:29">
      <c r="A73" s="42"/>
      <c r="B73" s="43"/>
      <c r="C73" s="183" t="s">
        <v>112</v>
      </c>
      <c r="D73" s="49"/>
      <c r="E73" s="49"/>
      <c r="F73" s="49"/>
      <c r="G73" s="184" t="s">
        <v>113</v>
      </c>
      <c r="H73" s="51"/>
      <c r="I73" s="51"/>
      <c r="J73" s="51"/>
      <c r="K73" s="50" t="s">
        <v>114</v>
      </c>
      <c r="L73" s="51"/>
      <c r="M73" s="51"/>
      <c r="N73" s="184" t="s">
        <v>115</v>
      </c>
      <c r="O73" s="51"/>
      <c r="P73" s="51"/>
      <c r="Q73" s="50" t="s">
        <v>116</v>
      </c>
      <c r="R73" s="51"/>
      <c r="S73" s="51"/>
      <c r="T73" s="184" t="s">
        <v>117</v>
      </c>
      <c r="U73" s="51"/>
      <c r="V73" s="50" t="s">
        <v>118</v>
      </c>
      <c r="W73" s="51"/>
      <c r="X73" s="50" t="s">
        <v>119</v>
      </c>
      <c r="Y73" s="51"/>
      <c r="AA73" s="104"/>
      <c r="AC73"/>
    </row>
    <row r="74" ht="41.25" customHeight="1" spans="1:29">
      <c r="A74" s="42"/>
      <c r="B74" s="43"/>
      <c r="C74" s="184" t="s">
        <v>120</v>
      </c>
      <c r="D74" s="51"/>
      <c r="E74" s="51"/>
      <c r="F74" s="51"/>
      <c r="G74" s="184" t="s">
        <v>121</v>
      </c>
      <c r="H74" s="51"/>
      <c r="I74" s="51"/>
      <c r="J74" s="51"/>
      <c r="K74" s="50" t="s">
        <v>122</v>
      </c>
      <c r="L74" s="51"/>
      <c r="M74" s="51"/>
      <c r="N74" s="184" t="s">
        <v>123</v>
      </c>
      <c r="O74" s="51"/>
      <c r="P74" s="51"/>
      <c r="Q74" s="50" t="s">
        <v>124</v>
      </c>
      <c r="R74" s="51"/>
      <c r="S74" s="51"/>
      <c r="T74" s="184" t="s">
        <v>125</v>
      </c>
      <c r="U74" s="51"/>
      <c r="V74" s="50" t="s">
        <v>126</v>
      </c>
      <c r="W74" s="51"/>
      <c r="X74" s="50" t="s">
        <v>127</v>
      </c>
      <c r="Y74" s="51"/>
      <c r="AC74"/>
    </row>
    <row r="75" customHeight="1" spans="29:32">
      <c r="AC75"/>
      <c r="AF75" s="104"/>
    </row>
    <row r="76" ht="16.5" customHeight="1" spans="1:34">
      <c r="A76" s="5"/>
      <c r="B76" s="5"/>
      <c r="C76" s="5"/>
      <c r="D76" s="5"/>
      <c r="E76" s="5"/>
      <c r="F76" s="5"/>
      <c r="G76" s="5"/>
      <c r="H76" s="5"/>
      <c r="I76" s="5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5"/>
      <c r="Y76" s="40"/>
      <c r="Z76" s="5"/>
      <c r="AA76" s="87"/>
      <c r="AC76"/>
      <c r="AD76" t="s">
        <v>163</v>
      </c>
      <c r="AH76" s="112" t="s">
        <v>5</v>
      </c>
    </row>
    <row r="77" ht="22.5" customHeight="1" spans="9:34">
      <c r="I77" s="65" t="s">
        <v>11</v>
      </c>
      <c r="J77" s="65"/>
      <c r="K77" s="65"/>
      <c r="L77" s="65"/>
      <c r="M77" s="66" t="s">
        <v>12</v>
      </c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84"/>
      <c r="Y77" s="88" t="s">
        <v>7</v>
      </c>
      <c r="Z77" s="88"/>
      <c r="AC77"/>
      <c r="AH77" s="112" t="s">
        <v>8</v>
      </c>
    </row>
    <row r="78" ht="22.5" customHeight="1" spans="9:29">
      <c r="I78" s="65" t="s">
        <v>13</v>
      </c>
      <c r="J78" s="65"/>
      <c r="K78" s="65"/>
      <c r="L78" s="65"/>
      <c r="M78" s="66" t="s">
        <v>12</v>
      </c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84"/>
      <c r="Y78" s="88"/>
      <c r="Z78" s="88"/>
      <c r="AC78"/>
    </row>
    <row r="79" ht="22.5" customHeight="1" spans="10:29">
      <c r="J79" s="67"/>
      <c r="K79" s="67"/>
      <c r="L79" s="67"/>
      <c r="M79" s="67"/>
      <c r="N79" s="66"/>
      <c r="O79" s="66"/>
      <c r="P79" s="66"/>
      <c r="Q79" s="66"/>
      <c r="R79" s="65"/>
      <c r="S79" s="65"/>
      <c r="T79" s="65"/>
      <c r="U79" s="65"/>
      <c r="V79" s="66"/>
      <c r="W79" s="66"/>
      <c r="X79" s="5"/>
      <c r="Y79" s="89" t="s">
        <v>163</v>
      </c>
      <c r="Z79" s="89"/>
      <c r="AC79"/>
    </row>
    <row r="80" ht="21.75" customHeight="1" spans="10:29"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85"/>
      <c r="X80" s="85"/>
      <c r="Y80" s="85"/>
      <c r="Z80" s="85"/>
      <c r="AC80"/>
    </row>
    <row r="81" ht="21.75" customHeight="1" spans="10:29"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85"/>
      <c r="X81" s="85"/>
      <c r="Y81" s="85"/>
      <c r="Z81" s="85"/>
      <c r="AC81"/>
    </row>
    <row r="82" ht="21.75" customHeight="1" spans="10:29"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86" t="s">
        <v>164</v>
      </c>
      <c r="X82" s="86"/>
      <c r="Y82" s="86"/>
      <c r="Z82" s="86"/>
      <c r="AC82"/>
    </row>
    <row r="83" ht="24.95" customHeight="1" spans="1:29">
      <c r="A83" s="13" t="s">
        <v>15</v>
      </c>
      <c r="B83" s="13" t="s">
        <v>16</v>
      </c>
      <c r="C83" s="13"/>
      <c r="D83" s="13"/>
      <c r="E83" s="13"/>
      <c r="F83" s="13"/>
      <c r="G83" s="13"/>
      <c r="H83" s="13"/>
      <c r="I83" s="13"/>
      <c r="J83" s="13"/>
      <c r="K83" s="13" t="s">
        <v>17</v>
      </c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C83"/>
    </row>
    <row r="84" ht="48.75" customHeight="1" spans="1:30">
      <c r="A84" s="13" t="s">
        <v>165</v>
      </c>
      <c r="B84" s="54" t="s">
        <v>166</v>
      </c>
      <c r="C84" s="54"/>
      <c r="D84" s="54"/>
      <c r="E84" s="54"/>
      <c r="F84" s="54"/>
      <c r="G84" s="54"/>
      <c r="H84" s="54"/>
      <c r="I84" s="54"/>
      <c r="J84" s="54"/>
      <c r="K84" s="12" t="s">
        <v>27</v>
      </c>
      <c r="L84" s="12" t="s">
        <v>28</v>
      </c>
      <c r="M84" s="12" t="s">
        <v>29</v>
      </c>
      <c r="N84" s="12" t="s">
        <v>30</v>
      </c>
      <c r="O84" s="12" t="s">
        <v>31</v>
      </c>
      <c r="P84" s="12" t="s">
        <v>32</v>
      </c>
      <c r="Q84" s="12" t="s">
        <v>33</v>
      </c>
      <c r="R84" s="83"/>
      <c r="S84" s="83"/>
      <c r="T84" s="83"/>
      <c r="U84" s="83"/>
      <c r="V84" s="83"/>
      <c r="W84" s="83"/>
      <c r="X84" s="83"/>
      <c r="Y84" s="83"/>
      <c r="Z84" s="13" t="s">
        <v>34</v>
      </c>
      <c r="AC84"/>
      <c r="AD84" s="91" t="s">
        <v>35</v>
      </c>
    </row>
    <row r="85" ht="12.75" customHeight="1" spans="1:30">
      <c r="A85" s="19" t="s">
        <v>36</v>
      </c>
      <c r="B85" s="55" t="s">
        <v>37</v>
      </c>
      <c r="C85" s="55"/>
      <c r="D85" s="55"/>
      <c r="E85" s="55"/>
      <c r="F85" s="55"/>
      <c r="G85" s="55"/>
      <c r="H85" s="55"/>
      <c r="I85" s="55"/>
      <c r="J85" s="55"/>
      <c r="K85" s="71" t="s">
        <v>38</v>
      </c>
      <c r="L85" s="71" t="s">
        <v>39</v>
      </c>
      <c r="M85" s="71" t="s">
        <v>40</v>
      </c>
      <c r="N85" s="71" t="s">
        <v>41</v>
      </c>
      <c r="O85" s="71" t="s">
        <v>42</v>
      </c>
      <c r="P85" s="71" t="s">
        <v>43</v>
      </c>
      <c r="Q85" s="71" t="s">
        <v>44</v>
      </c>
      <c r="R85" s="71" t="s">
        <v>45</v>
      </c>
      <c r="S85" s="71" t="s">
        <v>46</v>
      </c>
      <c r="T85" s="71" t="s">
        <v>47</v>
      </c>
      <c r="U85" s="71" t="s">
        <v>48</v>
      </c>
      <c r="V85" s="71" t="s">
        <v>49</v>
      </c>
      <c r="W85" s="71" t="s">
        <v>50</v>
      </c>
      <c r="X85" s="71" t="s">
        <v>51</v>
      </c>
      <c r="Y85" s="71" t="s">
        <v>52</v>
      </c>
      <c r="Z85" s="71" t="s">
        <v>53</v>
      </c>
      <c r="AA85" s="92"/>
      <c r="AC85"/>
      <c r="AD85" s="108"/>
    </row>
    <row r="86" customHeight="1" spans="1:30">
      <c r="A86" s="35" t="s">
        <v>167</v>
      </c>
      <c r="B86" s="35"/>
      <c r="C86" s="35"/>
      <c r="D86" s="35"/>
      <c r="E86" s="35"/>
      <c r="F86" s="35"/>
      <c r="G86" s="35"/>
      <c r="H86" s="35"/>
      <c r="I86" s="35"/>
      <c r="J86" s="35"/>
      <c r="K86" s="128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48"/>
      <c r="AA86" s="53"/>
      <c r="AC86"/>
      <c r="AD86" s="149"/>
    </row>
    <row r="87" ht="30" customHeight="1" spans="1:30">
      <c r="A87" s="115" t="s">
        <v>168</v>
      </c>
      <c r="B87" s="185" t="s">
        <v>169</v>
      </c>
      <c r="C87" s="117" t="s">
        <v>170</v>
      </c>
      <c r="D87" s="117"/>
      <c r="E87" s="117"/>
      <c r="F87" s="117"/>
      <c r="G87" s="117"/>
      <c r="H87" s="117"/>
      <c r="I87" s="117"/>
      <c r="J87" s="130"/>
      <c r="K87" s="72">
        <v>1938</v>
      </c>
      <c r="L87" s="72">
        <v>1727</v>
      </c>
      <c r="M87" s="72">
        <v>1622</v>
      </c>
      <c r="N87" s="72">
        <v>1389</v>
      </c>
      <c r="O87" s="72">
        <v>1317</v>
      </c>
      <c r="P87" s="72">
        <v>1107</v>
      </c>
      <c r="Q87" s="72">
        <v>785</v>
      </c>
      <c r="R87" s="83"/>
      <c r="S87" s="83"/>
      <c r="T87" s="83"/>
      <c r="U87" s="83"/>
      <c r="V87" s="83"/>
      <c r="W87" s="83"/>
      <c r="X87" s="83"/>
      <c r="Y87" s="83"/>
      <c r="Z87" s="150">
        <f>SUM(K87:Y87)</f>
        <v>9885</v>
      </c>
      <c r="AA87" s="151"/>
      <c r="AC87" s="100" t="s">
        <v>58</v>
      </c>
      <c r="AD87" s="106" t="s">
        <v>171</v>
      </c>
    </row>
    <row r="88" customHeight="1" spans="1:30">
      <c r="A88" s="115" t="s">
        <v>172</v>
      </c>
      <c r="B88" s="56" t="s">
        <v>169</v>
      </c>
      <c r="C88" s="118" t="s">
        <v>173</v>
      </c>
      <c r="D88" s="118"/>
      <c r="E88" s="118"/>
      <c r="F88" s="118"/>
      <c r="G88" s="118"/>
      <c r="H88" s="118"/>
      <c r="I88" s="118"/>
      <c r="J88" s="118"/>
      <c r="K88" s="72">
        <v>998</v>
      </c>
      <c r="L88" s="72">
        <v>1208</v>
      </c>
      <c r="M88" s="72">
        <v>1037</v>
      </c>
      <c r="N88" s="72">
        <v>957</v>
      </c>
      <c r="O88" s="72">
        <v>617</v>
      </c>
      <c r="P88" s="72">
        <v>578</v>
      </c>
      <c r="Q88" s="72">
        <v>533</v>
      </c>
      <c r="R88" s="83"/>
      <c r="S88" s="83"/>
      <c r="T88" s="83"/>
      <c r="U88" s="83"/>
      <c r="V88" s="83"/>
      <c r="W88" s="83"/>
      <c r="X88" s="83"/>
      <c r="Y88" s="83"/>
      <c r="Z88" s="150">
        <f>SUM(K88:Y88)</f>
        <v>5928</v>
      </c>
      <c r="AA88" s="151"/>
      <c r="AC88" s="100" t="s">
        <v>58</v>
      </c>
      <c r="AD88" s="106" t="s">
        <v>174</v>
      </c>
    </row>
    <row r="89" customHeight="1" spans="1:30">
      <c r="A89" s="115"/>
      <c r="B89" s="56" t="s">
        <v>175</v>
      </c>
      <c r="C89" s="118" t="s">
        <v>176</v>
      </c>
      <c r="D89" s="118"/>
      <c r="E89" s="118"/>
      <c r="F89" s="118"/>
      <c r="G89" s="118"/>
      <c r="H89" s="118"/>
      <c r="I89" s="118"/>
      <c r="J89" s="118"/>
      <c r="K89" s="72">
        <v>506</v>
      </c>
      <c r="L89" s="72">
        <v>422</v>
      </c>
      <c r="M89" s="72">
        <v>456</v>
      </c>
      <c r="N89" s="72">
        <v>436</v>
      </c>
      <c r="O89" s="72">
        <v>295</v>
      </c>
      <c r="P89" s="72">
        <v>280</v>
      </c>
      <c r="Q89" s="72">
        <v>321</v>
      </c>
      <c r="R89" s="83"/>
      <c r="S89" s="83"/>
      <c r="T89" s="83"/>
      <c r="U89" s="83"/>
      <c r="V89" s="83"/>
      <c r="W89" s="83"/>
      <c r="X89" s="83"/>
      <c r="Y89" s="83"/>
      <c r="Z89" s="150">
        <f>SUM(K89:Y89)</f>
        <v>2716</v>
      </c>
      <c r="AA89" s="151"/>
      <c r="AC89" s="100" t="s">
        <v>58</v>
      </c>
      <c r="AD89" s="106" t="s">
        <v>177</v>
      </c>
    </row>
    <row r="90" customHeight="1" spans="1:30">
      <c r="A90" s="115"/>
      <c r="B90" s="56" t="s">
        <v>178</v>
      </c>
      <c r="C90" s="118" t="s">
        <v>179</v>
      </c>
      <c r="D90" s="118"/>
      <c r="E90" s="118"/>
      <c r="F90" s="118"/>
      <c r="G90" s="118"/>
      <c r="H90" s="118"/>
      <c r="I90" s="118"/>
      <c r="J90" s="118"/>
      <c r="K90" s="72">
        <v>166</v>
      </c>
      <c r="L90" s="72">
        <v>82</v>
      </c>
      <c r="M90" s="72">
        <v>132</v>
      </c>
      <c r="N90" s="72">
        <v>88</v>
      </c>
      <c r="O90" s="72">
        <v>65</v>
      </c>
      <c r="P90" s="72">
        <v>84</v>
      </c>
      <c r="Q90" s="72">
        <v>81</v>
      </c>
      <c r="R90" s="83"/>
      <c r="S90" s="83"/>
      <c r="T90" s="83"/>
      <c r="U90" s="83"/>
      <c r="V90" s="83"/>
      <c r="W90" s="83"/>
      <c r="X90" s="83"/>
      <c r="Y90" s="83"/>
      <c r="Z90" s="150">
        <f>SUM(K90:Y90)</f>
        <v>698</v>
      </c>
      <c r="AA90" s="151"/>
      <c r="AC90" s="100" t="s">
        <v>58</v>
      </c>
      <c r="AD90" s="106" t="s">
        <v>180</v>
      </c>
    </row>
    <row r="91" customHeight="1" spans="1:30">
      <c r="A91" s="115"/>
      <c r="B91" s="83"/>
      <c r="C91" s="83"/>
      <c r="D91" s="118"/>
      <c r="E91" s="118"/>
      <c r="F91" s="118"/>
      <c r="G91" s="118"/>
      <c r="H91" s="118"/>
      <c r="I91" s="118"/>
      <c r="J91" s="118"/>
      <c r="K91" s="83" t="s">
        <v>181</v>
      </c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151"/>
      <c r="AC91" s="100" t="s">
        <v>58</v>
      </c>
      <c r="AD91" s="106" t="s">
        <v>182</v>
      </c>
    </row>
    <row r="92" customHeight="1" spans="1:30">
      <c r="A92" s="115"/>
      <c r="B92" s="83"/>
      <c r="C92" s="83"/>
      <c r="D92" s="118"/>
      <c r="E92" s="118"/>
      <c r="F92" s="118"/>
      <c r="G92" s="118"/>
      <c r="H92" s="118"/>
      <c r="I92" s="118"/>
      <c r="J92" s="118"/>
      <c r="K92" s="83" t="s">
        <v>181</v>
      </c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151"/>
      <c r="AC92" s="100" t="s">
        <v>58</v>
      </c>
      <c r="AD92" s="106" t="s">
        <v>183</v>
      </c>
    </row>
    <row r="93" customHeight="1" spans="1:30">
      <c r="A93" s="115"/>
      <c r="B93" s="83"/>
      <c r="C93" s="83"/>
      <c r="D93" s="118"/>
      <c r="E93" s="118"/>
      <c r="F93" s="118"/>
      <c r="G93" s="118"/>
      <c r="H93" s="118"/>
      <c r="I93" s="118"/>
      <c r="J93" s="118"/>
      <c r="K93" s="83" t="s">
        <v>181</v>
      </c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151"/>
      <c r="AC93" s="100" t="s">
        <v>58</v>
      </c>
      <c r="AD93" s="106" t="s">
        <v>184</v>
      </c>
    </row>
    <row r="94" customHeight="1" spans="1:30">
      <c r="A94" s="115"/>
      <c r="B94" s="83"/>
      <c r="C94" s="83"/>
      <c r="D94" s="118"/>
      <c r="E94" s="118"/>
      <c r="F94" s="118"/>
      <c r="G94" s="118"/>
      <c r="H94" s="118"/>
      <c r="I94" s="118"/>
      <c r="J94" s="118"/>
      <c r="K94" s="83" t="s">
        <v>181</v>
      </c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151"/>
      <c r="AC94" s="100" t="s">
        <v>58</v>
      </c>
      <c r="AD94" s="106" t="s">
        <v>185</v>
      </c>
    </row>
    <row r="95" customHeight="1" spans="1:30">
      <c r="A95" s="115"/>
      <c r="B95" s="83"/>
      <c r="C95" s="83"/>
      <c r="D95" s="118"/>
      <c r="E95" s="118"/>
      <c r="F95" s="118"/>
      <c r="G95" s="118"/>
      <c r="H95" s="118"/>
      <c r="I95" s="118"/>
      <c r="J95" s="118"/>
      <c r="K95" s="83" t="s">
        <v>181</v>
      </c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151"/>
      <c r="AC95" s="100" t="s">
        <v>58</v>
      </c>
      <c r="AD95" s="106" t="s">
        <v>186</v>
      </c>
    </row>
    <row r="96" customHeight="1" spans="1:30">
      <c r="A96" s="115"/>
      <c r="B96" s="83"/>
      <c r="C96" s="83"/>
      <c r="D96" s="118"/>
      <c r="E96" s="118"/>
      <c r="F96" s="118"/>
      <c r="G96" s="118"/>
      <c r="H96" s="118"/>
      <c r="I96" s="118"/>
      <c r="J96" s="118"/>
      <c r="K96" s="83" t="s">
        <v>181</v>
      </c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151"/>
      <c r="AC96" s="100" t="s">
        <v>58</v>
      </c>
      <c r="AD96" s="106" t="s">
        <v>187</v>
      </c>
    </row>
    <row r="97" customHeight="1" spans="1:30">
      <c r="A97" s="115"/>
      <c r="B97" s="83"/>
      <c r="C97" s="83"/>
      <c r="D97" s="118"/>
      <c r="E97" s="118"/>
      <c r="F97" s="118"/>
      <c r="G97" s="118"/>
      <c r="H97" s="118"/>
      <c r="I97" s="118"/>
      <c r="J97" s="118"/>
      <c r="K97" s="83" t="s">
        <v>181</v>
      </c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151"/>
      <c r="AC97" s="100" t="s">
        <v>58</v>
      </c>
      <c r="AD97" s="106" t="s">
        <v>188</v>
      </c>
    </row>
    <row r="98" ht="33" customHeight="1" spans="1:30">
      <c r="A98" s="115" t="s">
        <v>76</v>
      </c>
      <c r="B98" s="54" t="s">
        <v>189</v>
      </c>
      <c r="C98" s="54"/>
      <c r="D98" s="54"/>
      <c r="E98" s="54"/>
      <c r="F98" s="54"/>
      <c r="G98" s="54"/>
      <c r="H98" s="54"/>
      <c r="I98" s="54"/>
      <c r="J98" s="54"/>
      <c r="K98" s="131">
        <f t="shared" ref="K98:Q98" si="15">SUM(K87:K97)</f>
        <v>3608</v>
      </c>
      <c r="L98" s="131">
        <f t="shared" si="15"/>
        <v>3439</v>
      </c>
      <c r="M98" s="131">
        <f t="shared" si="15"/>
        <v>3247</v>
      </c>
      <c r="N98" s="131">
        <f t="shared" si="15"/>
        <v>2870</v>
      </c>
      <c r="O98" s="131">
        <f t="shared" si="15"/>
        <v>2294</v>
      </c>
      <c r="P98" s="131">
        <f t="shared" si="15"/>
        <v>2049</v>
      </c>
      <c r="Q98" s="131">
        <f t="shared" si="15"/>
        <v>1720</v>
      </c>
      <c r="R98" s="83"/>
      <c r="S98" s="83"/>
      <c r="T98" s="83"/>
      <c r="U98" s="83"/>
      <c r="V98" s="83"/>
      <c r="W98" s="83"/>
      <c r="X98" s="83"/>
      <c r="Y98" s="83"/>
      <c r="Z98" s="131">
        <f>SUM(K98:Y98)</f>
        <v>19227</v>
      </c>
      <c r="AC98" s="100"/>
      <c r="AD98" s="106" t="s">
        <v>190</v>
      </c>
    </row>
    <row r="99" ht="30" customHeight="1" spans="1:30">
      <c r="A99" s="115" t="s">
        <v>168</v>
      </c>
      <c r="B99" s="116" t="s">
        <v>175</v>
      </c>
      <c r="C99" s="117" t="s">
        <v>191</v>
      </c>
      <c r="D99" s="117"/>
      <c r="E99" s="117"/>
      <c r="F99" s="117"/>
      <c r="G99" s="117"/>
      <c r="H99" s="117"/>
      <c r="I99" s="117"/>
      <c r="J99" s="130"/>
      <c r="K99" s="72">
        <v>4675</v>
      </c>
      <c r="L99" s="72">
        <v>2134</v>
      </c>
      <c r="M99" s="72">
        <v>2705</v>
      </c>
      <c r="N99" s="72">
        <v>2838</v>
      </c>
      <c r="O99" s="72">
        <v>2384</v>
      </c>
      <c r="P99" s="72">
        <v>1745</v>
      </c>
      <c r="Q99" s="72">
        <v>3385</v>
      </c>
      <c r="R99" s="83"/>
      <c r="S99" s="83"/>
      <c r="T99" s="83"/>
      <c r="U99" s="83"/>
      <c r="V99" s="83"/>
      <c r="W99" s="83"/>
      <c r="X99" s="83"/>
      <c r="Y99" s="83"/>
      <c r="Z99" s="150">
        <f>SUM(K99:Y99)</f>
        <v>19866</v>
      </c>
      <c r="AA99" s="151"/>
      <c r="AC99" s="100" t="s">
        <v>58</v>
      </c>
      <c r="AD99" s="106" t="s">
        <v>192</v>
      </c>
    </row>
    <row r="100" customHeight="1" spans="1:30">
      <c r="A100" s="115" t="s">
        <v>172</v>
      </c>
      <c r="B100" s="56" t="s">
        <v>169</v>
      </c>
      <c r="C100" s="118" t="s">
        <v>193</v>
      </c>
      <c r="D100" s="118"/>
      <c r="E100" s="118"/>
      <c r="F100" s="118"/>
      <c r="G100" s="118"/>
      <c r="H100" s="118"/>
      <c r="I100" s="118"/>
      <c r="J100" s="118"/>
      <c r="K100" s="72">
        <v>4757</v>
      </c>
      <c r="L100" s="72">
        <v>2812</v>
      </c>
      <c r="M100" s="72">
        <v>3939</v>
      </c>
      <c r="N100" s="72">
        <v>2674</v>
      </c>
      <c r="O100" s="72">
        <v>2602</v>
      </c>
      <c r="P100" s="72">
        <v>2134</v>
      </c>
      <c r="Q100" s="72">
        <v>3860</v>
      </c>
      <c r="R100" s="83"/>
      <c r="S100" s="83"/>
      <c r="T100" s="83"/>
      <c r="U100" s="83"/>
      <c r="V100" s="83"/>
      <c r="W100" s="83"/>
      <c r="X100" s="83"/>
      <c r="Y100" s="83"/>
      <c r="Z100" s="150">
        <f>SUM(K100:Y100)</f>
        <v>22778</v>
      </c>
      <c r="AA100" s="151"/>
      <c r="AC100" s="100" t="s">
        <v>58</v>
      </c>
      <c r="AD100" s="106" t="s">
        <v>194</v>
      </c>
    </row>
    <row r="101" customHeight="1" spans="1:30">
      <c r="A101" s="115"/>
      <c r="B101" s="56" t="s">
        <v>175</v>
      </c>
      <c r="C101" s="118" t="s">
        <v>195</v>
      </c>
      <c r="D101" s="118"/>
      <c r="E101" s="118"/>
      <c r="F101" s="118"/>
      <c r="G101" s="118"/>
      <c r="H101" s="118"/>
      <c r="I101" s="118"/>
      <c r="J101" s="118"/>
      <c r="K101" s="72">
        <v>2182</v>
      </c>
      <c r="L101" s="72">
        <v>1549</v>
      </c>
      <c r="M101" s="72">
        <v>2772</v>
      </c>
      <c r="N101" s="72">
        <v>2601</v>
      </c>
      <c r="O101" s="72">
        <v>1445</v>
      </c>
      <c r="P101" s="72">
        <v>737</v>
      </c>
      <c r="Q101" s="72">
        <v>2438</v>
      </c>
      <c r="R101" s="83"/>
      <c r="S101" s="83"/>
      <c r="T101" s="83"/>
      <c r="U101" s="83"/>
      <c r="V101" s="83"/>
      <c r="W101" s="83"/>
      <c r="X101" s="83"/>
      <c r="Y101" s="83"/>
      <c r="Z101" s="150">
        <f>SUM(K101:Y101)</f>
        <v>13724</v>
      </c>
      <c r="AA101" s="151"/>
      <c r="AC101" s="100" t="s">
        <v>58</v>
      </c>
      <c r="AD101" s="106" t="s">
        <v>196</v>
      </c>
    </row>
    <row r="102" customHeight="1" spans="1:30">
      <c r="A102" s="115"/>
      <c r="B102" s="56" t="s">
        <v>178</v>
      </c>
      <c r="C102" s="118" t="s">
        <v>197</v>
      </c>
      <c r="D102" s="118"/>
      <c r="E102" s="118"/>
      <c r="F102" s="118"/>
      <c r="G102" s="118"/>
      <c r="H102" s="118"/>
      <c r="I102" s="118"/>
      <c r="J102" s="118"/>
      <c r="K102" s="72">
        <v>5994</v>
      </c>
      <c r="L102" s="72">
        <v>642</v>
      </c>
      <c r="M102" s="72">
        <v>1833</v>
      </c>
      <c r="N102" s="72">
        <v>2898</v>
      </c>
      <c r="O102" s="72">
        <v>2073</v>
      </c>
      <c r="P102" s="72">
        <v>407</v>
      </c>
      <c r="Q102" s="72">
        <v>4938</v>
      </c>
      <c r="R102" s="83"/>
      <c r="S102" s="83"/>
      <c r="T102" s="83"/>
      <c r="U102" s="83"/>
      <c r="V102" s="83"/>
      <c r="W102" s="83"/>
      <c r="X102" s="83"/>
      <c r="Y102" s="83"/>
      <c r="Z102" s="150">
        <f>SUM(K102:Y102)</f>
        <v>18785</v>
      </c>
      <c r="AA102" s="151"/>
      <c r="AC102" s="100" t="s">
        <v>58</v>
      </c>
      <c r="AD102" s="106" t="s">
        <v>198</v>
      </c>
    </row>
    <row r="103" customHeight="1" spans="1:30">
      <c r="A103" s="115"/>
      <c r="B103" s="83"/>
      <c r="C103" s="83"/>
      <c r="D103" s="118"/>
      <c r="E103" s="118"/>
      <c r="F103" s="118"/>
      <c r="G103" s="118"/>
      <c r="H103" s="118"/>
      <c r="I103" s="118"/>
      <c r="J103" s="118"/>
      <c r="K103" s="83" t="s">
        <v>181</v>
      </c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151"/>
      <c r="AC103" s="100" t="s">
        <v>58</v>
      </c>
      <c r="AD103" s="106" t="s">
        <v>199</v>
      </c>
    </row>
    <row r="104" customHeight="1" spans="1:30">
      <c r="A104" s="115"/>
      <c r="B104" s="83"/>
      <c r="C104" s="83"/>
      <c r="D104" s="118"/>
      <c r="E104" s="118"/>
      <c r="F104" s="118"/>
      <c r="G104" s="118"/>
      <c r="H104" s="118"/>
      <c r="I104" s="118"/>
      <c r="J104" s="118"/>
      <c r="K104" s="83" t="s">
        <v>181</v>
      </c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151"/>
      <c r="AC104" s="100" t="s">
        <v>58</v>
      </c>
      <c r="AD104" s="106" t="s">
        <v>200</v>
      </c>
    </row>
    <row r="105" customHeight="1" spans="1:30">
      <c r="A105" s="115"/>
      <c r="B105" s="83"/>
      <c r="C105" s="83"/>
      <c r="D105" s="118"/>
      <c r="E105" s="118"/>
      <c r="F105" s="118"/>
      <c r="G105" s="118"/>
      <c r="H105" s="118"/>
      <c r="I105" s="118"/>
      <c r="J105" s="118"/>
      <c r="K105" s="83" t="s">
        <v>181</v>
      </c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151"/>
      <c r="AC105" s="100" t="s">
        <v>58</v>
      </c>
      <c r="AD105" s="106" t="s">
        <v>201</v>
      </c>
    </row>
    <row r="106" customHeight="1" spans="1:30">
      <c r="A106" s="115"/>
      <c r="B106" s="83"/>
      <c r="C106" s="83"/>
      <c r="D106" s="118"/>
      <c r="E106" s="118"/>
      <c r="F106" s="118"/>
      <c r="G106" s="118"/>
      <c r="H106" s="118"/>
      <c r="I106" s="118"/>
      <c r="J106" s="118"/>
      <c r="K106" s="83" t="s">
        <v>181</v>
      </c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151"/>
      <c r="AC106" s="100" t="s">
        <v>58</v>
      </c>
      <c r="AD106" s="106" t="s">
        <v>202</v>
      </c>
    </row>
    <row r="107" customHeight="1" spans="1:30">
      <c r="A107" s="115"/>
      <c r="B107" s="83"/>
      <c r="C107" s="83"/>
      <c r="D107" s="118"/>
      <c r="E107" s="118"/>
      <c r="F107" s="118"/>
      <c r="G107" s="118"/>
      <c r="H107" s="118"/>
      <c r="I107" s="118"/>
      <c r="J107" s="118"/>
      <c r="K107" s="83" t="s">
        <v>181</v>
      </c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151"/>
      <c r="AC107" s="100" t="s">
        <v>58</v>
      </c>
      <c r="AD107" s="106" t="s">
        <v>203</v>
      </c>
    </row>
    <row r="108" customHeight="1" spans="1:30">
      <c r="A108" s="115"/>
      <c r="B108" s="83"/>
      <c r="C108" s="83"/>
      <c r="D108" s="118"/>
      <c r="E108" s="118"/>
      <c r="F108" s="118"/>
      <c r="G108" s="118"/>
      <c r="H108" s="118"/>
      <c r="I108" s="118"/>
      <c r="J108" s="118"/>
      <c r="K108" s="83" t="s">
        <v>181</v>
      </c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151"/>
      <c r="AC108" s="100" t="s">
        <v>58</v>
      </c>
      <c r="AD108" s="106" t="s">
        <v>204</v>
      </c>
    </row>
    <row r="109" customHeight="1" spans="1:30">
      <c r="A109" s="115"/>
      <c r="B109" s="83"/>
      <c r="C109" s="83"/>
      <c r="D109" s="118"/>
      <c r="E109" s="118"/>
      <c r="F109" s="118"/>
      <c r="G109" s="118"/>
      <c r="H109" s="118"/>
      <c r="I109" s="118"/>
      <c r="J109" s="118"/>
      <c r="K109" s="83" t="s">
        <v>181</v>
      </c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151"/>
      <c r="AC109" s="100" t="s">
        <v>58</v>
      </c>
      <c r="AD109" s="106" t="s">
        <v>205</v>
      </c>
    </row>
    <row r="110" ht="33" customHeight="1" spans="1:30">
      <c r="A110" s="115" t="s">
        <v>76</v>
      </c>
      <c r="B110" s="54" t="s">
        <v>189</v>
      </c>
      <c r="C110" s="54"/>
      <c r="D110" s="54"/>
      <c r="E110" s="54"/>
      <c r="F110" s="54"/>
      <c r="G110" s="54"/>
      <c r="H110" s="54"/>
      <c r="I110" s="54"/>
      <c r="J110" s="54"/>
      <c r="K110" s="131">
        <f t="shared" ref="K110:Q110" si="16">SUM(K99:K109)</f>
        <v>17608</v>
      </c>
      <c r="L110" s="131">
        <f t="shared" si="16"/>
        <v>7137</v>
      </c>
      <c r="M110" s="131">
        <f t="shared" si="16"/>
        <v>11249</v>
      </c>
      <c r="N110" s="131">
        <f t="shared" si="16"/>
        <v>11011</v>
      </c>
      <c r="O110" s="131">
        <f t="shared" si="16"/>
        <v>8504</v>
      </c>
      <c r="P110" s="131">
        <f t="shared" si="16"/>
        <v>5023</v>
      </c>
      <c r="Q110" s="131">
        <f t="shared" si="16"/>
        <v>14621</v>
      </c>
      <c r="R110" s="83"/>
      <c r="S110" s="83"/>
      <c r="T110" s="83"/>
      <c r="U110" s="83"/>
      <c r="V110" s="83"/>
      <c r="W110" s="83"/>
      <c r="X110" s="83"/>
      <c r="Y110" s="83"/>
      <c r="Z110" s="131">
        <f>SUM(K110:Y110)</f>
        <v>75153</v>
      </c>
      <c r="AC110"/>
      <c r="AD110" s="106" t="s">
        <v>190</v>
      </c>
    </row>
    <row r="111" ht="15.75" customHeight="1" spans="27:29">
      <c r="AA111" s="4" t="s">
        <v>101</v>
      </c>
      <c r="AC111"/>
    </row>
    <row r="112" ht="16.5" customHeight="1" spans="1:29">
      <c r="A112" s="5"/>
      <c r="B112" s="119" t="s">
        <v>102</v>
      </c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37" t="s">
        <v>111</v>
      </c>
      <c r="P112" s="38"/>
      <c r="Q112" s="38"/>
      <c r="R112" s="38"/>
      <c r="S112" s="38"/>
      <c r="T112" s="38"/>
      <c r="U112" s="38"/>
      <c r="V112" s="38"/>
      <c r="W112" s="38"/>
      <c r="X112" s="38"/>
      <c r="Y112" s="102"/>
      <c r="Z112" s="5"/>
      <c r="AA112" s="5"/>
      <c r="AC112"/>
    </row>
    <row r="113" ht="21.75" customHeight="1" spans="1:29">
      <c r="A113" s="39"/>
      <c r="B113" s="186" t="s">
        <v>112</v>
      </c>
      <c r="C113" s="121"/>
      <c r="D113" s="122"/>
      <c r="E113" s="186" t="s">
        <v>113</v>
      </c>
      <c r="F113" s="121"/>
      <c r="G113" s="122"/>
      <c r="H113" s="186" t="s">
        <v>114</v>
      </c>
      <c r="I113" s="121"/>
      <c r="J113" s="122"/>
      <c r="K113" s="187" t="s">
        <v>115</v>
      </c>
      <c r="L113" s="188" t="s">
        <v>116</v>
      </c>
      <c r="M113" s="188" t="s">
        <v>117</v>
      </c>
      <c r="N113" s="189" t="s">
        <v>118</v>
      </c>
      <c r="O113" s="135" t="s">
        <v>112</v>
      </c>
      <c r="P113" s="135" t="s">
        <v>113</v>
      </c>
      <c r="Q113" s="142" t="s">
        <v>114</v>
      </c>
      <c r="R113" s="135" t="s">
        <v>115</v>
      </c>
      <c r="S113" s="143"/>
      <c r="T113" s="135" t="s">
        <v>116</v>
      </c>
      <c r="U113" s="143"/>
      <c r="V113" s="135" t="s">
        <v>117</v>
      </c>
      <c r="W113" s="143"/>
      <c r="X113" s="135" t="s">
        <v>118</v>
      </c>
      <c r="Y113" s="135" t="s">
        <v>119</v>
      </c>
      <c r="Z113" s="5"/>
      <c r="AC113"/>
    </row>
    <row r="114" ht="22.5" customHeight="1" spans="1:29">
      <c r="A114" s="42"/>
      <c r="B114" s="123"/>
      <c r="C114" s="124"/>
      <c r="D114" s="125"/>
      <c r="E114" s="123"/>
      <c r="F114" s="124"/>
      <c r="G114" s="125"/>
      <c r="H114" s="123"/>
      <c r="I114" s="124"/>
      <c r="J114" s="125"/>
      <c r="K114" s="136"/>
      <c r="L114" s="137"/>
      <c r="M114" s="137"/>
      <c r="N114" s="138"/>
      <c r="O114" s="139" t="s">
        <v>120</v>
      </c>
      <c r="P114" s="139" t="s">
        <v>121</v>
      </c>
      <c r="Q114" s="144" t="s">
        <v>122</v>
      </c>
      <c r="R114" s="139" t="s">
        <v>123</v>
      </c>
      <c r="S114" s="145"/>
      <c r="T114" s="139" t="s">
        <v>124</v>
      </c>
      <c r="U114" s="145"/>
      <c r="V114" s="139" t="s">
        <v>125</v>
      </c>
      <c r="W114" s="145"/>
      <c r="X114" s="139" t="s">
        <v>126</v>
      </c>
      <c r="Y114" s="139" t="s">
        <v>127</v>
      </c>
      <c r="AC114"/>
    </row>
    <row r="115" customHeight="1" spans="1:32">
      <c r="A115" s="5"/>
      <c r="B115" s="126"/>
      <c r="C115" s="126"/>
      <c r="D115" s="126"/>
      <c r="E115" s="126"/>
      <c r="F115" s="126"/>
      <c r="G115" s="126"/>
      <c r="H115" s="126"/>
      <c r="I115" s="126"/>
      <c r="J115" s="126"/>
      <c r="K115" s="140"/>
      <c r="L115" s="140"/>
      <c r="M115" s="140"/>
      <c r="N115" s="140"/>
      <c r="O115" s="14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C115"/>
      <c r="AF115" s="3"/>
    </row>
    <row r="116" ht="16.5" customHeight="1" spans="1:34">
      <c r="A116" s="5"/>
      <c r="B116" s="5"/>
      <c r="C116" s="5"/>
      <c r="D116" s="5"/>
      <c r="E116" s="5"/>
      <c r="F116" s="5"/>
      <c r="G116" s="5"/>
      <c r="H116" s="5"/>
      <c r="I116" s="5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5"/>
      <c r="Y116" s="40"/>
      <c r="Z116" s="5"/>
      <c r="AA116" s="87"/>
      <c r="AC116"/>
      <c r="AD116" t="s">
        <v>206</v>
      </c>
      <c r="AH116" s="112" t="s">
        <v>5</v>
      </c>
    </row>
    <row r="117" ht="22.5" customHeight="1" spans="9:34">
      <c r="I117" s="65" t="s">
        <v>11</v>
      </c>
      <c r="J117" s="65"/>
      <c r="K117" s="65"/>
      <c r="L117" s="65"/>
      <c r="M117" s="66" t="s">
        <v>12</v>
      </c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84"/>
      <c r="Y117" s="88" t="s">
        <v>7</v>
      </c>
      <c r="Z117" s="88"/>
      <c r="AC117"/>
      <c r="AH117" s="112" t="s">
        <v>8</v>
      </c>
    </row>
    <row r="118" ht="22.5" customHeight="1" spans="9:29">
      <c r="I118" s="65" t="s">
        <v>13</v>
      </c>
      <c r="J118" s="65"/>
      <c r="K118" s="65"/>
      <c r="L118" s="65"/>
      <c r="M118" s="66" t="s">
        <v>12</v>
      </c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84"/>
      <c r="Y118" s="88"/>
      <c r="Z118" s="88"/>
      <c r="AC118"/>
    </row>
    <row r="119" ht="22.5" customHeight="1" spans="10:29">
      <c r="J119" s="67"/>
      <c r="K119" s="67"/>
      <c r="L119" s="67"/>
      <c r="M119" s="67"/>
      <c r="N119" s="66"/>
      <c r="O119" s="66"/>
      <c r="P119" s="66"/>
      <c r="Q119" s="66"/>
      <c r="R119" s="65"/>
      <c r="S119" s="65"/>
      <c r="T119" s="65"/>
      <c r="U119" s="65"/>
      <c r="V119" s="66"/>
      <c r="W119" s="66"/>
      <c r="X119" s="5"/>
      <c r="Y119" s="89" t="s">
        <v>206</v>
      </c>
      <c r="Z119" s="89"/>
      <c r="AC119"/>
    </row>
    <row r="120" ht="21.75" customHeight="1" spans="10:29"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85"/>
      <c r="X120" s="85"/>
      <c r="Y120" s="85"/>
      <c r="Z120" s="85"/>
      <c r="AC120"/>
    </row>
    <row r="121" ht="21.75" customHeight="1" spans="10:29"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85"/>
      <c r="X121" s="85"/>
      <c r="Y121" s="85"/>
      <c r="Z121" s="85"/>
      <c r="AC121"/>
    </row>
    <row r="122" ht="21.75" customHeight="1" spans="10:29"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86" t="s">
        <v>207</v>
      </c>
      <c r="X122" s="86"/>
      <c r="Y122" s="86"/>
      <c r="Z122" s="86"/>
      <c r="AC122"/>
    </row>
    <row r="123" ht="24.95" customHeight="1" spans="1:29">
      <c r="A123" s="13" t="s">
        <v>15</v>
      </c>
      <c r="B123" s="13" t="s">
        <v>16</v>
      </c>
      <c r="C123" s="13"/>
      <c r="D123" s="13"/>
      <c r="E123" s="13"/>
      <c r="F123" s="13"/>
      <c r="G123" s="13"/>
      <c r="H123" s="13"/>
      <c r="I123" s="13"/>
      <c r="J123" s="13"/>
      <c r="K123" s="13" t="s">
        <v>17</v>
      </c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C123"/>
    </row>
    <row r="124" ht="48.75" customHeight="1" spans="1:30">
      <c r="A124" s="13" t="s">
        <v>165</v>
      </c>
      <c r="B124" s="54" t="s">
        <v>166</v>
      </c>
      <c r="C124" s="54"/>
      <c r="D124" s="54"/>
      <c r="E124" s="54"/>
      <c r="F124" s="54"/>
      <c r="G124" s="54"/>
      <c r="H124" s="54"/>
      <c r="I124" s="54"/>
      <c r="J124" s="54"/>
      <c r="K124" s="12" t="s">
        <v>27</v>
      </c>
      <c r="L124" s="12" t="s">
        <v>28</v>
      </c>
      <c r="M124" s="12" t="s">
        <v>29</v>
      </c>
      <c r="N124" s="12" t="s">
        <v>30</v>
      </c>
      <c r="O124" s="12" t="s">
        <v>31</v>
      </c>
      <c r="P124" s="12" t="s">
        <v>32</v>
      </c>
      <c r="Q124" s="12" t="s">
        <v>33</v>
      </c>
      <c r="R124" s="83"/>
      <c r="S124" s="83"/>
      <c r="T124" s="83"/>
      <c r="U124" s="83"/>
      <c r="V124" s="83"/>
      <c r="W124" s="83"/>
      <c r="X124" s="83"/>
      <c r="Y124" s="83"/>
      <c r="Z124" s="13" t="s">
        <v>34</v>
      </c>
      <c r="AC124"/>
      <c r="AD124" s="91" t="s">
        <v>35</v>
      </c>
    </row>
    <row r="125" ht="12.75" customHeight="1" spans="1:30">
      <c r="A125" s="19" t="s">
        <v>36</v>
      </c>
      <c r="B125" s="55" t="s">
        <v>37</v>
      </c>
      <c r="C125" s="55"/>
      <c r="D125" s="55"/>
      <c r="E125" s="55"/>
      <c r="F125" s="55"/>
      <c r="G125" s="55"/>
      <c r="H125" s="55"/>
      <c r="I125" s="55"/>
      <c r="J125" s="55"/>
      <c r="K125" s="71" t="s">
        <v>38</v>
      </c>
      <c r="L125" s="71" t="s">
        <v>39</v>
      </c>
      <c r="M125" s="71" t="s">
        <v>40</v>
      </c>
      <c r="N125" s="71" t="s">
        <v>41</v>
      </c>
      <c r="O125" s="71" t="s">
        <v>42</v>
      </c>
      <c r="P125" s="71" t="s">
        <v>43</v>
      </c>
      <c r="Q125" s="71" t="s">
        <v>44</v>
      </c>
      <c r="R125" s="71" t="s">
        <v>45</v>
      </c>
      <c r="S125" s="71" t="s">
        <v>46</v>
      </c>
      <c r="T125" s="71" t="s">
        <v>47</v>
      </c>
      <c r="U125" s="71" t="s">
        <v>48</v>
      </c>
      <c r="V125" s="71" t="s">
        <v>49</v>
      </c>
      <c r="W125" s="71" t="s">
        <v>50</v>
      </c>
      <c r="X125" s="71" t="s">
        <v>51</v>
      </c>
      <c r="Y125" s="71" t="s">
        <v>52</v>
      </c>
      <c r="Z125" s="71" t="s">
        <v>53</v>
      </c>
      <c r="AA125" s="92"/>
      <c r="AC125"/>
      <c r="AD125" s="108"/>
    </row>
    <row r="126" customHeight="1" spans="1:30">
      <c r="A126" s="35" t="s">
        <v>167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128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48"/>
      <c r="AA126" s="53"/>
      <c r="AC126"/>
      <c r="AD126" s="149"/>
    </row>
    <row r="127" ht="30" customHeight="1" spans="1:30">
      <c r="A127" s="115" t="s">
        <v>168</v>
      </c>
      <c r="B127" s="185" t="s">
        <v>178</v>
      </c>
      <c r="C127" s="117" t="s">
        <v>208</v>
      </c>
      <c r="D127" s="117"/>
      <c r="E127" s="117"/>
      <c r="F127" s="117"/>
      <c r="G127" s="117"/>
      <c r="H127" s="117"/>
      <c r="I127" s="117"/>
      <c r="J127" s="130"/>
      <c r="K127" s="72">
        <v>8496</v>
      </c>
      <c r="L127" s="72">
        <v>5376</v>
      </c>
      <c r="M127" s="72">
        <v>5421</v>
      </c>
      <c r="N127" s="72">
        <v>5716</v>
      </c>
      <c r="O127" s="72">
        <v>5472</v>
      </c>
      <c r="P127" s="72">
        <v>4142</v>
      </c>
      <c r="Q127" s="72">
        <v>4921</v>
      </c>
      <c r="R127" s="83"/>
      <c r="S127" s="83"/>
      <c r="T127" s="83"/>
      <c r="U127" s="83"/>
      <c r="V127" s="83"/>
      <c r="W127" s="83"/>
      <c r="X127" s="83"/>
      <c r="Y127" s="83"/>
      <c r="Z127" s="150">
        <f>SUM(K127:Y127)</f>
        <v>39544</v>
      </c>
      <c r="AA127" s="151"/>
      <c r="AC127" s="100" t="s">
        <v>58</v>
      </c>
      <c r="AD127" s="106" t="s">
        <v>171</v>
      </c>
    </row>
    <row r="128" customHeight="1" spans="1:30">
      <c r="A128" s="115" t="s">
        <v>172</v>
      </c>
      <c r="B128" s="56" t="s">
        <v>169</v>
      </c>
      <c r="C128" s="118" t="s">
        <v>209</v>
      </c>
      <c r="D128" s="118"/>
      <c r="E128" s="118"/>
      <c r="F128" s="118"/>
      <c r="G128" s="118"/>
      <c r="H128" s="118"/>
      <c r="I128" s="118"/>
      <c r="J128" s="118"/>
      <c r="K128" s="72">
        <v>21181</v>
      </c>
      <c r="L128" s="72">
        <v>9596</v>
      </c>
      <c r="M128" s="72">
        <v>11415</v>
      </c>
      <c r="N128" s="72">
        <v>13700</v>
      </c>
      <c r="O128" s="72">
        <v>11544</v>
      </c>
      <c r="P128" s="72">
        <v>7045</v>
      </c>
      <c r="Q128" s="72">
        <v>15669</v>
      </c>
      <c r="R128" s="83"/>
      <c r="S128" s="83"/>
      <c r="T128" s="83"/>
      <c r="U128" s="83"/>
      <c r="V128" s="83"/>
      <c r="W128" s="83"/>
      <c r="X128" s="83"/>
      <c r="Y128" s="83"/>
      <c r="Z128" s="150">
        <f>SUM(K128:Y128)</f>
        <v>90150</v>
      </c>
      <c r="AA128" s="151"/>
      <c r="AC128" s="100" t="s">
        <v>58</v>
      </c>
      <c r="AD128" s="106" t="s">
        <v>174</v>
      </c>
    </row>
    <row r="129" customHeight="1" spans="1:30">
      <c r="A129" s="115"/>
      <c r="B129" s="56" t="s">
        <v>175</v>
      </c>
      <c r="C129" s="118" t="s">
        <v>210</v>
      </c>
      <c r="D129" s="118"/>
      <c r="E129" s="118"/>
      <c r="F129" s="118"/>
      <c r="G129" s="118"/>
      <c r="H129" s="118"/>
      <c r="I129" s="118"/>
      <c r="J129" s="118"/>
      <c r="K129" s="72">
        <v>4693</v>
      </c>
      <c r="L129" s="72">
        <v>9321</v>
      </c>
      <c r="M129" s="72">
        <v>4712</v>
      </c>
      <c r="N129" s="72">
        <v>4334</v>
      </c>
      <c r="O129" s="72">
        <v>2892</v>
      </c>
      <c r="P129" s="72">
        <v>3962</v>
      </c>
      <c r="Q129" s="72">
        <v>4176</v>
      </c>
      <c r="R129" s="83"/>
      <c r="S129" s="83"/>
      <c r="T129" s="83"/>
      <c r="U129" s="83"/>
      <c r="V129" s="83"/>
      <c r="W129" s="83"/>
      <c r="X129" s="83"/>
      <c r="Y129" s="83"/>
      <c r="Z129" s="150">
        <f>SUM(K129:Y129)</f>
        <v>34090</v>
      </c>
      <c r="AA129" s="151"/>
      <c r="AC129" s="100" t="s">
        <v>58</v>
      </c>
      <c r="AD129" s="106" t="s">
        <v>177</v>
      </c>
    </row>
    <row r="130" customHeight="1" spans="1:30">
      <c r="A130" s="115"/>
      <c r="B130" s="56" t="s">
        <v>178</v>
      </c>
      <c r="C130" s="118" t="s">
        <v>211</v>
      </c>
      <c r="D130" s="118"/>
      <c r="E130" s="118"/>
      <c r="F130" s="118"/>
      <c r="G130" s="118"/>
      <c r="H130" s="118"/>
      <c r="I130" s="118"/>
      <c r="J130" s="118"/>
      <c r="K130" s="72">
        <v>854</v>
      </c>
      <c r="L130" s="72">
        <v>1013</v>
      </c>
      <c r="M130" s="72">
        <v>975</v>
      </c>
      <c r="N130" s="72">
        <v>1309</v>
      </c>
      <c r="O130" s="72">
        <v>727</v>
      </c>
      <c r="P130" s="72">
        <v>489</v>
      </c>
      <c r="Q130" s="72">
        <v>493</v>
      </c>
      <c r="R130" s="83"/>
      <c r="S130" s="83"/>
      <c r="T130" s="83"/>
      <c r="U130" s="83"/>
      <c r="V130" s="83"/>
      <c r="W130" s="83"/>
      <c r="X130" s="83"/>
      <c r="Y130" s="83"/>
      <c r="Z130" s="150">
        <f>SUM(K130:Y130)</f>
        <v>5860</v>
      </c>
      <c r="AA130" s="151"/>
      <c r="AC130" s="100" t="s">
        <v>58</v>
      </c>
      <c r="AD130" s="106" t="s">
        <v>180</v>
      </c>
    </row>
    <row r="131" customHeight="1" spans="1:30">
      <c r="A131" s="115"/>
      <c r="B131" s="83"/>
      <c r="C131" s="83"/>
      <c r="D131" s="118"/>
      <c r="E131" s="118"/>
      <c r="F131" s="118"/>
      <c r="G131" s="118"/>
      <c r="H131" s="118"/>
      <c r="I131" s="118"/>
      <c r="J131" s="118"/>
      <c r="K131" s="83" t="s">
        <v>181</v>
      </c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151"/>
      <c r="AC131" s="100" t="s">
        <v>58</v>
      </c>
      <c r="AD131" s="106" t="s">
        <v>182</v>
      </c>
    </row>
    <row r="132" customHeight="1" spans="1:30">
      <c r="A132" s="115"/>
      <c r="B132" s="83"/>
      <c r="C132" s="83"/>
      <c r="D132" s="118"/>
      <c r="E132" s="118"/>
      <c r="F132" s="118"/>
      <c r="G132" s="118"/>
      <c r="H132" s="118"/>
      <c r="I132" s="118"/>
      <c r="J132" s="118"/>
      <c r="K132" s="83" t="s">
        <v>181</v>
      </c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151"/>
      <c r="AC132" s="100" t="s">
        <v>58</v>
      </c>
      <c r="AD132" s="106" t="s">
        <v>183</v>
      </c>
    </row>
    <row r="133" customHeight="1" spans="1:30">
      <c r="A133" s="115"/>
      <c r="B133" s="83"/>
      <c r="C133" s="83"/>
      <c r="D133" s="118"/>
      <c r="E133" s="118"/>
      <c r="F133" s="118"/>
      <c r="G133" s="118"/>
      <c r="H133" s="118"/>
      <c r="I133" s="118"/>
      <c r="J133" s="118"/>
      <c r="K133" s="83" t="s">
        <v>181</v>
      </c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151"/>
      <c r="AC133" s="100" t="s">
        <v>58</v>
      </c>
      <c r="AD133" s="106" t="s">
        <v>184</v>
      </c>
    </row>
    <row r="134" customHeight="1" spans="1:30">
      <c r="A134" s="115"/>
      <c r="B134" s="83"/>
      <c r="C134" s="83"/>
      <c r="D134" s="118"/>
      <c r="E134" s="118"/>
      <c r="F134" s="118"/>
      <c r="G134" s="118"/>
      <c r="H134" s="118"/>
      <c r="I134" s="118"/>
      <c r="J134" s="118"/>
      <c r="K134" s="83" t="s">
        <v>181</v>
      </c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151"/>
      <c r="AC134" s="100" t="s">
        <v>58</v>
      </c>
      <c r="AD134" s="106" t="s">
        <v>185</v>
      </c>
    </row>
    <row r="135" customHeight="1" spans="1:30">
      <c r="A135" s="115"/>
      <c r="B135" s="83"/>
      <c r="C135" s="83"/>
      <c r="D135" s="118"/>
      <c r="E135" s="118"/>
      <c r="F135" s="118"/>
      <c r="G135" s="118"/>
      <c r="H135" s="118"/>
      <c r="I135" s="118"/>
      <c r="J135" s="118"/>
      <c r="K135" s="83" t="s">
        <v>181</v>
      </c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151"/>
      <c r="AC135" s="100" t="s">
        <v>58</v>
      </c>
      <c r="AD135" s="106" t="s">
        <v>186</v>
      </c>
    </row>
    <row r="136" customHeight="1" spans="1:30">
      <c r="A136" s="115"/>
      <c r="B136" s="83"/>
      <c r="C136" s="83"/>
      <c r="D136" s="118"/>
      <c r="E136" s="118"/>
      <c r="F136" s="118"/>
      <c r="G136" s="118"/>
      <c r="H136" s="118"/>
      <c r="I136" s="118"/>
      <c r="J136" s="118"/>
      <c r="K136" s="83" t="s">
        <v>181</v>
      </c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151"/>
      <c r="AC136" s="100" t="s">
        <v>58</v>
      </c>
      <c r="AD136" s="106" t="s">
        <v>187</v>
      </c>
    </row>
    <row r="137" customHeight="1" spans="1:30">
      <c r="A137" s="115"/>
      <c r="B137" s="83"/>
      <c r="C137" s="83"/>
      <c r="D137" s="118"/>
      <c r="E137" s="118"/>
      <c r="F137" s="118"/>
      <c r="G137" s="118"/>
      <c r="H137" s="118"/>
      <c r="I137" s="118"/>
      <c r="J137" s="118"/>
      <c r="K137" s="83" t="s">
        <v>181</v>
      </c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151"/>
      <c r="AC137" s="100" t="s">
        <v>58</v>
      </c>
      <c r="AD137" s="106" t="s">
        <v>188</v>
      </c>
    </row>
    <row r="138" ht="33" customHeight="1" spans="1:30">
      <c r="A138" s="115" t="s">
        <v>76</v>
      </c>
      <c r="B138" s="54" t="s">
        <v>189</v>
      </c>
      <c r="C138" s="54"/>
      <c r="D138" s="54"/>
      <c r="E138" s="54"/>
      <c r="F138" s="54"/>
      <c r="G138" s="54"/>
      <c r="H138" s="54"/>
      <c r="I138" s="54"/>
      <c r="J138" s="54"/>
      <c r="K138" s="131">
        <f t="shared" ref="K138:Q138" si="17">SUM(K127:K137)</f>
        <v>35224</v>
      </c>
      <c r="L138" s="131">
        <f t="shared" si="17"/>
        <v>25306</v>
      </c>
      <c r="M138" s="131">
        <f t="shared" si="17"/>
        <v>22523</v>
      </c>
      <c r="N138" s="131">
        <f t="shared" si="17"/>
        <v>25059</v>
      </c>
      <c r="O138" s="131">
        <f t="shared" si="17"/>
        <v>20635</v>
      </c>
      <c r="P138" s="131">
        <f t="shared" si="17"/>
        <v>15638</v>
      </c>
      <c r="Q138" s="131">
        <f t="shared" si="17"/>
        <v>25259</v>
      </c>
      <c r="R138" s="83"/>
      <c r="S138" s="83"/>
      <c r="T138" s="83"/>
      <c r="U138" s="83"/>
      <c r="V138" s="83"/>
      <c r="W138" s="83"/>
      <c r="X138" s="83"/>
      <c r="Y138" s="83"/>
      <c r="Z138" s="131">
        <f>SUM(K138:Y138)</f>
        <v>169644</v>
      </c>
      <c r="AC138" s="100"/>
      <c r="AD138" s="106" t="s">
        <v>190</v>
      </c>
    </row>
    <row r="139" ht="30" customHeight="1" spans="1:30">
      <c r="A139" s="115" t="s">
        <v>168</v>
      </c>
      <c r="B139" s="116" t="s">
        <v>212</v>
      </c>
      <c r="C139" s="117" t="s">
        <v>213</v>
      </c>
      <c r="D139" s="117"/>
      <c r="E139" s="117"/>
      <c r="F139" s="117"/>
      <c r="G139" s="117"/>
      <c r="H139" s="117"/>
      <c r="I139" s="117"/>
      <c r="J139" s="130"/>
      <c r="K139" s="72">
        <v>3653</v>
      </c>
      <c r="L139" s="72">
        <v>2750</v>
      </c>
      <c r="M139" s="72">
        <v>2268</v>
      </c>
      <c r="N139" s="72">
        <v>2633</v>
      </c>
      <c r="O139" s="72">
        <v>2057</v>
      </c>
      <c r="P139" s="72">
        <v>1943</v>
      </c>
      <c r="Q139" s="72">
        <v>1443</v>
      </c>
      <c r="R139" s="83"/>
      <c r="S139" s="83"/>
      <c r="T139" s="83"/>
      <c r="U139" s="83"/>
      <c r="V139" s="83"/>
      <c r="W139" s="83"/>
      <c r="X139" s="83"/>
      <c r="Y139" s="83"/>
      <c r="Z139" s="150">
        <f>SUM(K139:Y139)</f>
        <v>16747</v>
      </c>
      <c r="AA139" s="151"/>
      <c r="AC139" s="100" t="s">
        <v>58</v>
      </c>
      <c r="AD139" s="106" t="s">
        <v>192</v>
      </c>
    </row>
    <row r="140" customHeight="1" spans="1:30">
      <c r="A140" s="115" t="s">
        <v>172</v>
      </c>
      <c r="B140" s="56" t="s">
        <v>169</v>
      </c>
      <c r="C140" s="118" t="s">
        <v>214</v>
      </c>
      <c r="D140" s="118"/>
      <c r="E140" s="118"/>
      <c r="F140" s="118"/>
      <c r="G140" s="118"/>
      <c r="H140" s="118"/>
      <c r="I140" s="118"/>
      <c r="J140" s="118"/>
      <c r="K140" s="72">
        <v>6473</v>
      </c>
      <c r="L140" s="72">
        <v>1939</v>
      </c>
      <c r="M140" s="72">
        <v>4337</v>
      </c>
      <c r="N140" s="72">
        <v>3958</v>
      </c>
      <c r="O140" s="72">
        <v>4207</v>
      </c>
      <c r="P140" s="72">
        <v>1352</v>
      </c>
      <c r="Q140" s="72">
        <v>1688</v>
      </c>
      <c r="R140" s="83"/>
      <c r="S140" s="83"/>
      <c r="T140" s="83"/>
      <c r="U140" s="83"/>
      <c r="V140" s="83"/>
      <c r="W140" s="83"/>
      <c r="X140" s="83"/>
      <c r="Y140" s="83"/>
      <c r="Z140" s="150">
        <f>SUM(K140:Y140)</f>
        <v>23954</v>
      </c>
      <c r="AA140" s="151"/>
      <c r="AC140" s="100" t="s">
        <v>58</v>
      </c>
      <c r="AD140" s="106" t="s">
        <v>194</v>
      </c>
    </row>
    <row r="141" customHeight="1" spans="1:30">
      <c r="A141" s="115"/>
      <c r="B141" s="56" t="s">
        <v>175</v>
      </c>
      <c r="C141" s="118" t="s">
        <v>215</v>
      </c>
      <c r="D141" s="118"/>
      <c r="E141" s="118"/>
      <c r="F141" s="118"/>
      <c r="G141" s="118"/>
      <c r="H141" s="118"/>
      <c r="I141" s="118"/>
      <c r="J141" s="118"/>
      <c r="K141" s="72">
        <v>2853</v>
      </c>
      <c r="L141" s="72">
        <v>1112</v>
      </c>
      <c r="M141" s="72">
        <v>2493</v>
      </c>
      <c r="N141" s="72">
        <v>1581</v>
      </c>
      <c r="O141" s="72">
        <v>2212</v>
      </c>
      <c r="P141" s="72">
        <v>529</v>
      </c>
      <c r="Q141" s="72">
        <v>1911</v>
      </c>
      <c r="R141" s="83"/>
      <c r="S141" s="83"/>
      <c r="T141" s="83"/>
      <c r="U141" s="83"/>
      <c r="V141" s="83"/>
      <c r="W141" s="83"/>
      <c r="X141" s="83"/>
      <c r="Y141" s="83"/>
      <c r="Z141" s="150">
        <f>SUM(K141:Y141)</f>
        <v>12691</v>
      </c>
      <c r="AA141" s="151"/>
      <c r="AC141" s="100" t="s">
        <v>58</v>
      </c>
      <c r="AD141" s="106" t="s">
        <v>196</v>
      </c>
    </row>
    <row r="142" customHeight="1" spans="1:30">
      <c r="A142" s="115"/>
      <c r="B142" s="56" t="s">
        <v>178</v>
      </c>
      <c r="C142" s="118" t="s">
        <v>216</v>
      </c>
      <c r="D142" s="118"/>
      <c r="E142" s="118"/>
      <c r="F142" s="118"/>
      <c r="G142" s="118"/>
      <c r="H142" s="118"/>
      <c r="I142" s="118"/>
      <c r="J142" s="118"/>
      <c r="K142" s="72">
        <v>15936</v>
      </c>
      <c r="L142" s="72">
        <v>3934</v>
      </c>
      <c r="M142" s="72">
        <v>5695</v>
      </c>
      <c r="N142" s="72">
        <v>7968</v>
      </c>
      <c r="O142" s="72">
        <v>6465</v>
      </c>
      <c r="P142" s="72">
        <v>2750</v>
      </c>
      <c r="Q142" s="72">
        <v>5541</v>
      </c>
      <c r="R142" s="83"/>
      <c r="S142" s="83"/>
      <c r="T142" s="83"/>
      <c r="U142" s="83"/>
      <c r="V142" s="83"/>
      <c r="W142" s="83"/>
      <c r="X142" s="83"/>
      <c r="Y142" s="83"/>
      <c r="Z142" s="150">
        <f>SUM(K142:Y142)</f>
        <v>48289</v>
      </c>
      <c r="AA142" s="151"/>
      <c r="AC142" s="100" t="s">
        <v>58</v>
      </c>
      <c r="AD142" s="106" t="s">
        <v>198</v>
      </c>
    </row>
    <row r="143" customHeight="1" spans="1:30">
      <c r="A143" s="115"/>
      <c r="B143" s="83"/>
      <c r="C143" s="83"/>
      <c r="D143" s="118"/>
      <c r="E143" s="118"/>
      <c r="F143" s="118"/>
      <c r="G143" s="118"/>
      <c r="H143" s="118"/>
      <c r="I143" s="118"/>
      <c r="J143" s="118"/>
      <c r="K143" s="83" t="s">
        <v>181</v>
      </c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151"/>
      <c r="AC143" s="100" t="s">
        <v>58</v>
      </c>
      <c r="AD143" s="106" t="s">
        <v>199</v>
      </c>
    </row>
    <row r="144" customHeight="1" spans="1:30">
      <c r="A144" s="115"/>
      <c r="B144" s="83"/>
      <c r="C144" s="83"/>
      <c r="D144" s="118"/>
      <c r="E144" s="118"/>
      <c r="F144" s="118"/>
      <c r="G144" s="118"/>
      <c r="H144" s="118"/>
      <c r="I144" s="118"/>
      <c r="J144" s="118"/>
      <c r="K144" s="83" t="s">
        <v>181</v>
      </c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151"/>
      <c r="AC144" s="100" t="s">
        <v>58</v>
      </c>
      <c r="AD144" s="106" t="s">
        <v>200</v>
      </c>
    </row>
    <row r="145" customHeight="1" spans="1:30">
      <c r="A145" s="115"/>
      <c r="B145" s="83"/>
      <c r="C145" s="83"/>
      <c r="D145" s="118"/>
      <c r="E145" s="118"/>
      <c r="F145" s="118"/>
      <c r="G145" s="118"/>
      <c r="H145" s="118"/>
      <c r="I145" s="118"/>
      <c r="J145" s="118"/>
      <c r="K145" s="83" t="s">
        <v>181</v>
      </c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151"/>
      <c r="AC145" s="100" t="s">
        <v>58</v>
      </c>
      <c r="AD145" s="106" t="s">
        <v>201</v>
      </c>
    </row>
    <row r="146" customHeight="1" spans="1:30">
      <c r="A146" s="115"/>
      <c r="B146" s="83"/>
      <c r="C146" s="83"/>
      <c r="D146" s="118"/>
      <c r="E146" s="118"/>
      <c r="F146" s="118"/>
      <c r="G146" s="118"/>
      <c r="H146" s="118"/>
      <c r="I146" s="118"/>
      <c r="J146" s="118"/>
      <c r="K146" s="83" t="s">
        <v>181</v>
      </c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151"/>
      <c r="AC146" s="100" t="s">
        <v>58</v>
      </c>
      <c r="AD146" s="106" t="s">
        <v>202</v>
      </c>
    </row>
    <row r="147" customHeight="1" spans="1:30">
      <c r="A147" s="115"/>
      <c r="B147" s="83"/>
      <c r="C147" s="83"/>
      <c r="D147" s="118"/>
      <c r="E147" s="118"/>
      <c r="F147" s="118"/>
      <c r="G147" s="118"/>
      <c r="H147" s="118"/>
      <c r="I147" s="118"/>
      <c r="J147" s="118"/>
      <c r="K147" s="83" t="s">
        <v>181</v>
      </c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151"/>
      <c r="AC147" s="100" t="s">
        <v>58</v>
      </c>
      <c r="AD147" s="106" t="s">
        <v>203</v>
      </c>
    </row>
    <row r="148" customHeight="1" spans="1:30">
      <c r="A148" s="115"/>
      <c r="B148" s="83"/>
      <c r="C148" s="83"/>
      <c r="D148" s="118"/>
      <c r="E148" s="118"/>
      <c r="F148" s="118"/>
      <c r="G148" s="118"/>
      <c r="H148" s="118"/>
      <c r="I148" s="118"/>
      <c r="J148" s="118"/>
      <c r="K148" s="83" t="s">
        <v>181</v>
      </c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151"/>
      <c r="AC148" s="100" t="s">
        <v>58</v>
      </c>
      <c r="AD148" s="106" t="s">
        <v>204</v>
      </c>
    </row>
    <row r="149" customHeight="1" spans="1:30">
      <c r="A149" s="115"/>
      <c r="B149" s="83"/>
      <c r="C149" s="83"/>
      <c r="D149" s="118"/>
      <c r="E149" s="118"/>
      <c r="F149" s="118"/>
      <c r="G149" s="118"/>
      <c r="H149" s="118"/>
      <c r="I149" s="118"/>
      <c r="J149" s="118"/>
      <c r="K149" s="83" t="s">
        <v>181</v>
      </c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151"/>
      <c r="AC149" s="100" t="s">
        <v>58</v>
      </c>
      <c r="AD149" s="106" t="s">
        <v>205</v>
      </c>
    </row>
    <row r="150" ht="33" customHeight="1" spans="1:30">
      <c r="A150" s="115" t="s">
        <v>76</v>
      </c>
      <c r="B150" s="54" t="s">
        <v>189</v>
      </c>
      <c r="C150" s="54"/>
      <c r="D150" s="54"/>
      <c r="E150" s="54"/>
      <c r="F150" s="54"/>
      <c r="G150" s="54"/>
      <c r="H150" s="54"/>
      <c r="I150" s="54"/>
      <c r="J150" s="54"/>
      <c r="K150" s="131">
        <f t="shared" ref="K150:Q150" si="18">SUM(K139:K149)</f>
        <v>28915</v>
      </c>
      <c r="L150" s="131">
        <f t="shared" si="18"/>
        <v>9735</v>
      </c>
      <c r="M150" s="131">
        <f t="shared" si="18"/>
        <v>14793</v>
      </c>
      <c r="N150" s="131">
        <f t="shared" si="18"/>
        <v>16140</v>
      </c>
      <c r="O150" s="131">
        <f t="shared" si="18"/>
        <v>14941</v>
      </c>
      <c r="P150" s="131">
        <f t="shared" si="18"/>
        <v>6574</v>
      </c>
      <c r="Q150" s="131">
        <f t="shared" si="18"/>
        <v>10583</v>
      </c>
      <c r="R150" s="83"/>
      <c r="S150" s="83"/>
      <c r="T150" s="83"/>
      <c r="U150" s="83"/>
      <c r="V150" s="83"/>
      <c r="W150" s="83"/>
      <c r="X150" s="83"/>
      <c r="Y150" s="83"/>
      <c r="Z150" s="131">
        <f>SUM(K150:Y150)</f>
        <v>101681</v>
      </c>
      <c r="AC150"/>
      <c r="AD150" s="106" t="s">
        <v>190</v>
      </c>
    </row>
    <row r="151" ht="15.75" customHeight="1" spans="27:29">
      <c r="AA151" s="4" t="s">
        <v>101</v>
      </c>
      <c r="AC151"/>
    </row>
    <row r="152" ht="16.5" customHeight="1" spans="1:29">
      <c r="A152" s="5"/>
      <c r="B152" s="119" t="s">
        <v>102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37" t="s">
        <v>111</v>
      </c>
      <c r="P152" s="38"/>
      <c r="Q152" s="38"/>
      <c r="R152" s="38"/>
      <c r="S152" s="38"/>
      <c r="T152" s="38"/>
      <c r="U152" s="38"/>
      <c r="V152" s="38"/>
      <c r="W152" s="38"/>
      <c r="X152" s="38"/>
      <c r="Y152" s="102"/>
      <c r="Z152" s="5"/>
      <c r="AA152" s="5"/>
      <c r="AC152"/>
    </row>
    <row r="153" ht="21.75" customHeight="1" spans="1:29">
      <c r="A153" s="39"/>
      <c r="B153" s="186" t="s">
        <v>112</v>
      </c>
      <c r="C153" s="121"/>
      <c r="D153" s="122"/>
      <c r="E153" s="186" t="s">
        <v>113</v>
      </c>
      <c r="F153" s="121"/>
      <c r="G153" s="122"/>
      <c r="H153" s="186" t="s">
        <v>114</v>
      </c>
      <c r="I153" s="121"/>
      <c r="J153" s="122"/>
      <c r="K153" s="187" t="s">
        <v>115</v>
      </c>
      <c r="L153" s="188" t="s">
        <v>116</v>
      </c>
      <c r="M153" s="188" t="s">
        <v>117</v>
      </c>
      <c r="N153" s="189" t="s">
        <v>118</v>
      </c>
      <c r="O153" s="135" t="s">
        <v>112</v>
      </c>
      <c r="P153" s="135" t="s">
        <v>113</v>
      </c>
      <c r="Q153" s="142" t="s">
        <v>114</v>
      </c>
      <c r="R153" s="135" t="s">
        <v>115</v>
      </c>
      <c r="S153" s="143"/>
      <c r="T153" s="135" t="s">
        <v>116</v>
      </c>
      <c r="U153" s="143"/>
      <c r="V153" s="135" t="s">
        <v>117</v>
      </c>
      <c r="W153" s="143"/>
      <c r="X153" s="135" t="s">
        <v>118</v>
      </c>
      <c r="Y153" s="135" t="s">
        <v>119</v>
      </c>
      <c r="Z153" s="5"/>
      <c r="AC153"/>
    </row>
    <row r="154" ht="22.5" customHeight="1" spans="1:29">
      <c r="A154" s="42"/>
      <c r="B154" s="123"/>
      <c r="C154" s="124"/>
      <c r="D154" s="125"/>
      <c r="E154" s="123"/>
      <c r="F154" s="124"/>
      <c r="G154" s="125"/>
      <c r="H154" s="123"/>
      <c r="I154" s="124"/>
      <c r="J154" s="125"/>
      <c r="K154" s="136"/>
      <c r="L154" s="137"/>
      <c r="M154" s="137"/>
      <c r="N154" s="138"/>
      <c r="O154" s="139" t="s">
        <v>120</v>
      </c>
      <c r="P154" s="139" t="s">
        <v>121</v>
      </c>
      <c r="Q154" s="144" t="s">
        <v>122</v>
      </c>
      <c r="R154" s="139" t="s">
        <v>123</v>
      </c>
      <c r="S154" s="145"/>
      <c r="T154" s="139" t="s">
        <v>124</v>
      </c>
      <c r="U154" s="145"/>
      <c r="V154" s="139" t="s">
        <v>125</v>
      </c>
      <c r="W154" s="145"/>
      <c r="X154" s="139" t="s">
        <v>126</v>
      </c>
      <c r="Y154" s="139" t="s">
        <v>127</v>
      </c>
      <c r="AC154"/>
    </row>
    <row r="155" customHeight="1" spans="1:32">
      <c r="A155" s="5"/>
      <c r="B155" s="126"/>
      <c r="C155" s="126"/>
      <c r="D155" s="126"/>
      <c r="E155" s="126"/>
      <c r="F155" s="126"/>
      <c r="G155" s="126"/>
      <c r="H155" s="126"/>
      <c r="I155" s="126"/>
      <c r="J155" s="126"/>
      <c r="K155" s="140"/>
      <c r="L155" s="140"/>
      <c r="M155" s="140"/>
      <c r="N155" s="140"/>
      <c r="O155" s="140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C155"/>
      <c r="AF155" s="3"/>
    </row>
    <row r="156" ht="16.5" customHeight="1" spans="1:34">
      <c r="A156" s="5"/>
      <c r="B156" s="5"/>
      <c r="C156" s="5"/>
      <c r="D156" s="5"/>
      <c r="E156" s="5"/>
      <c r="F156" s="5"/>
      <c r="G156" s="5"/>
      <c r="H156" s="5"/>
      <c r="I156" s="5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5"/>
      <c r="Y156" s="40"/>
      <c r="Z156" s="5"/>
      <c r="AA156" s="87"/>
      <c r="AC156"/>
      <c r="AD156" t="s">
        <v>217</v>
      </c>
      <c r="AH156" s="112" t="s">
        <v>5</v>
      </c>
    </row>
    <row r="157" ht="22.5" customHeight="1" spans="9:34">
      <c r="I157" s="65" t="s">
        <v>11</v>
      </c>
      <c r="J157" s="65"/>
      <c r="K157" s="65"/>
      <c r="L157" s="65"/>
      <c r="M157" s="66" t="s">
        <v>12</v>
      </c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84"/>
      <c r="Y157" s="88" t="s">
        <v>7</v>
      </c>
      <c r="Z157" s="88"/>
      <c r="AC157"/>
      <c r="AH157" s="112" t="s">
        <v>8</v>
      </c>
    </row>
    <row r="158" ht="22.5" customHeight="1" spans="9:29">
      <c r="I158" s="65" t="s">
        <v>13</v>
      </c>
      <c r="J158" s="65"/>
      <c r="K158" s="65"/>
      <c r="L158" s="65"/>
      <c r="M158" s="66" t="s">
        <v>12</v>
      </c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84"/>
      <c r="Y158" s="88"/>
      <c r="Z158" s="88"/>
      <c r="AC158"/>
    </row>
    <row r="159" ht="22.5" customHeight="1" spans="10:29">
      <c r="J159" s="67"/>
      <c r="K159" s="67"/>
      <c r="L159" s="67"/>
      <c r="M159" s="67"/>
      <c r="N159" s="66"/>
      <c r="O159" s="66"/>
      <c r="P159" s="66"/>
      <c r="Q159" s="66"/>
      <c r="R159" s="65"/>
      <c r="S159" s="65"/>
      <c r="T159" s="65"/>
      <c r="U159" s="65"/>
      <c r="V159" s="66"/>
      <c r="W159" s="66"/>
      <c r="X159" s="5"/>
      <c r="Y159" s="89" t="s">
        <v>217</v>
      </c>
      <c r="Z159" s="89"/>
      <c r="AC159"/>
    </row>
    <row r="160" ht="21.75" customHeight="1" spans="10:29"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85"/>
      <c r="X160" s="85"/>
      <c r="Y160" s="85"/>
      <c r="Z160" s="85"/>
      <c r="AC160"/>
    </row>
    <row r="161" ht="21.75" customHeight="1" spans="10:29"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85"/>
      <c r="X161" s="85"/>
      <c r="Y161" s="85"/>
      <c r="Z161" s="85"/>
      <c r="AC161"/>
    </row>
    <row r="162" ht="21.75" customHeight="1" spans="10:29"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86" t="s">
        <v>218</v>
      </c>
      <c r="X162" s="86"/>
      <c r="Y162" s="86"/>
      <c r="Z162" s="86"/>
      <c r="AC162"/>
    </row>
    <row r="163" ht="24.95" customHeight="1" spans="1:29">
      <c r="A163" s="13" t="s">
        <v>15</v>
      </c>
      <c r="B163" s="13" t="s">
        <v>16</v>
      </c>
      <c r="C163" s="13"/>
      <c r="D163" s="13"/>
      <c r="E163" s="13"/>
      <c r="F163" s="13"/>
      <c r="G163" s="13"/>
      <c r="H163" s="13"/>
      <c r="I163" s="13"/>
      <c r="J163" s="13"/>
      <c r="K163" s="13" t="s">
        <v>17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C163"/>
    </row>
    <row r="164" ht="48.75" customHeight="1" spans="1:30">
      <c r="A164" s="13" t="s">
        <v>165</v>
      </c>
      <c r="B164" s="54" t="s">
        <v>166</v>
      </c>
      <c r="C164" s="54"/>
      <c r="D164" s="54"/>
      <c r="E164" s="54"/>
      <c r="F164" s="54"/>
      <c r="G164" s="54"/>
      <c r="H164" s="54"/>
      <c r="I164" s="54"/>
      <c r="J164" s="54"/>
      <c r="K164" s="12" t="s">
        <v>27</v>
      </c>
      <c r="L164" s="12" t="s">
        <v>28</v>
      </c>
      <c r="M164" s="12" t="s">
        <v>29</v>
      </c>
      <c r="N164" s="12" t="s">
        <v>30</v>
      </c>
      <c r="O164" s="12" t="s">
        <v>31</v>
      </c>
      <c r="P164" s="12" t="s">
        <v>32</v>
      </c>
      <c r="Q164" s="12" t="s">
        <v>33</v>
      </c>
      <c r="R164" s="83"/>
      <c r="S164" s="83"/>
      <c r="T164" s="83"/>
      <c r="U164" s="83"/>
      <c r="V164" s="83"/>
      <c r="W164" s="83"/>
      <c r="X164" s="83"/>
      <c r="Y164" s="83"/>
      <c r="Z164" s="13" t="s">
        <v>34</v>
      </c>
      <c r="AC164"/>
      <c r="AD164" s="91" t="s">
        <v>35</v>
      </c>
    </row>
    <row r="165" ht="12.75" customHeight="1" spans="1:30">
      <c r="A165" s="19" t="s">
        <v>36</v>
      </c>
      <c r="B165" s="55" t="s">
        <v>37</v>
      </c>
      <c r="C165" s="55"/>
      <c r="D165" s="55"/>
      <c r="E165" s="55"/>
      <c r="F165" s="55"/>
      <c r="G165" s="55"/>
      <c r="H165" s="55"/>
      <c r="I165" s="55"/>
      <c r="J165" s="55"/>
      <c r="K165" s="71" t="s">
        <v>38</v>
      </c>
      <c r="L165" s="71" t="s">
        <v>39</v>
      </c>
      <c r="M165" s="71" t="s">
        <v>40</v>
      </c>
      <c r="N165" s="71" t="s">
        <v>41</v>
      </c>
      <c r="O165" s="71" t="s">
        <v>42</v>
      </c>
      <c r="P165" s="71" t="s">
        <v>43</v>
      </c>
      <c r="Q165" s="71" t="s">
        <v>44</v>
      </c>
      <c r="R165" s="71" t="s">
        <v>45</v>
      </c>
      <c r="S165" s="71" t="s">
        <v>46</v>
      </c>
      <c r="T165" s="71" t="s">
        <v>47</v>
      </c>
      <c r="U165" s="71" t="s">
        <v>48</v>
      </c>
      <c r="V165" s="71" t="s">
        <v>49</v>
      </c>
      <c r="W165" s="71" t="s">
        <v>50</v>
      </c>
      <c r="X165" s="71" t="s">
        <v>51</v>
      </c>
      <c r="Y165" s="71" t="s">
        <v>52</v>
      </c>
      <c r="Z165" s="71" t="s">
        <v>53</v>
      </c>
      <c r="AA165" s="92"/>
      <c r="AC165"/>
      <c r="AD165" s="108"/>
    </row>
    <row r="166" customHeight="1" spans="1:30">
      <c r="A166" s="35" t="s">
        <v>167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128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48"/>
      <c r="AA166" s="53"/>
      <c r="AC166"/>
      <c r="AD166" s="149"/>
    </row>
    <row r="167" ht="30" customHeight="1" spans="1:30">
      <c r="A167" s="115" t="s">
        <v>168</v>
      </c>
      <c r="B167" s="185" t="s">
        <v>219</v>
      </c>
      <c r="C167" s="117" t="s">
        <v>220</v>
      </c>
      <c r="D167" s="117"/>
      <c r="E167" s="117"/>
      <c r="F167" s="117"/>
      <c r="G167" s="117"/>
      <c r="H167" s="117"/>
      <c r="I167" s="117"/>
      <c r="J167" s="130"/>
      <c r="K167" s="72">
        <v>2395</v>
      </c>
      <c r="L167" s="72">
        <v>1450</v>
      </c>
      <c r="M167" s="72">
        <v>1021</v>
      </c>
      <c r="N167" s="72">
        <v>1704</v>
      </c>
      <c r="O167" s="72">
        <v>2244</v>
      </c>
      <c r="P167" s="72">
        <v>1230</v>
      </c>
      <c r="Q167" s="72">
        <v>1095</v>
      </c>
      <c r="R167" s="83"/>
      <c r="S167" s="83"/>
      <c r="T167" s="83"/>
      <c r="U167" s="83"/>
      <c r="V167" s="83"/>
      <c r="W167" s="83"/>
      <c r="X167" s="83"/>
      <c r="Y167" s="83"/>
      <c r="Z167" s="150">
        <f>SUM(K167:Y167)</f>
        <v>11139</v>
      </c>
      <c r="AA167" s="151"/>
      <c r="AC167" s="100" t="s">
        <v>58</v>
      </c>
      <c r="AD167" s="106" t="s">
        <v>171</v>
      </c>
    </row>
    <row r="168" customHeight="1" spans="1:30">
      <c r="A168" s="115" t="s">
        <v>172</v>
      </c>
      <c r="B168" s="56" t="s">
        <v>169</v>
      </c>
      <c r="C168" s="118" t="s">
        <v>221</v>
      </c>
      <c r="D168" s="118"/>
      <c r="E168" s="118"/>
      <c r="F168" s="118"/>
      <c r="G168" s="118"/>
      <c r="H168" s="118"/>
      <c r="I168" s="118"/>
      <c r="J168" s="118"/>
      <c r="K168" s="72">
        <v>8315</v>
      </c>
      <c r="L168" s="72">
        <v>1036</v>
      </c>
      <c r="M168" s="72">
        <v>1730</v>
      </c>
      <c r="N168" s="72">
        <v>2961</v>
      </c>
      <c r="O168" s="72">
        <v>18635</v>
      </c>
      <c r="P168" s="72">
        <v>1060</v>
      </c>
      <c r="Q168" s="72">
        <v>3152</v>
      </c>
      <c r="R168" s="83"/>
      <c r="S168" s="83"/>
      <c r="T168" s="83"/>
      <c r="U168" s="83"/>
      <c r="V168" s="83"/>
      <c r="W168" s="83"/>
      <c r="X168" s="83"/>
      <c r="Y168" s="83"/>
      <c r="Z168" s="150">
        <f>SUM(K168:Y168)</f>
        <v>36889</v>
      </c>
      <c r="AA168" s="151"/>
      <c r="AC168" s="100" t="s">
        <v>58</v>
      </c>
      <c r="AD168" s="106" t="s">
        <v>174</v>
      </c>
    </row>
    <row r="169" customHeight="1" spans="1:30">
      <c r="A169" s="115"/>
      <c r="B169" s="56" t="s">
        <v>175</v>
      </c>
      <c r="C169" s="118" t="s">
        <v>222</v>
      </c>
      <c r="D169" s="118"/>
      <c r="E169" s="118"/>
      <c r="F169" s="118"/>
      <c r="G169" s="118"/>
      <c r="H169" s="118"/>
      <c r="I169" s="118"/>
      <c r="J169" s="118"/>
      <c r="K169" s="72">
        <v>11751</v>
      </c>
      <c r="L169" s="72">
        <v>532</v>
      </c>
      <c r="M169" s="72">
        <v>1329</v>
      </c>
      <c r="N169" s="72">
        <v>1955</v>
      </c>
      <c r="O169" s="72">
        <v>2402</v>
      </c>
      <c r="P169" s="72">
        <v>462</v>
      </c>
      <c r="Q169" s="72">
        <v>2036</v>
      </c>
      <c r="R169" s="83"/>
      <c r="S169" s="83"/>
      <c r="T169" s="83"/>
      <c r="U169" s="83"/>
      <c r="V169" s="83"/>
      <c r="W169" s="83"/>
      <c r="X169" s="83"/>
      <c r="Y169" s="83"/>
      <c r="Z169" s="150">
        <f>SUM(K169:Y169)</f>
        <v>20467</v>
      </c>
      <c r="AA169" s="151"/>
      <c r="AC169" s="100" t="s">
        <v>58</v>
      </c>
      <c r="AD169" s="106" t="s">
        <v>177</v>
      </c>
    </row>
    <row r="170" customHeight="1" spans="1:30">
      <c r="A170" s="115"/>
      <c r="B170" s="56" t="s">
        <v>178</v>
      </c>
      <c r="C170" s="118" t="s">
        <v>223</v>
      </c>
      <c r="D170" s="118"/>
      <c r="E170" s="118"/>
      <c r="F170" s="118"/>
      <c r="G170" s="118"/>
      <c r="H170" s="118"/>
      <c r="I170" s="118"/>
      <c r="J170" s="118"/>
      <c r="K170" s="72">
        <v>2744</v>
      </c>
      <c r="L170" s="72">
        <v>3507</v>
      </c>
      <c r="M170" s="72">
        <v>1979</v>
      </c>
      <c r="N170" s="72">
        <v>853</v>
      </c>
      <c r="O170" s="72">
        <v>1854</v>
      </c>
      <c r="P170" s="72">
        <v>3278</v>
      </c>
      <c r="Q170" s="72">
        <v>737</v>
      </c>
      <c r="R170" s="83"/>
      <c r="S170" s="83"/>
      <c r="T170" s="83"/>
      <c r="U170" s="83"/>
      <c r="V170" s="83"/>
      <c r="W170" s="83"/>
      <c r="X170" s="83"/>
      <c r="Y170" s="83"/>
      <c r="Z170" s="150">
        <f>SUM(K170:Y170)</f>
        <v>14952</v>
      </c>
      <c r="AA170" s="151"/>
      <c r="AC170" s="100" t="s">
        <v>58</v>
      </c>
      <c r="AD170" s="106" t="s">
        <v>180</v>
      </c>
    </row>
    <row r="171" customHeight="1" spans="1:30">
      <c r="A171" s="115"/>
      <c r="B171" s="83"/>
      <c r="C171" s="83"/>
      <c r="D171" s="118"/>
      <c r="E171" s="118"/>
      <c r="F171" s="118"/>
      <c r="G171" s="118"/>
      <c r="H171" s="118"/>
      <c r="I171" s="118"/>
      <c r="J171" s="118"/>
      <c r="K171" s="83" t="s">
        <v>181</v>
      </c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151"/>
      <c r="AC171" s="100" t="s">
        <v>58</v>
      </c>
      <c r="AD171" s="106" t="s">
        <v>182</v>
      </c>
    </row>
    <row r="172" customHeight="1" spans="1:30">
      <c r="A172" s="115"/>
      <c r="B172" s="83"/>
      <c r="C172" s="83"/>
      <c r="D172" s="118"/>
      <c r="E172" s="118"/>
      <c r="F172" s="118"/>
      <c r="G172" s="118"/>
      <c r="H172" s="118"/>
      <c r="I172" s="118"/>
      <c r="J172" s="118"/>
      <c r="K172" s="83" t="s">
        <v>181</v>
      </c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151"/>
      <c r="AC172" s="100" t="s">
        <v>58</v>
      </c>
      <c r="AD172" s="106" t="s">
        <v>183</v>
      </c>
    </row>
    <row r="173" customHeight="1" spans="1:30">
      <c r="A173" s="115"/>
      <c r="B173" s="83"/>
      <c r="C173" s="83"/>
      <c r="D173" s="118"/>
      <c r="E173" s="118"/>
      <c r="F173" s="118"/>
      <c r="G173" s="118"/>
      <c r="H173" s="118"/>
      <c r="I173" s="118"/>
      <c r="J173" s="118"/>
      <c r="K173" s="83" t="s">
        <v>181</v>
      </c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151"/>
      <c r="AC173" s="100" t="s">
        <v>58</v>
      </c>
      <c r="AD173" s="106" t="s">
        <v>184</v>
      </c>
    </row>
    <row r="174" customHeight="1" spans="1:30">
      <c r="A174" s="115"/>
      <c r="B174" s="83"/>
      <c r="C174" s="83"/>
      <c r="D174" s="118"/>
      <c r="E174" s="118"/>
      <c r="F174" s="118"/>
      <c r="G174" s="118"/>
      <c r="H174" s="118"/>
      <c r="I174" s="118"/>
      <c r="J174" s="118"/>
      <c r="K174" s="83" t="s">
        <v>181</v>
      </c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151"/>
      <c r="AC174" s="100" t="s">
        <v>58</v>
      </c>
      <c r="AD174" s="106" t="s">
        <v>185</v>
      </c>
    </row>
    <row r="175" customHeight="1" spans="1:30">
      <c r="A175" s="115"/>
      <c r="B175" s="83"/>
      <c r="C175" s="83"/>
      <c r="D175" s="118"/>
      <c r="E175" s="118"/>
      <c r="F175" s="118"/>
      <c r="G175" s="118"/>
      <c r="H175" s="118"/>
      <c r="I175" s="118"/>
      <c r="J175" s="118"/>
      <c r="K175" s="83" t="s">
        <v>181</v>
      </c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151"/>
      <c r="AC175" s="100" t="s">
        <v>58</v>
      </c>
      <c r="AD175" s="106" t="s">
        <v>186</v>
      </c>
    </row>
    <row r="176" customHeight="1" spans="1:30">
      <c r="A176" s="115"/>
      <c r="B176" s="83"/>
      <c r="C176" s="83"/>
      <c r="D176" s="118"/>
      <c r="E176" s="118"/>
      <c r="F176" s="118"/>
      <c r="G176" s="118"/>
      <c r="H176" s="118"/>
      <c r="I176" s="118"/>
      <c r="J176" s="118"/>
      <c r="K176" s="83" t="s">
        <v>181</v>
      </c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151"/>
      <c r="AC176" s="100" t="s">
        <v>58</v>
      </c>
      <c r="AD176" s="106" t="s">
        <v>187</v>
      </c>
    </row>
    <row r="177" customHeight="1" spans="1:30">
      <c r="A177" s="115"/>
      <c r="B177" s="83"/>
      <c r="C177" s="83"/>
      <c r="D177" s="118"/>
      <c r="E177" s="118"/>
      <c r="F177" s="118"/>
      <c r="G177" s="118"/>
      <c r="H177" s="118"/>
      <c r="I177" s="118"/>
      <c r="J177" s="118"/>
      <c r="K177" s="83" t="s">
        <v>181</v>
      </c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151"/>
      <c r="AC177" s="100" t="s">
        <v>58</v>
      </c>
      <c r="AD177" s="106" t="s">
        <v>188</v>
      </c>
    </row>
    <row r="178" ht="33" customHeight="1" spans="1:30">
      <c r="A178" s="115" t="s">
        <v>76</v>
      </c>
      <c r="B178" s="54" t="s">
        <v>189</v>
      </c>
      <c r="C178" s="54"/>
      <c r="D178" s="54"/>
      <c r="E178" s="54"/>
      <c r="F178" s="54"/>
      <c r="G178" s="54"/>
      <c r="H178" s="54"/>
      <c r="I178" s="54"/>
      <c r="J178" s="54"/>
      <c r="K178" s="131">
        <f t="shared" ref="K178:Q178" si="19">SUM(K167:K177)</f>
        <v>25205</v>
      </c>
      <c r="L178" s="131">
        <f t="shared" si="19"/>
        <v>6525</v>
      </c>
      <c r="M178" s="131">
        <f t="shared" si="19"/>
        <v>6059</v>
      </c>
      <c r="N178" s="131">
        <f t="shared" si="19"/>
        <v>7473</v>
      </c>
      <c r="O178" s="131">
        <f t="shared" si="19"/>
        <v>25135</v>
      </c>
      <c r="P178" s="131">
        <f t="shared" si="19"/>
        <v>6030</v>
      </c>
      <c r="Q178" s="131">
        <f t="shared" si="19"/>
        <v>7020</v>
      </c>
      <c r="R178" s="83"/>
      <c r="S178" s="83"/>
      <c r="T178" s="83"/>
      <c r="U178" s="83"/>
      <c r="V178" s="83"/>
      <c r="W178" s="83"/>
      <c r="X178" s="83"/>
      <c r="Y178" s="83"/>
      <c r="Z178" s="131">
        <f>SUM(K178:Y178)</f>
        <v>83447</v>
      </c>
      <c r="AC178" s="100"/>
      <c r="AD178" s="106" t="s">
        <v>190</v>
      </c>
    </row>
    <row r="179" ht="30" customHeight="1" spans="1:30">
      <c r="A179" s="115" t="s">
        <v>168</v>
      </c>
      <c r="B179" s="116" t="s">
        <v>224</v>
      </c>
      <c r="C179" s="117" t="s">
        <v>225</v>
      </c>
      <c r="D179" s="117"/>
      <c r="E179" s="117"/>
      <c r="F179" s="117"/>
      <c r="G179" s="117"/>
      <c r="H179" s="117"/>
      <c r="I179" s="117"/>
      <c r="J179" s="130"/>
      <c r="K179" s="72">
        <v>304</v>
      </c>
      <c r="L179" s="72">
        <v>355</v>
      </c>
      <c r="M179" s="72">
        <v>173</v>
      </c>
      <c r="N179" s="72">
        <v>166</v>
      </c>
      <c r="O179" s="72">
        <v>233</v>
      </c>
      <c r="P179" s="72">
        <v>169</v>
      </c>
      <c r="Q179" s="72">
        <v>212</v>
      </c>
      <c r="R179" s="83"/>
      <c r="S179" s="83"/>
      <c r="T179" s="83"/>
      <c r="U179" s="83"/>
      <c r="V179" s="83"/>
      <c r="W179" s="83"/>
      <c r="X179" s="83"/>
      <c r="Y179" s="83"/>
      <c r="Z179" s="150">
        <f>SUM(K179:Y179)</f>
        <v>1612</v>
      </c>
      <c r="AA179" s="151"/>
      <c r="AC179" s="100" t="s">
        <v>58</v>
      </c>
      <c r="AD179" s="106" t="s">
        <v>192</v>
      </c>
    </row>
    <row r="180" customHeight="1" spans="1:30">
      <c r="A180" s="115" t="s">
        <v>172</v>
      </c>
      <c r="B180" s="56" t="s">
        <v>169</v>
      </c>
      <c r="C180" s="118" t="s">
        <v>226</v>
      </c>
      <c r="D180" s="118"/>
      <c r="E180" s="118"/>
      <c r="F180" s="118"/>
      <c r="G180" s="118"/>
      <c r="H180" s="118"/>
      <c r="I180" s="118"/>
      <c r="J180" s="118"/>
      <c r="K180" s="72">
        <v>287</v>
      </c>
      <c r="L180" s="72">
        <v>321</v>
      </c>
      <c r="M180" s="72">
        <v>195</v>
      </c>
      <c r="N180" s="72">
        <v>137</v>
      </c>
      <c r="O180" s="72">
        <v>136</v>
      </c>
      <c r="P180" s="72">
        <v>171</v>
      </c>
      <c r="Q180" s="72">
        <v>379</v>
      </c>
      <c r="R180" s="83"/>
      <c r="S180" s="83"/>
      <c r="T180" s="83"/>
      <c r="U180" s="83"/>
      <c r="V180" s="83"/>
      <c r="W180" s="83"/>
      <c r="X180" s="83"/>
      <c r="Y180" s="83"/>
      <c r="Z180" s="150">
        <f>SUM(K180:Y180)</f>
        <v>1626</v>
      </c>
      <c r="AA180" s="151"/>
      <c r="AC180" s="100" t="s">
        <v>58</v>
      </c>
      <c r="AD180" s="106" t="s">
        <v>194</v>
      </c>
    </row>
    <row r="181" customHeight="1" spans="1:30">
      <c r="A181" s="115"/>
      <c r="B181" s="56" t="s">
        <v>175</v>
      </c>
      <c r="C181" s="118" t="s">
        <v>227</v>
      </c>
      <c r="D181" s="118"/>
      <c r="E181" s="118"/>
      <c r="F181" s="118"/>
      <c r="G181" s="118"/>
      <c r="H181" s="118"/>
      <c r="I181" s="118"/>
      <c r="J181" s="118"/>
      <c r="K181" s="72">
        <v>66</v>
      </c>
      <c r="L181" s="72">
        <v>90</v>
      </c>
      <c r="M181" s="72">
        <v>59</v>
      </c>
      <c r="N181" s="72">
        <v>80</v>
      </c>
      <c r="O181" s="72">
        <v>75</v>
      </c>
      <c r="P181" s="72">
        <v>49</v>
      </c>
      <c r="Q181" s="72">
        <v>65</v>
      </c>
      <c r="R181" s="83"/>
      <c r="S181" s="83"/>
      <c r="T181" s="83"/>
      <c r="U181" s="83"/>
      <c r="V181" s="83"/>
      <c r="W181" s="83"/>
      <c r="X181" s="83"/>
      <c r="Y181" s="83"/>
      <c r="Z181" s="150">
        <f>SUM(K181:Y181)</f>
        <v>484</v>
      </c>
      <c r="AA181" s="151"/>
      <c r="AC181" s="100" t="s">
        <v>58</v>
      </c>
      <c r="AD181" s="106" t="s">
        <v>196</v>
      </c>
    </row>
    <row r="182" customHeight="1" spans="1:30">
      <c r="A182" s="115"/>
      <c r="B182" s="83"/>
      <c r="C182" s="83"/>
      <c r="D182" s="118"/>
      <c r="E182" s="118"/>
      <c r="F182" s="118"/>
      <c r="G182" s="118"/>
      <c r="H182" s="118"/>
      <c r="I182" s="118"/>
      <c r="J182" s="118"/>
      <c r="K182" s="83" t="s">
        <v>181</v>
      </c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151"/>
      <c r="AC182" s="100" t="s">
        <v>58</v>
      </c>
      <c r="AD182" s="106" t="s">
        <v>198</v>
      </c>
    </row>
    <row r="183" customHeight="1" spans="1:30">
      <c r="A183" s="115"/>
      <c r="B183" s="83"/>
      <c r="C183" s="83"/>
      <c r="D183" s="118"/>
      <c r="E183" s="118"/>
      <c r="F183" s="118"/>
      <c r="G183" s="118"/>
      <c r="H183" s="118"/>
      <c r="I183" s="118"/>
      <c r="J183" s="118"/>
      <c r="K183" s="83" t="s">
        <v>181</v>
      </c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151"/>
      <c r="AC183" s="100" t="s">
        <v>58</v>
      </c>
      <c r="AD183" s="106" t="s">
        <v>199</v>
      </c>
    </row>
    <row r="184" customHeight="1" spans="1:30">
      <c r="A184" s="115"/>
      <c r="B184" s="83"/>
      <c r="C184" s="83"/>
      <c r="D184" s="118"/>
      <c r="E184" s="118"/>
      <c r="F184" s="118"/>
      <c r="G184" s="118"/>
      <c r="H184" s="118"/>
      <c r="I184" s="118"/>
      <c r="J184" s="118"/>
      <c r="K184" s="83" t="s">
        <v>181</v>
      </c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151"/>
      <c r="AC184" s="100" t="s">
        <v>58</v>
      </c>
      <c r="AD184" s="106" t="s">
        <v>200</v>
      </c>
    </row>
    <row r="185" customHeight="1" spans="1:30">
      <c r="A185" s="115"/>
      <c r="B185" s="83"/>
      <c r="C185" s="83"/>
      <c r="D185" s="118"/>
      <c r="E185" s="118"/>
      <c r="F185" s="118"/>
      <c r="G185" s="118"/>
      <c r="H185" s="118"/>
      <c r="I185" s="118"/>
      <c r="J185" s="118"/>
      <c r="K185" s="83" t="s">
        <v>181</v>
      </c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151"/>
      <c r="AC185" s="100" t="s">
        <v>58</v>
      </c>
      <c r="AD185" s="106" t="s">
        <v>201</v>
      </c>
    </row>
    <row r="186" customHeight="1" spans="1:30">
      <c r="A186" s="115"/>
      <c r="B186" s="83"/>
      <c r="C186" s="83"/>
      <c r="D186" s="118"/>
      <c r="E186" s="118"/>
      <c r="F186" s="118"/>
      <c r="G186" s="118"/>
      <c r="H186" s="118"/>
      <c r="I186" s="118"/>
      <c r="J186" s="118"/>
      <c r="K186" s="83" t="s">
        <v>181</v>
      </c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151"/>
      <c r="AC186" s="100" t="s">
        <v>58</v>
      </c>
      <c r="AD186" s="106" t="s">
        <v>202</v>
      </c>
    </row>
    <row r="187" customHeight="1" spans="1:30">
      <c r="A187" s="115"/>
      <c r="B187" s="83"/>
      <c r="C187" s="83"/>
      <c r="D187" s="118"/>
      <c r="E187" s="118"/>
      <c r="F187" s="118"/>
      <c r="G187" s="118"/>
      <c r="H187" s="118"/>
      <c r="I187" s="118"/>
      <c r="J187" s="118"/>
      <c r="K187" s="83" t="s">
        <v>181</v>
      </c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151"/>
      <c r="AC187" s="100" t="s">
        <v>58</v>
      </c>
      <c r="AD187" s="106" t="s">
        <v>203</v>
      </c>
    </row>
    <row r="188" customHeight="1" spans="1:30">
      <c r="A188" s="115"/>
      <c r="B188" s="83"/>
      <c r="C188" s="83"/>
      <c r="D188" s="118"/>
      <c r="E188" s="118"/>
      <c r="F188" s="118"/>
      <c r="G188" s="118"/>
      <c r="H188" s="118"/>
      <c r="I188" s="118"/>
      <c r="J188" s="118"/>
      <c r="K188" s="83" t="s">
        <v>181</v>
      </c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151"/>
      <c r="AC188" s="100" t="s">
        <v>58</v>
      </c>
      <c r="AD188" s="106" t="s">
        <v>204</v>
      </c>
    </row>
    <row r="189" customHeight="1" spans="1:30">
      <c r="A189" s="115"/>
      <c r="B189" s="83"/>
      <c r="C189" s="83"/>
      <c r="D189" s="118"/>
      <c r="E189" s="118"/>
      <c r="F189" s="118"/>
      <c r="G189" s="118"/>
      <c r="H189" s="118"/>
      <c r="I189" s="118"/>
      <c r="J189" s="118"/>
      <c r="K189" s="83" t="s">
        <v>181</v>
      </c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151"/>
      <c r="AC189" s="100" t="s">
        <v>58</v>
      </c>
      <c r="AD189" s="106" t="s">
        <v>205</v>
      </c>
    </row>
    <row r="190" ht="33" customHeight="1" spans="1:30">
      <c r="A190" s="115" t="s">
        <v>76</v>
      </c>
      <c r="B190" s="54" t="s">
        <v>189</v>
      </c>
      <c r="C190" s="54"/>
      <c r="D190" s="54"/>
      <c r="E190" s="54"/>
      <c r="F190" s="54"/>
      <c r="G190" s="54"/>
      <c r="H190" s="54"/>
      <c r="I190" s="54"/>
      <c r="J190" s="54"/>
      <c r="K190" s="131">
        <f t="shared" ref="K190:Q190" si="20">SUM(K179:K189)</f>
        <v>657</v>
      </c>
      <c r="L190" s="131">
        <f t="shared" si="20"/>
        <v>766</v>
      </c>
      <c r="M190" s="131">
        <f t="shared" si="20"/>
        <v>427</v>
      </c>
      <c r="N190" s="131">
        <f t="shared" si="20"/>
        <v>383</v>
      </c>
      <c r="O190" s="131">
        <f t="shared" si="20"/>
        <v>444</v>
      </c>
      <c r="P190" s="131">
        <f t="shared" si="20"/>
        <v>389</v>
      </c>
      <c r="Q190" s="131">
        <f t="shared" si="20"/>
        <v>656</v>
      </c>
      <c r="R190" s="83"/>
      <c r="S190" s="83"/>
      <c r="T190" s="83"/>
      <c r="U190" s="83"/>
      <c r="V190" s="83"/>
      <c r="W190" s="83"/>
      <c r="X190" s="83"/>
      <c r="Y190" s="83"/>
      <c r="Z190" s="131">
        <f>SUM(K190:Y190)</f>
        <v>3722</v>
      </c>
      <c r="AC190"/>
      <c r="AD190" s="106" t="s">
        <v>190</v>
      </c>
    </row>
    <row r="191" ht="15.75" customHeight="1" spans="27:29">
      <c r="AA191" s="4" t="s">
        <v>101</v>
      </c>
      <c r="AC191"/>
    </row>
    <row r="192" ht="16.5" customHeight="1" spans="1:29">
      <c r="A192" s="5"/>
      <c r="B192" s="119" t="s">
        <v>102</v>
      </c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37" t="s">
        <v>111</v>
      </c>
      <c r="P192" s="38"/>
      <c r="Q192" s="38"/>
      <c r="R192" s="38"/>
      <c r="S192" s="38"/>
      <c r="T192" s="38"/>
      <c r="U192" s="38"/>
      <c r="V192" s="38"/>
      <c r="W192" s="38"/>
      <c r="X192" s="38"/>
      <c r="Y192" s="102"/>
      <c r="Z192" s="5"/>
      <c r="AA192" s="5"/>
      <c r="AC192"/>
    </row>
    <row r="193" ht="21.75" customHeight="1" spans="1:29">
      <c r="A193" s="39"/>
      <c r="B193" s="186" t="s">
        <v>112</v>
      </c>
      <c r="C193" s="121"/>
      <c r="D193" s="122"/>
      <c r="E193" s="186" t="s">
        <v>113</v>
      </c>
      <c r="F193" s="121"/>
      <c r="G193" s="122"/>
      <c r="H193" s="186" t="s">
        <v>114</v>
      </c>
      <c r="I193" s="121"/>
      <c r="J193" s="122"/>
      <c r="K193" s="187" t="s">
        <v>115</v>
      </c>
      <c r="L193" s="188" t="s">
        <v>116</v>
      </c>
      <c r="M193" s="188" t="s">
        <v>117</v>
      </c>
      <c r="N193" s="189" t="s">
        <v>118</v>
      </c>
      <c r="O193" s="135" t="s">
        <v>112</v>
      </c>
      <c r="P193" s="135" t="s">
        <v>113</v>
      </c>
      <c r="Q193" s="142" t="s">
        <v>114</v>
      </c>
      <c r="R193" s="135" t="s">
        <v>115</v>
      </c>
      <c r="S193" s="143"/>
      <c r="T193" s="135" t="s">
        <v>116</v>
      </c>
      <c r="U193" s="143"/>
      <c r="V193" s="135" t="s">
        <v>117</v>
      </c>
      <c r="W193" s="143"/>
      <c r="X193" s="135" t="s">
        <v>118</v>
      </c>
      <c r="Y193" s="135" t="s">
        <v>119</v>
      </c>
      <c r="Z193" s="5"/>
      <c r="AC193"/>
    </row>
    <row r="194" ht="22.5" customHeight="1" spans="1:29">
      <c r="A194" s="42"/>
      <c r="B194" s="123"/>
      <c r="C194" s="124"/>
      <c r="D194" s="125"/>
      <c r="E194" s="123"/>
      <c r="F194" s="124"/>
      <c r="G194" s="125"/>
      <c r="H194" s="123"/>
      <c r="I194" s="124"/>
      <c r="J194" s="125"/>
      <c r="K194" s="136"/>
      <c r="L194" s="137"/>
      <c r="M194" s="137"/>
      <c r="N194" s="138"/>
      <c r="O194" s="139" t="s">
        <v>120</v>
      </c>
      <c r="P194" s="139" t="s">
        <v>121</v>
      </c>
      <c r="Q194" s="144" t="s">
        <v>122</v>
      </c>
      <c r="R194" s="139" t="s">
        <v>123</v>
      </c>
      <c r="S194" s="145"/>
      <c r="T194" s="139" t="s">
        <v>124</v>
      </c>
      <c r="U194" s="145"/>
      <c r="V194" s="139" t="s">
        <v>125</v>
      </c>
      <c r="W194" s="145"/>
      <c r="X194" s="139" t="s">
        <v>126</v>
      </c>
      <c r="Y194" s="139" t="s">
        <v>127</v>
      </c>
      <c r="AC194"/>
    </row>
    <row r="195" customHeight="1" spans="1:32">
      <c r="A195" s="5"/>
      <c r="B195" s="126"/>
      <c r="C195" s="126"/>
      <c r="D195" s="126"/>
      <c r="E195" s="126"/>
      <c r="F195" s="126"/>
      <c r="G195" s="126"/>
      <c r="H195" s="126"/>
      <c r="I195" s="126"/>
      <c r="J195" s="126"/>
      <c r="K195" s="140"/>
      <c r="L195" s="140"/>
      <c r="M195" s="140"/>
      <c r="N195" s="140"/>
      <c r="O195" s="140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C195"/>
      <c r="AF195" s="3"/>
    </row>
    <row r="196" ht="16.5" customHeight="1" spans="1:34">
      <c r="A196" s="5"/>
      <c r="B196" s="5"/>
      <c r="C196" s="5"/>
      <c r="D196" s="5"/>
      <c r="E196" s="5"/>
      <c r="F196" s="5"/>
      <c r="G196" s="5"/>
      <c r="H196" s="5"/>
      <c r="I196" s="5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5"/>
      <c r="Y196" s="40"/>
      <c r="Z196" s="5"/>
      <c r="AA196" s="87"/>
      <c r="AC196"/>
      <c r="AD196" t="s">
        <v>228</v>
      </c>
      <c r="AH196" s="112" t="s">
        <v>5</v>
      </c>
    </row>
    <row r="197" ht="22.5" customHeight="1" spans="9:34">
      <c r="I197" s="65" t="s">
        <v>11</v>
      </c>
      <c r="J197" s="65"/>
      <c r="K197" s="65"/>
      <c r="L197" s="65"/>
      <c r="M197" s="66" t="s">
        <v>12</v>
      </c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84"/>
      <c r="Y197" s="88" t="s">
        <v>7</v>
      </c>
      <c r="Z197" s="88"/>
      <c r="AC197"/>
      <c r="AH197" s="112" t="s">
        <v>8</v>
      </c>
    </row>
    <row r="198" ht="22.5" customHeight="1" spans="9:29">
      <c r="I198" s="65" t="s">
        <v>13</v>
      </c>
      <c r="J198" s="65"/>
      <c r="K198" s="65"/>
      <c r="L198" s="65"/>
      <c r="M198" s="66" t="s">
        <v>12</v>
      </c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84"/>
      <c r="Y198" s="88"/>
      <c r="Z198" s="88"/>
      <c r="AC198"/>
    </row>
    <row r="199" ht="22.5" customHeight="1" spans="10:29">
      <c r="J199" s="67"/>
      <c r="K199" s="67"/>
      <c r="L199" s="67"/>
      <c r="M199" s="67"/>
      <c r="N199" s="66"/>
      <c r="O199" s="66"/>
      <c r="P199" s="66"/>
      <c r="Q199" s="66"/>
      <c r="R199" s="65"/>
      <c r="S199" s="65"/>
      <c r="T199" s="65"/>
      <c r="U199" s="65"/>
      <c r="V199" s="66"/>
      <c r="W199" s="66"/>
      <c r="X199" s="5"/>
      <c r="Y199" s="89" t="s">
        <v>228</v>
      </c>
      <c r="Z199" s="89"/>
      <c r="AC199"/>
    </row>
    <row r="200" ht="21.75" customHeight="1" spans="10:29"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85"/>
      <c r="X200" s="85"/>
      <c r="Y200" s="85"/>
      <c r="Z200" s="85"/>
      <c r="AC200"/>
    </row>
    <row r="201" ht="21.75" customHeight="1" spans="10:29"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85"/>
      <c r="X201" s="85"/>
      <c r="Y201" s="85"/>
      <c r="Z201" s="85"/>
      <c r="AC201"/>
    </row>
    <row r="202" ht="21.75" customHeight="1" spans="10:29"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86" t="s">
        <v>229</v>
      </c>
      <c r="X202" s="86"/>
      <c r="Y202" s="86"/>
      <c r="Z202" s="86"/>
      <c r="AC202"/>
    </row>
    <row r="203" ht="24.95" customHeight="1" spans="1:29">
      <c r="A203" s="13" t="s">
        <v>15</v>
      </c>
      <c r="B203" s="13" t="s">
        <v>16</v>
      </c>
      <c r="C203" s="13"/>
      <c r="D203" s="13"/>
      <c r="E203" s="13"/>
      <c r="F203" s="13"/>
      <c r="G203" s="13"/>
      <c r="H203" s="13"/>
      <c r="I203" s="13"/>
      <c r="J203" s="13"/>
      <c r="K203" s="13" t="s">
        <v>17</v>
      </c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C203"/>
    </row>
    <row r="204" ht="48.75" customHeight="1" spans="1:30">
      <c r="A204" s="13" t="s">
        <v>165</v>
      </c>
      <c r="B204" s="54" t="s">
        <v>166</v>
      </c>
      <c r="C204" s="54"/>
      <c r="D204" s="54"/>
      <c r="E204" s="54"/>
      <c r="F204" s="54"/>
      <c r="G204" s="54"/>
      <c r="H204" s="54"/>
      <c r="I204" s="54"/>
      <c r="J204" s="54"/>
      <c r="K204" s="12" t="s">
        <v>27</v>
      </c>
      <c r="L204" s="12" t="s">
        <v>28</v>
      </c>
      <c r="M204" s="12" t="s">
        <v>29</v>
      </c>
      <c r="N204" s="12" t="s">
        <v>30</v>
      </c>
      <c r="O204" s="12" t="s">
        <v>31</v>
      </c>
      <c r="P204" s="12" t="s">
        <v>32</v>
      </c>
      <c r="Q204" s="12" t="s">
        <v>33</v>
      </c>
      <c r="R204" s="83"/>
      <c r="S204" s="83"/>
      <c r="T204" s="83"/>
      <c r="U204" s="83"/>
      <c r="V204" s="83"/>
      <c r="W204" s="83"/>
      <c r="X204" s="83"/>
      <c r="Y204" s="83"/>
      <c r="Z204" s="13" t="s">
        <v>34</v>
      </c>
      <c r="AC204"/>
      <c r="AD204" s="91" t="s">
        <v>35</v>
      </c>
    </row>
    <row r="205" ht="12.75" customHeight="1" spans="1:30">
      <c r="A205" s="19" t="s">
        <v>36</v>
      </c>
      <c r="B205" s="55" t="s">
        <v>37</v>
      </c>
      <c r="C205" s="55"/>
      <c r="D205" s="55"/>
      <c r="E205" s="55"/>
      <c r="F205" s="55"/>
      <c r="G205" s="55"/>
      <c r="H205" s="55"/>
      <c r="I205" s="55"/>
      <c r="J205" s="55"/>
      <c r="K205" s="71" t="s">
        <v>38</v>
      </c>
      <c r="L205" s="71" t="s">
        <v>39</v>
      </c>
      <c r="M205" s="71" t="s">
        <v>40</v>
      </c>
      <c r="N205" s="71" t="s">
        <v>41</v>
      </c>
      <c r="O205" s="71" t="s">
        <v>42</v>
      </c>
      <c r="P205" s="71" t="s">
        <v>43</v>
      </c>
      <c r="Q205" s="71" t="s">
        <v>44</v>
      </c>
      <c r="R205" s="71" t="s">
        <v>45</v>
      </c>
      <c r="S205" s="71" t="s">
        <v>46</v>
      </c>
      <c r="T205" s="71" t="s">
        <v>47</v>
      </c>
      <c r="U205" s="71" t="s">
        <v>48</v>
      </c>
      <c r="V205" s="71" t="s">
        <v>49</v>
      </c>
      <c r="W205" s="71" t="s">
        <v>50</v>
      </c>
      <c r="X205" s="71" t="s">
        <v>51</v>
      </c>
      <c r="Y205" s="71" t="s">
        <v>52</v>
      </c>
      <c r="Z205" s="71" t="s">
        <v>53</v>
      </c>
      <c r="AA205" s="92"/>
      <c r="AC205"/>
      <c r="AD205" s="108"/>
    </row>
    <row r="206" customHeight="1" spans="1:30">
      <c r="A206" s="35" t="s">
        <v>167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128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48"/>
      <c r="AA206" s="53"/>
      <c r="AC206"/>
      <c r="AD206" s="149"/>
    </row>
    <row r="207" ht="30" customHeight="1" spans="1:30">
      <c r="A207" s="115" t="s">
        <v>168</v>
      </c>
      <c r="B207" s="185" t="s">
        <v>230</v>
      </c>
      <c r="C207" s="117" t="s">
        <v>231</v>
      </c>
      <c r="D207" s="117"/>
      <c r="E207" s="117"/>
      <c r="F207" s="117"/>
      <c r="G207" s="117"/>
      <c r="H207" s="117"/>
      <c r="I207" s="117"/>
      <c r="J207" s="130"/>
      <c r="K207" s="72">
        <v>1130</v>
      </c>
      <c r="L207" s="72">
        <v>718</v>
      </c>
      <c r="M207" s="72">
        <v>1077</v>
      </c>
      <c r="N207" s="72">
        <v>761</v>
      </c>
      <c r="O207" s="72">
        <v>825</v>
      </c>
      <c r="P207" s="72">
        <v>688</v>
      </c>
      <c r="Q207" s="72">
        <v>669</v>
      </c>
      <c r="R207" s="83"/>
      <c r="S207" s="83"/>
      <c r="T207" s="83"/>
      <c r="U207" s="83"/>
      <c r="V207" s="83"/>
      <c r="W207" s="83"/>
      <c r="X207" s="83"/>
      <c r="Y207" s="83"/>
      <c r="Z207" s="150">
        <f>SUM(K207:Y207)</f>
        <v>5868</v>
      </c>
      <c r="AA207" s="151"/>
      <c r="AC207" s="100" t="s">
        <v>58</v>
      </c>
      <c r="AD207" s="106" t="s">
        <v>171</v>
      </c>
    </row>
    <row r="208" customHeight="1" spans="1:30">
      <c r="A208" s="115" t="s">
        <v>172</v>
      </c>
      <c r="B208" s="56" t="s">
        <v>169</v>
      </c>
      <c r="C208" s="118" t="s">
        <v>232</v>
      </c>
      <c r="D208" s="118"/>
      <c r="E208" s="118"/>
      <c r="F208" s="118"/>
      <c r="G208" s="118"/>
      <c r="H208" s="118"/>
      <c r="I208" s="118"/>
      <c r="J208" s="118"/>
      <c r="K208" s="72">
        <v>739</v>
      </c>
      <c r="L208" s="72">
        <v>529</v>
      </c>
      <c r="M208" s="72">
        <v>793</v>
      </c>
      <c r="N208" s="72">
        <v>444</v>
      </c>
      <c r="O208" s="72">
        <v>570</v>
      </c>
      <c r="P208" s="72">
        <v>442</v>
      </c>
      <c r="Q208" s="72">
        <v>643</v>
      </c>
      <c r="R208" s="83"/>
      <c r="S208" s="83"/>
      <c r="T208" s="83"/>
      <c r="U208" s="83"/>
      <c r="V208" s="83"/>
      <c r="W208" s="83"/>
      <c r="X208" s="83"/>
      <c r="Y208" s="83"/>
      <c r="Z208" s="150">
        <f>SUM(K208:Y208)</f>
        <v>4160</v>
      </c>
      <c r="AA208" s="151"/>
      <c r="AC208" s="100" t="s">
        <v>58</v>
      </c>
      <c r="AD208" s="106" t="s">
        <v>174</v>
      </c>
    </row>
    <row r="209" customHeight="1" spans="1:30">
      <c r="A209" s="115"/>
      <c r="B209" s="56" t="s">
        <v>175</v>
      </c>
      <c r="C209" s="118" t="s">
        <v>233</v>
      </c>
      <c r="D209" s="118"/>
      <c r="E209" s="118"/>
      <c r="F209" s="118"/>
      <c r="G209" s="118"/>
      <c r="H209" s="118"/>
      <c r="I209" s="118"/>
      <c r="J209" s="118"/>
      <c r="K209" s="72">
        <v>314</v>
      </c>
      <c r="L209" s="72">
        <v>298</v>
      </c>
      <c r="M209" s="72">
        <v>466</v>
      </c>
      <c r="N209" s="72">
        <v>200</v>
      </c>
      <c r="O209" s="72">
        <v>255</v>
      </c>
      <c r="P209" s="72">
        <v>208</v>
      </c>
      <c r="Q209" s="72">
        <v>292</v>
      </c>
      <c r="R209" s="83"/>
      <c r="S209" s="83"/>
      <c r="T209" s="83"/>
      <c r="U209" s="83"/>
      <c r="V209" s="83"/>
      <c r="W209" s="83"/>
      <c r="X209" s="83"/>
      <c r="Y209" s="83"/>
      <c r="Z209" s="150">
        <f>SUM(K209:Y209)</f>
        <v>2033</v>
      </c>
      <c r="AA209" s="151"/>
      <c r="AC209" s="100" t="s">
        <v>58</v>
      </c>
      <c r="AD209" s="106" t="s">
        <v>177</v>
      </c>
    </row>
    <row r="210" customHeight="1" spans="1:30">
      <c r="A210" s="115"/>
      <c r="B210" s="56" t="s">
        <v>178</v>
      </c>
      <c r="C210" s="118" t="s">
        <v>234</v>
      </c>
      <c r="D210" s="118"/>
      <c r="E210" s="118"/>
      <c r="F210" s="118"/>
      <c r="G210" s="118"/>
      <c r="H210" s="118"/>
      <c r="I210" s="118"/>
      <c r="J210" s="118"/>
      <c r="K210" s="72">
        <v>240</v>
      </c>
      <c r="L210" s="72">
        <v>165</v>
      </c>
      <c r="M210" s="72">
        <v>135</v>
      </c>
      <c r="N210" s="72">
        <v>152</v>
      </c>
      <c r="O210" s="72">
        <v>163</v>
      </c>
      <c r="P210" s="72">
        <v>133</v>
      </c>
      <c r="Q210" s="72">
        <v>144</v>
      </c>
      <c r="R210" s="83"/>
      <c r="S210" s="83"/>
      <c r="T210" s="83"/>
      <c r="U210" s="83"/>
      <c r="V210" s="83"/>
      <c r="W210" s="83"/>
      <c r="X210" s="83"/>
      <c r="Y210" s="83"/>
      <c r="Z210" s="150">
        <f>SUM(K210:Y210)</f>
        <v>1132</v>
      </c>
      <c r="AA210" s="151"/>
      <c r="AC210" s="100" t="s">
        <v>58</v>
      </c>
      <c r="AD210" s="106" t="s">
        <v>180</v>
      </c>
    </row>
    <row r="211" customHeight="1" spans="1:30">
      <c r="A211" s="115"/>
      <c r="B211" s="83"/>
      <c r="C211" s="83"/>
      <c r="D211" s="118"/>
      <c r="E211" s="118"/>
      <c r="F211" s="118"/>
      <c r="G211" s="118"/>
      <c r="H211" s="118"/>
      <c r="I211" s="118"/>
      <c r="J211" s="118"/>
      <c r="K211" s="83" t="s">
        <v>181</v>
      </c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151"/>
      <c r="AC211" s="100" t="s">
        <v>58</v>
      </c>
      <c r="AD211" s="106" t="s">
        <v>182</v>
      </c>
    </row>
    <row r="212" customHeight="1" spans="1:30">
      <c r="A212" s="115"/>
      <c r="B212" s="83"/>
      <c r="C212" s="83"/>
      <c r="D212" s="118"/>
      <c r="E212" s="118"/>
      <c r="F212" s="118"/>
      <c r="G212" s="118"/>
      <c r="H212" s="118"/>
      <c r="I212" s="118"/>
      <c r="J212" s="118"/>
      <c r="K212" s="83" t="s">
        <v>181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151"/>
      <c r="AC212" s="100" t="s">
        <v>58</v>
      </c>
      <c r="AD212" s="106" t="s">
        <v>183</v>
      </c>
    </row>
    <row r="213" customHeight="1" spans="1:30">
      <c r="A213" s="115"/>
      <c r="B213" s="83"/>
      <c r="C213" s="83"/>
      <c r="D213" s="118"/>
      <c r="E213" s="118"/>
      <c r="F213" s="118"/>
      <c r="G213" s="118"/>
      <c r="H213" s="118"/>
      <c r="I213" s="118"/>
      <c r="J213" s="118"/>
      <c r="K213" s="83" t="s">
        <v>181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151"/>
      <c r="AC213" s="100" t="s">
        <v>58</v>
      </c>
      <c r="AD213" s="106" t="s">
        <v>184</v>
      </c>
    </row>
    <row r="214" customHeight="1" spans="1:30">
      <c r="A214" s="115"/>
      <c r="B214" s="83"/>
      <c r="C214" s="83"/>
      <c r="D214" s="118"/>
      <c r="E214" s="118"/>
      <c r="F214" s="118"/>
      <c r="G214" s="118"/>
      <c r="H214" s="118"/>
      <c r="I214" s="118"/>
      <c r="J214" s="118"/>
      <c r="K214" s="83" t="s">
        <v>181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151"/>
      <c r="AC214" s="100" t="s">
        <v>58</v>
      </c>
      <c r="AD214" s="106" t="s">
        <v>185</v>
      </c>
    </row>
    <row r="215" customHeight="1" spans="1:30">
      <c r="A215" s="115"/>
      <c r="B215" s="83"/>
      <c r="C215" s="83"/>
      <c r="D215" s="118"/>
      <c r="E215" s="118"/>
      <c r="F215" s="118"/>
      <c r="G215" s="118"/>
      <c r="H215" s="118"/>
      <c r="I215" s="118"/>
      <c r="J215" s="118"/>
      <c r="K215" s="83" t="s">
        <v>181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151"/>
      <c r="AC215" s="100" t="s">
        <v>58</v>
      </c>
      <c r="AD215" s="106" t="s">
        <v>186</v>
      </c>
    </row>
    <row r="216" customHeight="1" spans="1:30">
      <c r="A216" s="115"/>
      <c r="B216" s="83"/>
      <c r="C216" s="83"/>
      <c r="D216" s="118"/>
      <c r="E216" s="118"/>
      <c r="F216" s="118"/>
      <c r="G216" s="118"/>
      <c r="H216" s="118"/>
      <c r="I216" s="118"/>
      <c r="J216" s="118"/>
      <c r="K216" s="83" t="s">
        <v>181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151"/>
      <c r="AC216" s="100" t="s">
        <v>58</v>
      </c>
      <c r="AD216" s="106" t="s">
        <v>187</v>
      </c>
    </row>
    <row r="217" customHeight="1" spans="1:30">
      <c r="A217" s="115"/>
      <c r="B217" s="83"/>
      <c r="C217" s="83"/>
      <c r="D217" s="118"/>
      <c r="E217" s="118"/>
      <c r="F217" s="118"/>
      <c r="G217" s="118"/>
      <c r="H217" s="118"/>
      <c r="I217" s="118"/>
      <c r="J217" s="118"/>
      <c r="K217" s="83" t="s">
        <v>181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151"/>
      <c r="AC217" s="100" t="s">
        <v>58</v>
      </c>
      <c r="AD217" s="106" t="s">
        <v>188</v>
      </c>
    </row>
    <row r="218" ht="33" customHeight="1" spans="1:30">
      <c r="A218" s="115" t="s">
        <v>76</v>
      </c>
      <c r="B218" s="54" t="s">
        <v>189</v>
      </c>
      <c r="C218" s="54"/>
      <c r="D218" s="54"/>
      <c r="E218" s="54"/>
      <c r="F218" s="54"/>
      <c r="G218" s="54"/>
      <c r="H218" s="54"/>
      <c r="I218" s="54"/>
      <c r="J218" s="54"/>
      <c r="K218" s="131">
        <f t="shared" ref="K218:Q218" si="21">SUM(K207:K217)</f>
        <v>2423</v>
      </c>
      <c r="L218" s="131">
        <f t="shared" si="21"/>
        <v>1710</v>
      </c>
      <c r="M218" s="131">
        <f t="shared" si="21"/>
        <v>2471</v>
      </c>
      <c r="N218" s="131">
        <f t="shared" si="21"/>
        <v>1557</v>
      </c>
      <c r="O218" s="131">
        <f t="shared" si="21"/>
        <v>1813</v>
      </c>
      <c r="P218" s="131">
        <f t="shared" si="21"/>
        <v>1471</v>
      </c>
      <c r="Q218" s="131">
        <f t="shared" si="21"/>
        <v>1748</v>
      </c>
      <c r="R218" s="83"/>
      <c r="S218" s="83"/>
      <c r="T218" s="83"/>
      <c r="U218" s="83"/>
      <c r="V218" s="83"/>
      <c r="W218" s="83"/>
      <c r="X218" s="83"/>
      <c r="Y218" s="83"/>
      <c r="Z218" s="131">
        <f>SUM(K218:Y218)</f>
        <v>13193</v>
      </c>
      <c r="AC218" s="100"/>
      <c r="AD218" s="106" t="s">
        <v>190</v>
      </c>
    </row>
    <row r="219" ht="30" customHeight="1" spans="1:30">
      <c r="A219" s="115" t="s">
        <v>168</v>
      </c>
      <c r="B219" s="116" t="s">
        <v>235</v>
      </c>
      <c r="C219" s="117" t="s">
        <v>236</v>
      </c>
      <c r="D219" s="117"/>
      <c r="E219" s="117"/>
      <c r="F219" s="117"/>
      <c r="G219" s="117"/>
      <c r="H219" s="117"/>
      <c r="I219" s="117"/>
      <c r="J219" s="130"/>
      <c r="K219" s="72">
        <v>2438</v>
      </c>
      <c r="L219" s="72">
        <v>1171</v>
      </c>
      <c r="M219" s="72">
        <v>1281</v>
      </c>
      <c r="N219" s="72">
        <v>1212</v>
      </c>
      <c r="O219" s="72">
        <v>2049</v>
      </c>
      <c r="P219" s="72">
        <v>874</v>
      </c>
      <c r="Q219" s="72">
        <v>2291</v>
      </c>
      <c r="R219" s="83"/>
      <c r="S219" s="83"/>
      <c r="T219" s="83"/>
      <c r="U219" s="83"/>
      <c r="V219" s="83"/>
      <c r="W219" s="83"/>
      <c r="X219" s="83"/>
      <c r="Y219" s="83"/>
      <c r="Z219" s="150">
        <f>SUM(K219:Y219)</f>
        <v>11316</v>
      </c>
      <c r="AA219" s="151"/>
      <c r="AC219" s="100" t="s">
        <v>58</v>
      </c>
      <c r="AD219" s="106" t="s">
        <v>192</v>
      </c>
    </row>
    <row r="220" customHeight="1" spans="1:30">
      <c r="A220" s="115" t="s">
        <v>172</v>
      </c>
      <c r="B220" s="56" t="s">
        <v>169</v>
      </c>
      <c r="C220" s="118" t="s">
        <v>237</v>
      </c>
      <c r="D220" s="118"/>
      <c r="E220" s="118"/>
      <c r="F220" s="118"/>
      <c r="G220" s="118"/>
      <c r="H220" s="118"/>
      <c r="I220" s="118"/>
      <c r="J220" s="118"/>
      <c r="K220" s="72">
        <v>1692</v>
      </c>
      <c r="L220" s="72">
        <v>1581</v>
      </c>
      <c r="M220" s="72">
        <v>999</v>
      </c>
      <c r="N220" s="72">
        <v>883</v>
      </c>
      <c r="O220" s="72">
        <v>1720</v>
      </c>
      <c r="P220" s="72">
        <v>955</v>
      </c>
      <c r="Q220" s="72">
        <v>1918</v>
      </c>
      <c r="R220" s="83"/>
      <c r="S220" s="83"/>
      <c r="T220" s="83"/>
      <c r="U220" s="83"/>
      <c r="V220" s="83"/>
      <c r="W220" s="83"/>
      <c r="X220" s="83"/>
      <c r="Y220" s="83"/>
      <c r="Z220" s="150">
        <f>SUM(K220:Y220)</f>
        <v>9748</v>
      </c>
      <c r="AA220" s="151"/>
      <c r="AC220" s="100" t="s">
        <v>58</v>
      </c>
      <c r="AD220" s="106" t="s">
        <v>194</v>
      </c>
    </row>
    <row r="221" customHeight="1" spans="1:30">
      <c r="A221" s="115"/>
      <c r="B221" s="56" t="s">
        <v>175</v>
      </c>
      <c r="C221" s="118" t="s">
        <v>238</v>
      </c>
      <c r="D221" s="118"/>
      <c r="E221" s="118"/>
      <c r="F221" s="118"/>
      <c r="G221" s="118"/>
      <c r="H221" s="118"/>
      <c r="I221" s="118"/>
      <c r="J221" s="118"/>
      <c r="K221" s="72">
        <v>912</v>
      </c>
      <c r="L221" s="72">
        <v>1942</v>
      </c>
      <c r="M221" s="72">
        <v>565</v>
      </c>
      <c r="N221" s="72">
        <v>500</v>
      </c>
      <c r="O221" s="72">
        <v>891</v>
      </c>
      <c r="P221" s="72">
        <v>2325</v>
      </c>
      <c r="Q221" s="72">
        <v>1026</v>
      </c>
      <c r="R221" s="83"/>
      <c r="S221" s="83"/>
      <c r="T221" s="83"/>
      <c r="U221" s="83"/>
      <c r="V221" s="83"/>
      <c r="W221" s="83"/>
      <c r="X221" s="83"/>
      <c r="Y221" s="83"/>
      <c r="Z221" s="150">
        <f>SUM(K221:Y221)</f>
        <v>8161</v>
      </c>
      <c r="AA221" s="151"/>
      <c r="AC221" s="100" t="s">
        <v>58</v>
      </c>
      <c r="AD221" s="106" t="s">
        <v>196</v>
      </c>
    </row>
    <row r="222" customHeight="1" spans="1:30">
      <c r="A222" s="115"/>
      <c r="B222" s="56" t="s">
        <v>178</v>
      </c>
      <c r="C222" s="118" t="s">
        <v>239</v>
      </c>
      <c r="D222" s="118"/>
      <c r="E222" s="118"/>
      <c r="F222" s="118"/>
      <c r="G222" s="118"/>
      <c r="H222" s="118"/>
      <c r="I222" s="118"/>
      <c r="J222" s="118"/>
      <c r="K222" s="72">
        <v>1841</v>
      </c>
      <c r="L222" s="72">
        <v>223</v>
      </c>
      <c r="M222" s="72">
        <v>509</v>
      </c>
      <c r="N222" s="72">
        <v>350</v>
      </c>
      <c r="O222" s="72">
        <v>657</v>
      </c>
      <c r="P222" s="72">
        <v>211</v>
      </c>
      <c r="Q222" s="72">
        <v>1264</v>
      </c>
      <c r="R222" s="83"/>
      <c r="S222" s="83"/>
      <c r="T222" s="83"/>
      <c r="U222" s="83"/>
      <c r="V222" s="83"/>
      <c r="W222" s="83"/>
      <c r="X222" s="83"/>
      <c r="Y222" s="83"/>
      <c r="Z222" s="150">
        <f>SUM(K222:Y222)</f>
        <v>5055</v>
      </c>
      <c r="AA222" s="151"/>
      <c r="AC222" s="100" t="s">
        <v>58</v>
      </c>
      <c r="AD222" s="106" t="s">
        <v>198</v>
      </c>
    </row>
    <row r="223" customHeight="1" spans="1:30">
      <c r="A223" s="115"/>
      <c r="B223" s="83"/>
      <c r="C223" s="83"/>
      <c r="D223" s="118"/>
      <c r="E223" s="118"/>
      <c r="F223" s="118"/>
      <c r="G223" s="118"/>
      <c r="H223" s="118"/>
      <c r="I223" s="118"/>
      <c r="J223" s="118"/>
      <c r="K223" s="83" t="s">
        <v>181</v>
      </c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151"/>
      <c r="AC223" s="100" t="s">
        <v>58</v>
      </c>
      <c r="AD223" s="106" t="s">
        <v>199</v>
      </c>
    </row>
    <row r="224" customHeight="1" spans="1:30">
      <c r="A224" s="115"/>
      <c r="B224" s="83"/>
      <c r="C224" s="83"/>
      <c r="D224" s="118"/>
      <c r="E224" s="118"/>
      <c r="F224" s="118"/>
      <c r="G224" s="118"/>
      <c r="H224" s="118"/>
      <c r="I224" s="118"/>
      <c r="J224" s="118"/>
      <c r="K224" s="83" t="s">
        <v>181</v>
      </c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151"/>
      <c r="AC224" s="100" t="s">
        <v>58</v>
      </c>
      <c r="AD224" s="106" t="s">
        <v>200</v>
      </c>
    </row>
    <row r="225" customHeight="1" spans="1:30">
      <c r="A225" s="115"/>
      <c r="B225" s="83"/>
      <c r="C225" s="83"/>
      <c r="D225" s="118"/>
      <c r="E225" s="118"/>
      <c r="F225" s="118"/>
      <c r="G225" s="118"/>
      <c r="H225" s="118"/>
      <c r="I225" s="118"/>
      <c r="J225" s="118"/>
      <c r="K225" s="83" t="s">
        <v>181</v>
      </c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151"/>
      <c r="AC225" s="100" t="s">
        <v>58</v>
      </c>
      <c r="AD225" s="106" t="s">
        <v>201</v>
      </c>
    </row>
    <row r="226" customHeight="1" spans="1:30">
      <c r="A226" s="115"/>
      <c r="B226" s="83"/>
      <c r="C226" s="83"/>
      <c r="D226" s="118"/>
      <c r="E226" s="118"/>
      <c r="F226" s="118"/>
      <c r="G226" s="118"/>
      <c r="H226" s="118"/>
      <c r="I226" s="118"/>
      <c r="J226" s="118"/>
      <c r="K226" s="83" t="s">
        <v>181</v>
      </c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151"/>
      <c r="AC226" s="100" t="s">
        <v>58</v>
      </c>
      <c r="AD226" s="106" t="s">
        <v>202</v>
      </c>
    </row>
    <row r="227" customHeight="1" spans="1:30">
      <c r="A227" s="115"/>
      <c r="B227" s="83"/>
      <c r="C227" s="83"/>
      <c r="D227" s="118"/>
      <c r="E227" s="118"/>
      <c r="F227" s="118"/>
      <c r="G227" s="118"/>
      <c r="H227" s="118"/>
      <c r="I227" s="118"/>
      <c r="J227" s="118"/>
      <c r="K227" s="83" t="s">
        <v>181</v>
      </c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151"/>
      <c r="AC227" s="100" t="s">
        <v>58</v>
      </c>
      <c r="AD227" s="106" t="s">
        <v>203</v>
      </c>
    </row>
    <row r="228" customHeight="1" spans="1:30">
      <c r="A228" s="115"/>
      <c r="B228" s="83"/>
      <c r="C228" s="83"/>
      <c r="D228" s="118"/>
      <c r="E228" s="118"/>
      <c r="F228" s="118"/>
      <c r="G228" s="118"/>
      <c r="H228" s="118"/>
      <c r="I228" s="118"/>
      <c r="J228" s="118"/>
      <c r="K228" s="83" t="s">
        <v>181</v>
      </c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151"/>
      <c r="AC228" s="100" t="s">
        <v>58</v>
      </c>
      <c r="AD228" s="106" t="s">
        <v>204</v>
      </c>
    </row>
    <row r="229" customHeight="1" spans="1:30">
      <c r="A229" s="115"/>
      <c r="B229" s="83"/>
      <c r="C229" s="83"/>
      <c r="D229" s="118"/>
      <c r="E229" s="118"/>
      <c r="F229" s="118"/>
      <c r="G229" s="118"/>
      <c r="H229" s="118"/>
      <c r="I229" s="118"/>
      <c r="J229" s="118"/>
      <c r="K229" s="83" t="s">
        <v>181</v>
      </c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151"/>
      <c r="AC229" s="100" t="s">
        <v>58</v>
      </c>
      <c r="AD229" s="106" t="s">
        <v>205</v>
      </c>
    </row>
    <row r="230" ht="33" customHeight="1" spans="1:30">
      <c r="A230" s="115" t="s">
        <v>76</v>
      </c>
      <c r="B230" s="54" t="s">
        <v>189</v>
      </c>
      <c r="C230" s="54"/>
      <c r="D230" s="54"/>
      <c r="E230" s="54"/>
      <c r="F230" s="54"/>
      <c r="G230" s="54"/>
      <c r="H230" s="54"/>
      <c r="I230" s="54"/>
      <c r="J230" s="54"/>
      <c r="K230" s="131">
        <f t="shared" ref="K230:Q230" si="22">SUM(K219:K229)</f>
        <v>6883</v>
      </c>
      <c r="L230" s="131">
        <f t="shared" si="22"/>
        <v>4917</v>
      </c>
      <c r="M230" s="131">
        <f t="shared" si="22"/>
        <v>3354</v>
      </c>
      <c r="N230" s="131">
        <f t="shared" si="22"/>
        <v>2945</v>
      </c>
      <c r="O230" s="131">
        <f t="shared" si="22"/>
        <v>5317</v>
      </c>
      <c r="P230" s="131">
        <f t="shared" si="22"/>
        <v>4365</v>
      </c>
      <c r="Q230" s="131">
        <f t="shared" si="22"/>
        <v>6499</v>
      </c>
      <c r="R230" s="83"/>
      <c r="S230" s="83"/>
      <c r="T230" s="83"/>
      <c r="U230" s="83"/>
      <c r="V230" s="83"/>
      <c r="W230" s="83"/>
      <c r="X230" s="83"/>
      <c r="Y230" s="83"/>
      <c r="Z230" s="131">
        <f>SUM(K230:Y230)</f>
        <v>34280</v>
      </c>
      <c r="AC230"/>
      <c r="AD230" s="106" t="s">
        <v>190</v>
      </c>
    </row>
    <row r="231" ht="15.75" customHeight="1" spans="27:29">
      <c r="AA231" s="4" t="s">
        <v>101</v>
      </c>
      <c r="AC231"/>
    </row>
    <row r="232" ht="16.5" customHeight="1" spans="1:29">
      <c r="A232" s="5"/>
      <c r="B232" s="119" t="s">
        <v>102</v>
      </c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37" t="s">
        <v>111</v>
      </c>
      <c r="P232" s="38"/>
      <c r="Q232" s="38"/>
      <c r="R232" s="38"/>
      <c r="S232" s="38"/>
      <c r="T232" s="38"/>
      <c r="U232" s="38"/>
      <c r="V232" s="38"/>
      <c r="W232" s="38"/>
      <c r="X232" s="38"/>
      <c r="Y232" s="102"/>
      <c r="Z232" s="5"/>
      <c r="AA232" s="5"/>
      <c r="AC232"/>
    </row>
    <row r="233" ht="21.75" customHeight="1" spans="1:29">
      <c r="A233" s="39"/>
      <c r="B233" s="186" t="s">
        <v>112</v>
      </c>
      <c r="C233" s="121"/>
      <c r="D233" s="122"/>
      <c r="E233" s="186" t="s">
        <v>113</v>
      </c>
      <c r="F233" s="121"/>
      <c r="G233" s="122"/>
      <c r="H233" s="186" t="s">
        <v>114</v>
      </c>
      <c r="I233" s="121"/>
      <c r="J233" s="122"/>
      <c r="K233" s="187" t="s">
        <v>115</v>
      </c>
      <c r="L233" s="188" t="s">
        <v>116</v>
      </c>
      <c r="M233" s="188" t="s">
        <v>117</v>
      </c>
      <c r="N233" s="189" t="s">
        <v>118</v>
      </c>
      <c r="O233" s="135" t="s">
        <v>112</v>
      </c>
      <c r="P233" s="135" t="s">
        <v>113</v>
      </c>
      <c r="Q233" s="142" t="s">
        <v>114</v>
      </c>
      <c r="R233" s="135" t="s">
        <v>115</v>
      </c>
      <c r="S233" s="143"/>
      <c r="T233" s="135" t="s">
        <v>116</v>
      </c>
      <c r="U233" s="143"/>
      <c r="V233" s="135" t="s">
        <v>117</v>
      </c>
      <c r="W233" s="143"/>
      <c r="X233" s="135" t="s">
        <v>118</v>
      </c>
      <c r="Y233" s="135" t="s">
        <v>119</v>
      </c>
      <c r="Z233" s="5"/>
      <c r="AC233"/>
    </row>
    <row r="234" ht="22.5" customHeight="1" spans="1:29">
      <c r="A234" s="42"/>
      <c r="B234" s="123"/>
      <c r="C234" s="124"/>
      <c r="D234" s="125"/>
      <c r="E234" s="123"/>
      <c r="F234" s="124"/>
      <c r="G234" s="125"/>
      <c r="H234" s="123"/>
      <c r="I234" s="124"/>
      <c r="J234" s="125"/>
      <c r="K234" s="136"/>
      <c r="L234" s="137"/>
      <c r="M234" s="137"/>
      <c r="N234" s="138"/>
      <c r="O234" s="139" t="s">
        <v>120</v>
      </c>
      <c r="P234" s="139" t="s">
        <v>121</v>
      </c>
      <c r="Q234" s="144" t="s">
        <v>122</v>
      </c>
      <c r="R234" s="139" t="s">
        <v>123</v>
      </c>
      <c r="S234" s="145"/>
      <c r="T234" s="139" t="s">
        <v>124</v>
      </c>
      <c r="U234" s="145"/>
      <c r="V234" s="139" t="s">
        <v>125</v>
      </c>
      <c r="W234" s="145"/>
      <c r="X234" s="139" t="s">
        <v>126</v>
      </c>
      <c r="Y234" s="139" t="s">
        <v>127</v>
      </c>
      <c r="AC234"/>
    </row>
    <row r="235" customHeight="1" spans="1:32">
      <c r="A235" s="5"/>
      <c r="B235" s="126"/>
      <c r="C235" s="126"/>
      <c r="D235" s="126"/>
      <c r="E235" s="126"/>
      <c r="F235" s="126"/>
      <c r="G235" s="126"/>
      <c r="H235" s="126"/>
      <c r="I235" s="126"/>
      <c r="J235" s="126"/>
      <c r="K235" s="140"/>
      <c r="L235" s="140"/>
      <c r="M235" s="140"/>
      <c r="N235" s="140"/>
      <c r="O235" s="140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C235"/>
      <c r="AF235" s="3"/>
    </row>
    <row r="236" ht="16.5" customHeight="1" spans="1:34">
      <c r="A236" s="5"/>
      <c r="B236" s="5"/>
      <c r="C236" s="5"/>
      <c r="D236" s="5"/>
      <c r="E236" s="5"/>
      <c r="F236" s="5"/>
      <c r="G236" s="5"/>
      <c r="H236" s="5"/>
      <c r="I236" s="5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5"/>
      <c r="Y236" s="40"/>
      <c r="Z236" s="5"/>
      <c r="AA236" s="87"/>
      <c r="AC236"/>
      <c r="AD236" t="s">
        <v>240</v>
      </c>
      <c r="AH236" s="112" t="s">
        <v>5</v>
      </c>
    </row>
    <row r="237" ht="22.5" customHeight="1" spans="9:34">
      <c r="I237" s="65" t="s">
        <v>11</v>
      </c>
      <c r="J237" s="65"/>
      <c r="K237" s="65"/>
      <c r="L237" s="65"/>
      <c r="M237" s="66" t="s">
        <v>12</v>
      </c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84"/>
      <c r="Y237" s="88" t="s">
        <v>7</v>
      </c>
      <c r="Z237" s="88"/>
      <c r="AC237"/>
      <c r="AH237" s="112" t="s">
        <v>8</v>
      </c>
    </row>
    <row r="238" ht="22.5" customHeight="1" spans="9:29">
      <c r="I238" s="65" t="s">
        <v>13</v>
      </c>
      <c r="J238" s="65"/>
      <c r="K238" s="65"/>
      <c r="L238" s="65"/>
      <c r="M238" s="66" t="s">
        <v>12</v>
      </c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84"/>
      <c r="Y238" s="88"/>
      <c r="Z238" s="88"/>
      <c r="AC238"/>
    </row>
    <row r="239" ht="22.5" customHeight="1" spans="10:29">
      <c r="J239" s="67"/>
      <c r="K239" s="67"/>
      <c r="L239" s="67"/>
      <c r="M239" s="67"/>
      <c r="N239" s="66"/>
      <c r="O239" s="66"/>
      <c r="P239" s="66"/>
      <c r="Q239" s="66"/>
      <c r="R239" s="65"/>
      <c r="S239" s="65"/>
      <c r="T239" s="65"/>
      <c r="U239" s="65"/>
      <c r="V239" s="66"/>
      <c r="W239" s="66"/>
      <c r="X239" s="5"/>
      <c r="Y239" s="89" t="s">
        <v>240</v>
      </c>
      <c r="Z239" s="89"/>
      <c r="AC239"/>
    </row>
    <row r="240" ht="21.75" customHeight="1" spans="10:29"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85"/>
      <c r="X240" s="85"/>
      <c r="Y240" s="85"/>
      <c r="Z240" s="85"/>
      <c r="AC240"/>
    </row>
    <row r="241" ht="21.75" customHeight="1" spans="10:29"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85"/>
      <c r="X241" s="85"/>
      <c r="Y241" s="85"/>
      <c r="Z241" s="85"/>
      <c r="AC241"/>
    </row>
    <row r="242" ht="21.75" customHeight="1" spans="10:29"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86" t="s">
        <v>241</v>
      </c>
      <c r="X242" s="86"/>
      <c r="Y242" s="86"/>
      <c r="Z242" s="86"/>
      <c r="AC242"/>
    </row>
    <row r="243" ht="24.95" customHeight="1" spans="1:29">
      <c r="A243" s="13" t="s">
        <v>15</v>
      </c>
      <c r="B243" s="13" t="s">
        <v>16</v>
      </c>
      <c r="C243" s="13"/>
      <c r="D243" s="13"/>
      <c r="E243" s="13"/>
      <c r="F243" s="13"/>
      <c r="G243" s="13"/>
      <c r="H243" s="13"/>
      <c r="I243" s="13"/>
      <c r="J243" s="13"/>
      <c r="K243" s="13" t="s">
        <v>17</v>
      </c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C243"/>
    </row>
    <row r="244" ht="48.75" customHeight="1" spans="1:30">
      <c r="A244" s="13" t="s">
        <v>165</v>
      </c>
      <c r="B244" s="54" t="s">
        <v>166</v>
      </c>
      <c r="C244" s="54"/>
      <c r="D244" s="54"/>
      <c r="E244" s="54"/>
      <c r="F244" s="54"/>
      <c r="G244" s="54"/>
      <c r="H244" s="54"/>
      <c r="I244" s="54"/>
      <c r="J244" s="54"/>
      <c r="K244" s="12" t="s">
        <v>27</v>
      </c>
      <c r="L244" s="12" t="s">
        <v>28</v>
      </c>
      <c r="M244" s="12" t="s">
        <v>29</v>
      </c>
      <c r="N244" s="12" t="s">
        <v>30</v>
      </c>
      <c r="O244" s="12" t="s">
        <v>31</v>
      </c>
      <c r="P244" s="12" t="s">
        <v>32</v>
      </c>
      <c r="Q244" s="12" t="s">
        <v>33</v>
      </c>
      <c r="R244" s="83"/>
      <c r="S244" s="83"/>
      <c r="T244" s="83"/>
      <c r="U244" s="83"/>
      <c r="V244" s="83"/>
      <c r="W244" s="83"/>
      <c r="X244" s="83"/>
      <c r="Y244" s="83"/>
      <c r="Z244" s="13" t="s">
        <v>34</v>
      </c>
      <c r="AC244"/>
      <c r="AD244" s="91" t="s">
        <v>35</v>
      </c>
    </row>
    <row r="245" ht="12.75" customHeight="1" spans="1:30">
      <c r="A245" s="19" t="s">
        <v>36</v>
      </c>
      <c r="B245" s="55" t="s">
        <v>37</v>
      </c>
      <c r="C245" s="55"/>
      <c r="D245" s="55"/>
      <c r="E245" s="55"/>
      <c r="F245" s="55"/>
      <c r="G245" s="55"/>
      <c r="H245" s="55"/>
      <c r="I245" s="55"/>
      <c r="J245" s="55"/>
      <c r="K245" s="71" t="s">
        <v>38</v>
      </c>
      <c r="L245" s="71" t="s">
        <v>39</v>
      </c>
      <c r="M245" s="71" t="s">
        <v>40</v>
      </c>
      <c r="N245" s="71" t="s">
        <v>41</v>
      </c>
      <c r="O245" s="71" t="s">
        <v>42</v>
      </c>
      <c r="P245" s="71" t="s">
        <v>43</v>
      </c>
      <c r="Q245" s="71" t="s">
        <v>44</v>
      </c>
      <c r="R245" s="71" t="s">
        <v>45</v>
      </c>
      <c r="S245" s="71" t="s">
        <v>46</v>
      </c>
      <c r="T245" s="71" t="s">
        <v>47</v>
      </c>
      <c r="U245" s="71" t="s">
        <v>48</v>
      </c>
      <c r="V245" s="71" t="s">
        <v>49</v>
      </c>
      <c r="W245" s="71" t="s">
        <v>50</v>
      </c>
      <c r="X245" s="71" t="s">
        <v>51</v>
      </c>
      <c r="Y245" s="71" t="s">
        <v>52</v>
      </c>
      <c r="Z245" s="71" t="s">
        <v>53</v>
      </c>
      <c r="AA245" s="92"/>
      <c r="AC245"/>
      <c r="AD245" s="108"/>
    </row>
    <row r="246" customHeight="1" spans="1:30">
      <c r="A246" s="35" t="s">
        <v>167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128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48"/>
      <c r="AA246" s="53"/>
      <c r="AC246"/>
      <c r="AD246" s="149"/>
    </row>
    <row r="247" ht="30" customHeight="1" spans="1:30">
      <c r="A247" s="115" t="s">
        <v>168</v>
      </c>
      <c r="B247" s="185" t="s">
        <v>242</v>
      </c>
      <c r="C247" s="117" t="s">
        <v>243</v>
      </c>
      <c r="D247" s="117"/>
      <c r="E247" s="117"/>
      <c r="F247" s="117"/>
      <c r="G247" s="117"/>
      <c r="H247" s="117"/>
      <c r="I247" s="117"/>
      <c r="J247" s="130"/>
      <c r="K247" s="72">
        <v>1257</v>
      </c>
      <c r="L247" s="72">
        <v>1123</v>
      </c>
      <c r="M247" s="72">
        <v>794</v>
      </c>
      <c r="N247" s="72">
        <v>649</v>
      </c>
      <c r="O247" s="72">
        <v>1027</v>
      </c>
      <c r="P247" s="72">
        <v>1396</v>
      </c>
      <c r="Q247" s="72">
        <v>738</v>
      </c>
      <c r="R247" s="83"/>
      <c r="S247" s="83"/>
      <c r="T247" s="83"/>
      <c r="U247" s="83"/>
      <c r="V247" s="83"/>
      <c r="W247" s="83"/>
      <c r="X247" s="83"/>
      <c r="Y247" s="83"/>
      <c r="Z247" s="150">
        <f>SUM(K247:Y247)</f>
        <v>6984</v>
      </c>
      <c r="AA247" s="151"/>
      <c r="AC247" s="100" t="s">
        <v>58</v>
      </c>
      <c r="AD247" s="106" t="s">
        <v>171</v>
      </c>
    </row>
    <row r="248" customHeight="1" spans="1:30">
      <c r="A248" s="115" t="s">
        <v>172</v>
      </c>
      <c r="B248" s="56" t="s">
        <v>169</v>
      </c>
      <c r="C248" s="118" t="s">
        <v>244</v>
      </c>
      <c r="D248" s="118"/>
      <c r="E248" s="118"/>
      <c r="F248" s="118"/>
      <c r="G248" s="118"/>
      <c r="H248" s="118"/>
      <c r="I248" s="118"/>
      <c r="J248" s="118"/>
      <c r="K248" s="72">
        <v>1048</v>
      </c>
      <c r="L248" s="72">
        <v>678</v>
      </c>
      <c r="M248" s="72">
        <v>885</v>
      </c>
      <c r="N248" s="72">
        <v>699</v>
      </c>
      <c r="O248" s="72">
        <v>1043</v>
      </c>
      <c r="P248" s="72">
        <v>894</v>
      </c>
      <c r="Q248" s="72">
        <v>1285</v>
      </c>
      <c r="R248" s="83"/>
      <c r="S248" s="83"/>
      <c r="T248" s="83"/>
      <c r="U248" s="83"/>
      <c r="V248" s="83"/>
      <c r="W248" s="83"/>
      <c r="X248" s="83"/>
      <c r="Y248" s="83"/>
      <c r="Z248" s="150">
        <f>SUM(K248:Y248)</f>
        <v>6532</v>
      </c>
      <c r="AA248" s="151"/>
      <c r="AC248" s="100" t="s">
        <v>58</v>
      </c>
      <c r="AD248" s="106" t="s">
        <v>174</v>
      </c>
    </row>
    <row r="249" customHeight="1" spans="1:30">
      <c r="A249" s="115"/>
      <c r="B249" s="56" t="s">
        <v>175</v>
      </c>
      <c r="C249" s="118" t="s">
        <v>245</v>
      </c>
      <c r="D249" s="118"/>
      <c r="E249" s="118"/>
      <c r="F249" s="118"/>
      <c r="G249" s="118"/>
      <c r="H249" s="118"/>
      <c r="I249" s="118"/>
      <c r="J249" s="118"/>
      <c r="K249" s="72">
        <v>357</v>
      </c>
      <c r="L249" s="72">
        <v>360</v>
      </c>
      <c r="M249" s="72">
        <v>253</v>
      </c>
      <c r="N249" s="72">
        <v>132</v>
      </c>
      <c r="O249" s="72">
        <v>248</v>
      </c>
      <c r="P249" s="72">
        <v>389</v>
      </c>
      <c r="Q249" s="72">
        <v>174</v>
      </c>
      <c r="R249" s="83"/>
      <c r="S249" s="83"/>
      <c r="T249" s="83"/>
      <c r="U249" s="83"/>
      <c r="V249" s="83"/>
      <c r="W249" s="83"/>
      <c r="X249" s="83"/>
      <c r="Y249" s="83"/>
      <c r="Z249" s="150">
        <f>SUM(K249:Y249)</f>
        <v>1913</v>
      </c>
      <c r="AA249" s="151"/>
      <c r="AC249" s="100" t="s">
        <v>58</v>
      </c>
      <c r="AD249" s="106" t="s">
        <v>177</v>
      </c>
    </row>
    <row r="250" customHeight="1" spans="1:30">
      <c r="A250" s="115"/>
      <c r="B250" s="56" t="s">
        <v>178</v>
      </c>
      <c r="C250" s="118" t="s">
        <v>246</v>
      </c>
      <c r="D250" s="118"/>
      <c r="E250" s="118"/>
      <c r="F250" s="118"/>
      <c r="G250" s="118"/>
      <c r="H250" s="118"/>
      <c r="I250" s="118"/>
      <c r="J250" s="118"/>
      <c r="K250" s="72">
        <v>90</v>
      </c>
      <c r="L250" s="72">
        <v>68</v>
      </c>
      <c r="M250" s="72">
        <v>78</v>
      </c>
      <c r="N250" s="72">
        <v>77</v>
      </c>
      <c r="O250" s="72">
        <v>96</v>
      </c>
      <c r="P250" s="72">
        <v>105</v>
      </c>
      <c r="Q250" s="72">
        <v>86</v>
      </c>
      <c r="R250" s="83"/>
      <c r="S250" s="83"/>
      <c r="T250" s="83"/>
      <c r="U250" s="83"/>
      <c r="V250" s="83"/>
      <c r="W250" s="83"/>
      <c r="X250" s="83"/>
      <c r="Y250" s="83"/>
      <c r="Z250" s="150">
        <f>SUM(K250:Y250)</f>
        <v>600</v>
      </c>
      <c r="AA250" s="151"/>
      <c r="AC250" s="100" t="s">
        <v>58</v>
      </c>
      <c r="AD250" s="106" t="s">
        <v>180</v>
      </c>
    </row>
    <row r="251" customHeight="1" spans="1:30">
      <c r="A251" s="115"/>
      <c r="B251" s="83"/>
      <c r="C251" s="83"/>
      <c r="D251" s="118"/>
      <c r="E251" s="118"/>
      <c r="F251" s="118"/>
      <c r="G251" s="118"/>
      <c r="H251" s="118"/>
      <c r="I251" s="118"/>
      <c r="J251" s="118"/>
      <c r="K251" s="83" t="s">
        <v>181</v>
      </c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151"/>
      <c r="AC251" s="100" t="s">
        <v>58</v>
      </c>
      <c r="AD251" s="106" t="s">
        <v>182</v>
      </c>
    </row>
    <row r="252" customHeight="1" spans="1:30">
      <c r="A252" s="115"/>
      <c r="B252" s="83"/>
      <c r="C252" s="83"/>
      <c r="D252" s="118"/>
      <c r="E252" s="118"/>
      <c r="F252" s="118"/>
      <c r="G252" s="118"/>
      <c r="H252" s="118"/>
      <c r="I252" s="118"/>
      <c r="J252" s="118"/>
      <c r="K252" s="83" t="s">
        <v>181</v>
      </c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151"/>
      <c r="AC252" s="100" t="s">
        <v>58</v>
      </c>
      <c r="AD252" s="106" t="s">
        <v>183</v>
      </c>
    </row>
    <row r="253" customHeight="1" spans="1:30">
      <c r="A253" s="115"/>
      <c r="B253" s="83"/>
      <c r="C253" s="83"/>
      <c r="D253" s="118"/>
      <c r="E253" s="118"/>
      <c r="F253" s="118"/>
      <c r="G253" s="118"/>
      <c r="H253" s="118"/>
      <c r="I253" s="118"/>
      <c r="J253" s="118"/>
      <c r="K253" s="83" t="s">
        <v>181</v>
      </c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151"/>
      <c r="AC253" s="100" t="s">
        <v>58</v>
      </c>
      <c r="AD253" s="106" t="s">
        <v>184</v>
      </c>
    </row>
    <row r="254" customHeight="1" spans="1:30">
      <c r="A254" s="115"/>
      <c r="B254" s="83"/>
      <c r="C254" s="83"/>
      <c r="D254" s="118"/>
      <c r="E254" s="118"/>
      <c r="F254" s="118"/>
      <c r="G254" s="118"/>
      <c r="H254" s="118"/>
      <c r="I254" s="118"/>
      <c r="J254" s="118"/>
      <c r="K254" s="83" t="s">
        <v>181</v>
      </c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151"/>
      <c r="AC254" s="100" t="s">
        <v>58</v>
      </c>
      <c r="AD254" s="106" t="s">
        <v>185</v>
      </c>
    </row>
    <row r="255" customHeight="1" spans="1:30">
      <c r="A255" s="115"/>
      <c r="B255" s="83"/>
      <c r="C255" s="83"/>
      <c r="D255" s="118"/>
      <c r="E255" s="118"/>
      <c r="F255" s="118"/>
      <c r="G255" s="118"/>
      <c r="H255" s="118"/>
      <c r="I255" s="118"/>
      <c r="J255" s="118"/>
      <c r="K255" s="83" t="s">
        <v>181</v>
      </c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151"/>
      <c r="AC255" s="100" t="s">
        <v>58</v>
      </c>
      <c r="AD255" s="106" t="s">
        <v>186</v>
      </c>
    </row>
    <row r="256" customHeight="1" spans="1:30">
      <c r="A256" s="115"/>
      <c r="B256" s="83"/>
      <c r="C256" s="83"/>
      <c r="D256" s="118"/>
      <c r="E256" s="118"/>
      <c r="F256" s="118"/>
      <c r="G256" s="118"/>
      <c r="H256" s="118"/>
      <c r="I256" s="118"/>
      <c r="J256" s="118"/>
      <c r="K256" s="83" t="s">
        <v>181</v>
      </c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151"/>
      <c r="AC256" s="100" t="s">
        <v>58</v>
      </c>
      <c r="AD256" s="106" t="s">
        <v>187</v>
      </c>
    </row>
    <row r="257" customHeight="1" spans="1:30">
      <c r="A257" s="115"/>
      <c r="B257" s="83"/>
      <c r="C257" s="83"/>
      <c r="D257" s="118"/>
      <c r="E257" s="118"/>
      <c r="F257" s="118"/>
      <c r="G257" s="118"/>
      <c r="H257" s="118"/>
      <c r="I257" s="118"/>
      <c r="J257" s="118"/>
      <c r="K257" s="83" t="s">
        <v>181</v>
      </c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151"/>
      <c r="AC257" s="100" t="s">
        <v>58</v>
      </c>
      <c r="AD257" s="106" t="s">
        <v>188</v>
      </c>
    </row>
    <row r="258" ht="33" customHeight="1" spans="1:30">
      <c r="A258" s="115" t="s">
        <v>76</v>
      </c>
      <c r="B258" s="54" t="s">
        <v>189</v>
      </c>
      <c r="C258" s="54"/>
      <c r="D258" s="54"/>
      <c r="E258" s="54"/>
      <c r="F258" s="54"/>
      <c r="G258" s="54"/>
      <c r="H258" s="54"/>
      <c r="I258" s="54"/>
      <c r="J258" s="54"/>
      <c r="K258" s="131">
        <f t="shared" ref="K258:Q258" si="23">SUM(K247:K257)</f>
        <v>2752</v>
      </c>
      <c r="L258" s="131">
        <f t="shared" si="23"/>
        <v>2229</v>
      </c>
      <c r="M258" s="131">
        <f t="shared" si="23"/>
        <v>2010</v>
      </c>
      <c r="N258" s="131">
        <f t="shared" si="23"/>
        <v>1557</v>
      </c>
      <c r="O258" s="131">
        <f t="shared" si="23"/>
        <v>2414</v>
      </c>
      <c r="P258" s="131">
        <f t="shared" si="23"/>
        <v>2784</v>
      </c>
      <c r="Q258" s="131">
        <f t="shared" si="23"/>
        <v>2283</v>
      </c>
      <c r="R258" s="83"/>
      <c r="S258" s="83"/>
      <c r="T258" s="83"/>
      <c r="U258" s="83"/>
      <c r="V258" s="83"/>
      <c r="W258" s="83"/>
      <c r="X258" s="83"/>
      <c r="Y258" s="83"/>
      <c r="Z258" s="131">
        <f>SUM(K258:Y258)</f>
        <v>16029</v>
      </c>
      <c r="AC258" s="100"/>
      <c r="AD258" s="106" t="s">
        <v>190</v>
      </c>
    </row>
    <row r="259" ht="30" customHeight="1" spans="1:30">
      <c r="A259" s="115" t="s">
        <v>168</v>
      </c>
      <c r="B259" s="116" t="s">
        <v>247</v>
      </c>
      <c r="C259" s="117" t="s">
        <v>248</v>
      </c>
      <c r="D259" s="117"/>
      <c r="E259" s="117"/>
      <c r="F259" s="117"/>
      <c r="G259" s="117"/>
      <c r="H259" s="117"/>
      <c r="I259" s="117"/>
      <c r="J259" s="130"/>
      <c r="K259" s="72">
        <v>2051</v>
      </c>
      <c r="L259" s="72">
        <v>1140</v>
      </c>
      <c r="M259" s="72">
        <v>1053</v>
      </c>
      <c r="N259" s="72">
        <v>1270</v>
      </c>
      <c r="O259" s="72">
        <v>1057</v>
      </c>
      <c r="P259" s="72">
        <v>639</v>
      </c>
      <c r="Q259" s="72">
        <v>1230</v>
      </c>
      <c r="R259" s="83"/>
      <c r="S259" s="83"/>
      <c r="T259" s="83"/>
      <c r="U259" s="83"/>
      <c r="V259" s="83"/>
      <c r="W259" s="83"/>
      <c r="X259" s="83"/>
      <c r="Y259" s="83"/>
      <c r="Z259" s="150">
        <f>SUM(K259:Y259)</f>
        <v>8440</v>
      </c>
      <c r="AA259" s="151"/>
      <c r="AC259" s="100" t="s">
        <v>58</v>
      </c>
      <c r="AD259" s="106" t="s">
        <v>192</v>
      </c>
    </row>
    <row r="260" customHeight="1" spans="1:30">
      <c r="A260" s="115" t="s">
        <v>172</v>
      </c>
      <c r="B260" s="56" t="s">
        <v>169</v>
      </c>
      <c r="C260" s="118" t="s">
        <v>249</v>
      </c>
      <c r="D260" s="118"/>
      <c r="E260" s="118"/>
      <c r="F260" s="118"/>
      <c r="G260" s="118"/>
      <c r="H260" s="118"/>
      <c r="I260" s="118"/>
      <c r="J260" s="118"/>
      <c r="K260" s="72">
        <v>2597</v>
      </c>
      <c r="L260" s="72">
        <v>933</v>
      </c>
      <c r="M260" s="72">
        <v>1428</v>
      </c>
      <c r="N260" s="72">
        <v>2249</v>
      </c>
      <c r="O260" s="72">
        <v>1536</v>
      </c>
      <c r="P260" s="72">
        <v>443</v>
      </c>
      <c r="Q260" s="72">
        <v>2277</v>
      </c>
      <c r="R260" s="83"/>
      <c r="S260" s="83"/>
      <c r="T260" s="83"/>
      <c r="U260" s="83"/>
      <c r="V260" s="83"/>
      <c r="W260" s="83"/>
      <c r="X260" s="83"/>
      <c r="Y260" s="83"/>
      <c r="Z260" s="150">
        <f>SUM(K260:Y260)</f>
        <v>11463</v>
      </c>
      <c r="AA260" s="151"/>
      <c r="AC260" s="100" t="s">
        <v>58</v>
      </c>
      <c r="AD260" s="106" t="s">
        <v>194</v>
      </c>
    </row>
    <row r="261" customHeight="1" spans="1:30">
      <c r="A261" s="115"/>
      <c r="B261" s="56" t="s">
        <v>175</v>
      </c>
      <c r="C261" s="118" t="s">
        <v>250</v>
      </c>
      <c r="D261" s="118"/>
      <c r="E261" s="118"/>
      <c r="F261" s="118"/>
      <c r="G261" s="118"/>
      <c r="H261" s="118"/>
      <c r="I261" s="118"/>
      <c r="J261" s="118"/>
      <c r="K261" s="72">
        <v>731</v>
      </c>
      <c r="L261" s="72">
        <v>514</v>
      </c>
      <c r="M261" s="72">
        <v>945</v>
      </c>
      <c r="N261" s="72">
        <v>465</v>
      </c>
      <c r="O261" s="72">
        <v>536</v>
      </c>
      <c r="P261" s="72">
        <v>262</v>
      </c>
      <c r="Q261" s="72">
        <v>545</v>
      </c>
      <c r="R261" s="83"/>
      <c r="S261" s="83"/>
      <c r="T261" s="83"/>
      <c r="U261" s="83"/>
      <c r="V261" s="83"/>
      <c r="W261" s="83"/>
      <c r="X261" s="83"/>
      <c r="Y261" s="83"/>
      <c r="Z261" s="150">
        <f>SUM(K261:Y261)</f>
        <v>3998</v>
      </c>
      <c r="AA261" s="151"/>
      <c r="AC261" s="100" t="s">
        <v>58</v>
      </c>
      <c r="AD261" s="106" t="s">
        <v>196</v>
      </c>
    </row>
    <row r="262" customHeight="1" spans="1:30">
      <c r="A262" s="115"/>
      <c r="B262" s="56" t="s">
        <v>178</v>
      </c>
      <c r="C262" s="118" t="s">
        <v>251</v>
      </c>
      <c r="D262" s="118"/>
      <c r="E262" s="118"/>
      <c r="F262" s="118"/>
      <c r="G262" s="118"/>
      <c r="H262" s="118"/>
      <c r="I262" s="118"/>
      <c r="J262" s="118"/>
      <c r="K262" s="72">
        <v>1151</v>
      </c>
      <c r="L262" s="72">
        <v>5555</v>
      </c>
      <c r="M262" s="72">
        <v>904</v>
      </c>
      <c r="N262" s="72">
        <v>872</v>
      </c>
      <c r="O262" s="72">
        <v>502</v>
      </c>
      <c r="P262" s="72">
        <v>2425</v>
      </c>
      <c r="Q262" s="72">
        <v>1244</v>
      </c>
      <c r="R262" s="83"/>
      <c r="S262" s="83"/>
      <c r="T262" s="83"/>
      <c r="U262" s="83"/>
      <c r="V262" s="83"/>
      <c r="W262" s="83"/>
      <c r="X262" s="83"/>
      <c r="Y262" s="83"/>
      <c r="Z262" s="150">
        <f>SUM(K262:Y262)</f>
        <v>12653</v>
      </c>
      <c r="AA262" s="151"/>
      <c r="AC262" s="100" t="s">
        <v>58</v>
      </c>
      <c r="AD262" s="106" t="s">
        <v>198</v>
      </c>
    </row>
    <row r="263" customHeight="1" spans="1:30">
      <c r="A263" s="115"/>
      <c r="B263" s="83"/>
      <c r="C263" s="83"/>
      <c r="D263" s="118"/>
      <c r="E263" s="118"/>
      <c r="F263" s="118"/>
      <c r="G263" s="118"/>
      <c r="H263" s="118"/>
      <c r="I263" s="118"/>
      <c r="J263" s="118"/>
      <c r="K263" s="83" t="s">
        <v>181</v>
      </c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151"/>
      <c r="AC263" s="100" t="s">
        <v>58</v>
      </c>
      <c r="AD263" s="106" t="s">
        <v>199</v>
      </c>
    </row>
    <row r="264" customHeight="1" spans="1:30">
      <c r="A264" s="115"/>
      <c r="B264" s="83"/>
      <c r="C264" s="83"/>
      <c r="D264" s="118"/>
      <c r="E264" s="118"/>
      <c r="F264" s="118"/>
      <c r="G264" s="118"/>
      <c r="H264" s="118"/>
      <c r="I264" s="118"/>
      <c r="J264" s="118"/>
      <c r="K264" s="83" t="s">
        <v>181</v>
      </c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151"/>
      <c r="AC264" s="100" t="s">
        <v>58</v>
      </c>
      <c r="AD264" s="106" t="s">
        <v>200</v>
      </c>
    </row>
    <row r="265" customHeight="1" spans="1:30">
      <c r="A265" s="115"/>
      <c r="B265" s="83"/>
      <c r="C265" s="83"/>
      <c r="D265" s="118"/>
      <c r="E265" s="118"/>
      <c r="F265" s="118"/>
      <c r="G265" s="118"/>
      <c r="H265" s="118"/>
      <c r="I265" s="118"/>
      <c r="J265" s="118"/>
      <c r="K265" s="83" t="s">
        <v>181</v>
      </c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151"/>
      <c r="AC265" s="100" t="s">
        <v>58</v>
      </c>
      <c r="AD265" s="106" t="s">
        <v>201</v>
      </c>
    </row>
    <row r="266" customHeight="1" spans="1:30">
      <c r="A266" s="115"/>
      <c r="B266" s="83"/>
      <c r="C266" s="83"/>
      <c r="D266" s="118"/>
      <c r="E266" s="118"/>
      <c r="F266" s="118"/>
      <c r="G266" s="118"/>
      <c r="H266" s="118"/>
      <c r="I266" s="118"/>
      <c r="J266" s="118"/>
      <c r="K266" s="83" t="s">
        <v>181</v>
      </c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151"/>
      <c r="AC266" s="100" t="s">
        <v>58</v>
      </c>
      <c r="AD266" s="106" t="s">
        <v>202</v>
      </c>
    </row>
    <row r="267" customHeight="1" spans="1:30">
      <c r="A267" s="115"/>
      <c r="B267" s="83"/>
      <c r="C267" s="83"/>
      <c r="D267" s="118"/>
      <c r="E267" s="118"/>
      <c r="F267" s="118"/>
      <c r="G267" s="118"/>
      <c r="H267" s="118"/>
      <c r="I267" s="118"/>
      <c r="J267" s="118"/>
      <c r="K267" s="83" t="s">
        <v>181</v>
      </c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151"/>
      <c r="AC267" s="100" t="s">
        <v>58</v>
      </c>
      <c r="AD267" s="106" t="s">
        <v>203</v>
      </c>
    </row>
    <row r="268" customHeight="1" spans="1:30">
      <c r="A268" s="115"/>
      <c r="B268" s="83"/>
      <c r="C268" s="83"/>
      <c r="D268" s="118"/>
      <c r="E268" s="118"/>
      <c r="F268" s="118"/>
      <c r="G268" s="118"/>
      <c r="H268" s="118"/>
      <c r="I268" s="118"/>
      <c r="J268" s="118"/>
      <c r="K268" s="83" t="s">
        <v>181</v>
      </c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151"/>
      <c r="AC268" s="100" t="s">
        <v>58</v>
      </c>
      <c r="AD268" s="106" t="s">
        <v>204</v>
      </c>
    </row>
    <row r="269" customHeight="1" spans="1:30">
      <c r="A269" s="115"/>
      <c r="B269" s="83"/>
      <c r="C269" s="83"/>
      <c r="D269" s="118"/>
      <c r="E269" s="118"/>
      <c r="F269" s="118"/>
      <c r="G269" s="118"/>
      <c r="H269" s="118"/>
      <c r="I269" s="118"/>
      <c r="J269" s="118"/>
      <c r="K269" s="83" t="s">
        <v>181</v>
      </c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151"/>
      <c r="AC269" s="100" t="s">
        <v>58</v>
      </c>
      <c r="AD269" s="106" t="s">
        <v>205</v>
      </c>
    </row>
    <row r="270" ht="33" customHeight="1" spans="1:30">
      <c r="A270" s="115" t="s">
        <v>76</v>
      </c>
      <c r="B270" s="54" t="s">
        <v>189</v>
      </c>
      <c r="C270" s="54"/>
      <c r="D270" s="54"/>
      <c r="E270" s="54"/>
      <c r="F270" s="54"/>
      <c r="G270" s="54"/>
      <c r="H270" s="54"/>
      <c r="I270" s="54"/>
      <c r="J270" s="54"/>
      <c r="K270" s="131">
        <f t="shared" ref="K270:Q270" si="24">SUM(K259:K269)</f>
        <v>6530</v>
      </c>
      <c r="L270" s="131">
        <f t="shared" si="24"/>
        <v>8142</v>
      </c>
      <c r="M270" s="131">
        <f t="shared" si="24"/>
        <v>4330</v>
      </c>
      <c r="N270" s="131">
        <f t="shared" si="24"/>
        <v>4856</v>
      </c>
      <c r="O270" s="131">
        <f t="shared" si="24"/>
        <v>3631</v>
      </c>
      <c r="P270" s="131">
        <f t="shared" si="24"/>
        <v>3769</v>
      </c>
      <c r="Q270" s="131">
        <f t="shared" si="24"/>
        <v>5296</v>
      </c>
      <c r="R270" s="83"/>
      <c r="S270" s="83"/>
      <c r="T270" s="83"/>
      <c r="U270" s="83"/>
      <c r="V270" s="83"/>
      <c r="W270" s="83"/>
      <c r="X270" s="83"/>
      <c r="Y270" s="83"/>
      <c r="Z270" s="131">
        <f>SUM(K270:Y270)</f>
        <v>36554</v>
      </c>
      <c r="AC270"/>
      <c r="AD270" s="106" t="s">
        <v>190</v>
      </c>
    </row>
    <row r="271" ht="15.75" customHeight="1" spans="27:29">
      <c r="AA271" s="4" t="s">
        <v>101</v>
      </c>
      <c r="AC271"/>
    </row>
    <row r="272" ht="16.5" customHeight="1" spans="1:29">
      <c r="A272" s="5"/>
      <c r="B272" s="119" t="s">
        <v>102</v>
      </c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37" t="s">
        <v>111</v>
      </c>
      <c r="P272" s="38"/>
      <c r="Q272" s="38"/>
      <c r="R272" s="38"/>
      <c r="S272" s="38"/>
      <c r="T272" s="38"/>
      <c r="U272" s="38"/>
      <c r="V272" s="38"/>
      <c r="W272" s="38"/>
      <c r="X272" s="38"/>
      <c r="Y272" s="102"/>
      <c r="Z272" s="5"/>
      <c r="AA272" s="5"/>
      <c r="AC272"/>
    </row>
    <row r="273" ht="21.75" customHeight="1" spans="1:29">
      <c r="A273" s="39"/>
      <c r="B273" s="186" t="s">
        <v>112</v>
      </c>
      <c r="C273" s="121"/>
      <c r="D273" s="122"/>
      <c r="E273" s="186" t="s">
        <v>113</v>
      </c>
      <c r="F273" s="121"/>
      <c r="G273" s="122"/>
      <c r="H273" s="186" t="s">
        <v>114</v>
      </c>
      <c r="I273" s="121"/>
      <c r="J273" s="122"/>
      <c r="K273" s="187" t="s">
        <v>115</v>
      </c>
      <c r="L273" s="188" t="s">
        <v>116</v>
      </c>
      <c r="M273" s="188" t="s">
        <v>117</v>
      </c>
      <c r="N273" s="189" t="s">
        <v>118</v>
      </c>
      <c r="O273" s="135" t="s">
        <v>112</v>
      </c>
      <c r="P273" s="135" t="s">
        <v>113</v>
      </c>
      <c r="Q273" s="142" t="s">
        <v>114</v>
      </c>
      <c r="R273" s="135" t="s">
        <v>115</v>
      </c>
      <c r="S273" s="143"/>
      <c r="T273" s="135" t="s">
        <v>116</v>
      </c>
      <c r="U273" s="143"/>
      <c r="V273" s="135" t="s">
        <v>117</v>
      </c>
      <c r="W273" s="143"/>
      <c r="X273" s="135" t="s">
        <v>118</v>
      </c>
      <c r="Y273" s="135" t="s">
        <v>119</v>
      </c>
      <c r="Z273" s="5"/>
      <c r="AC273"/>
    </row>
    <row r="274" ht="22.5" customHeight="1" spans="1:29">
      <c r="A274" s="42"/>
      <c r="B274" s="123"/>
      <c r="C274" s="124"/>
      <c r="D274" s="125"/>
      <c r="E274" s="123"/>
      <c r="F274" s="124"/>
      <c r="G274" s="125"/>
      <c r="H274" s="123"/>
      <c r="I274" s="124"/>
      <c r="J274" s="125"/>
      <c r="K274" s="136"/>
      <c r="L274" s="137"/>
      <c r="M274" s="137"/>
      <c r="N274" s="138"/>
      <c r="O274" s="139" t="s">
        <v>120</v>
      </c>
      <c r="P274" s="139" t="s">
        <v>121</v>
      </c>
      <c r="Q274" s="144" t="s">
        <v>122</v>
      </c>
      <c r="R274" s="139" t="s">
        <v>123</v>
      </c>
      <c r="S274" s="145"/>
      <c r="T274" s="139" t="s">
        <v>124</v>
      </c>
      <c r="U274" s="145"/>
      <c r="V274" s="139" t="s">
        <v>125</v>
      </c>
      <c r="W274" s="145"/>
      <c r="X274" s="139" t="s">
        <v>126</v>
      </c>
      <c r="Y274" s="139" t="s">
        <v>127</v>
      </c>
      <c r="AC274"/>
    </row>
    <row r="275" customHeight="1" spans="1:32">
      <c r="A275" s="5"/>
      <c r="B275" s="126"/>
      <c r="C275" s="126"/>
      <c r="D275" s="126"/>
      <c r="E275" s="126"/>
      <c r="F275" s="126"/>
      <c r="G275" s="126"/>
      <c r="H275" s="126"/>
      <c r="I275" s="126"/>
      <c r="J275" s="126"/>
      <c r="K275" s="140"/>
      <c r="L275" s="140"/>
      <c r="M275" s="140"/>
      <c r="N275" s="140"/>
      <c r="O275" s="140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C275"/>
      <c r="AF275" s="3"/>
    </row>
    <row r="276" ht="16.5" customHeight="1" spans="1:34">
      <c r="A276" s="5"/>
      <c r="B276" s="5"/>
      <c r="C276" s="5"/>
      <c r="D276" s="5"/>
      <c r="E276" s="5"/>
      <c r="F276" s="5"/>
      <c r="G276" s="5"/>
      <c r="H276" s="5"/>
      <c r="I276" s="5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5"/>
      <c r="Y276" s="40"/>
      <c r="Z276" s="5"/>
      <c r="AA276" s="87"/>
      <c r="AC276"/>
      <c r="AD276" t="s">
        <v>252</v>
      </c>
      <c r="AH276" s="112" t="s">
        <v>5</v>
      </c>
    </row>
    <row r="277" ht="22.5" customHeight="1" spans="9:34">
      <c r="I277" s="65" t="s">
        <v>11</v>
      </c>
      <c r="J277" s="65"/>
      <c r="K277" s="65"/>
      <c r="L277" s="65"/>
      <c r="M277" s="66" t="s">
        <v>12</v>
      </c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84"/>
      <c r="Y277" s="88" t="s">
        <v>7</v>
      </c>
      <c r="Z277" s="88"/>
      <c r="AC277"/>
      <c r="AH277" s="112" t="s">
        <v>8</v>
      </c>
    </row>
    <row r="278" ht="22.5" customHeight="1" spans="9:29">
      <c r="I278" s="65" t="s">
        <v>13</v>
      </c>
      <c r="J278" s="65"/>
      <c r="K278" s="65"/>
      <c r="L278" s="65"/>
      <c r="M278" s="66" t="s">
        <v>12</v>
      </c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84"/>
      <c r="Y278" s="88"/>
      <c r="Z278" s="88"/>
      <c r="AC278"/>
    </row>
    <row r="279" ht="22.5" customHeight="1" spans="10:29">
      <c r="J279" s="67"/>
      <c r="K279" s="67"/>
      <c r="L279" s="67"/>
      <c r="M279" s="67"/>
      <c r="N279" s="66"/>
      <c r="O279" s="66"/>
      <c r="P279" s="66"/>
      <c r="Q279" s="66"/>
      <c r="R279" s="65"/>
      <c r="S279" s="65"/>
      <c r="T279" s="65"/>
      <c r="U279" s="65"/>
      <c r="V279" s="66"/>
      <c r="W279" s="66"/>
      <c r="X279" s="5"/>
      <c r="Y279" s="89" t="s">
        <v>252</v>
      </c>
      <c r="Z279" s="89"/>
      <c r="AC279"/>
    </row>
    <row r="280" ht="21.75" customHeight="1" spans="10:29"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85"/>
      <c r="X280" s="85"/>
      <c r="Y280" s="85"/>
      <c r="Z280" s="85"/>
      <c r="AC280"/>
    </row>
    <row r="281" ht="21.75" customHeight="1" spans="10:29"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85"/>
      <c r="X281" s="85"/>
      <c r="Y281" s="85"/>
      <c r="Z281" s="85"/>
      <c r="AC281"/>
    </row>
    <row r="282" ht="21.75" customHeight="1" spans="10:29"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86" t="s">
        <v>253</v>
      </c>
      <c r="X282" s="86"/>
      <c r="Y282" s="86"/>
      <c r="Z282" s="86"/>
      <c r="AC282"/>
    </row>
    <row r="283" ht="24.95" customHeight="1" spans="1:29">
      <c r="A283" s="13" t="s">
        <v>15</v>
      </c>
      <c r="B283" s="13" t="s">
        <v>16</v>
      </c>
      <c r="C283" s="13"/>
      <c r="D283" s="13"/>
      <c r="E283" s="13"/>
      <c r="F283" s="13"/>
      <c r="G283" s="13"/>
      <c r="H283" s="13"/>
      <c r="I283" s="13"/>
      <c r="J283" s="13"/>
      <c r="K283" s="13" t="s">
        <v>17</v>
      </c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C283"/>
    </row>
    <row r="284" ht="48.75" customHeight="1" spans="1:30">
      <c r="A284" s="13" t="s">
        <v>165</v>
      </c>
      <c r="B284" s="54" t="s">
        <v>166</v>
      </c>
      <c r="C284" s="54"/>
      <c r="D284" s="54"/>
      <c r="E284" s="54"/>
      <c r="F284" s="54"/>
      <c r="G284" s="54"/>
      <c r="H284" s="54"/>
      <c r="I284" s="54"/>
      <c r="J284" s="54"/>
      <c r="K284" s="12" t="s">
        <v>27</v>
      </c>
      <c r="L284" s="12" t="s">
        <v>28</v>
      </c>
      <c r="M284" s="12" t="s">
        <v>29</v>
      </c>
      <c r="N284" s="12" t="s">
        <v>30</v>
      </c>
      <c r="O284" s="12" t="s">
        <v>31</v>
      </c>
      <c r="P284" s="12" t="s">
        <v>32</v>
      </c>
      <c r="Q284" s="12" t="s">
        <v>33</v>
      </c>
      <c r="R284" s="83"/>
      <c r="S284" s="83"/>
      <c r="T284" s="83"/>
      <c r="U284" s="83"/>
      <c r="V284" s="83"/>
      <c r="W284" s="83"/>
      <c r="X284" s="83"/>
      <c r="Y284" s="83"/>
      <c r="Z284" s="13" t="s">
        <v>34</v>
      </c>
      <c r="AC284"/>
      <c r="AD284" s="91" t="s">
        <v>35</v>
      </c>
    </row>
    <row r="285" ht="12.75" customHeight="1" spans="1:30">
      <c r="A285" s="19" t="s">
        <v>36</v>
      </c>
      <c r="B285" s="55" t="s">
        <v>37</v>
      </c>
      <c r="C285" s="55"/>
      <c r="D285" s="55"/>
      <c r="E285" s="55"/>
      <c r="F285" s="55"/>
      <c r="G285" s="55"/>
      <c r="H285" s="55"/>
      <c r="I285" s="55"/>
      <c r="J285" s="55"/>
      <c r="K285" s="71" t="s">
        <v>38</v>
      </c>
      <c r="L285" s="71" t="s">
        <v>39</v>
      </c>
      <c r="M285" s="71" t="s">
        <v>40</v>
      </c>
      <c r="N285" s="71" t="s">
        <v>41</v>
      </c>
      <c r="O285" s="71" t="s">
        <v>42</v>
      </c>
      <c r="P285" s="71" t="s">
        <v>43</v>
      </c>
      <c r="Q285" s="71" t="s">
        <v>44</v>
      </c>
      <c r="R285" s="71" t="s">
        <v>45</v>
      </c>
      <c r="S285" s="71" t="s">
        <v>46</v>
      </c>
      <c r="T285" s="71" t="s">
        <v>47</v>
      </c>
      <c r="U285" s="71" t="s">
        <v>48</v>
      </c>
      <c r="V285" s="71" t="s">
        <v>49</v>
      </c>
      <c r="W285" s="71" t="s">
        <v>50</v>
      </c>
      <c r="X285" s="71" t="s">
        <v>51</v>
      </c>
      <c r="Y285" s="71" t="s">
        <v>52</v>
      </c>
      <c r="Z285" s="71" t="s">
        <v>53</v>
      </c>
      <c r="AA285" s="92"/>
      <c r="AC285"/>
      <c r="AD285" s="108"/>
    </row>
    <row r="286" customHeight="1" spans="1:30">
      <c r="A286" s="35" t="s">
        <v>167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128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48"/>
      <c r="AA286" s="53"/>
      <c r="AC286"/>
      <c r="AD286" s="149"/>
    </row>
    <row r="287" ht="30" customHeight="1" spans="1:30">
      <c r="A287" s="115" t="s">
        <v>168</v>
      </c>
      <c r="B287" s="185" t="s">
        <v>254</v>
      </c>
      <c r="C287" s="117" t="s">
        <v>255</v>
      </c>
      <c r="D287" s="117"/>
      <c r="E287" s="117"/>
      <c r="F287" s="117"/>
      <c r="G287" s="117"/>
      <c r="H287" s="117"/>
      <c r="I287" s="117"/>
      <c r="J287" s="130"/>
      <c r="K287" s="72">
        <v>338</v>
      </c>
      <c r="L287" s="72">
        <v>283</v>
      </c>
      <c r="M287" s="72">
        <v>142</v>
      </c>
      <c r="N287" s="72">
        <v>173</v>
      </c>
      <c r="O287" s="72">
        <v>194</v>
      </c>
      <c r="P287" s="72">
        <v>209</v>
      </c>
      <c r="Q287" s="72">
        <v>375</v>
      </c>
      <c r="R287" s="83"/>
      <c r="S287" s="83"/>
      <c r="T287" s="83"/>
      <c r="U287" s="83"/>
      <c r="V287" s="83"/>
      <c r="W287" s="83"/>
      <c r="X287" s="83"/>
      <c r="Y287" s="83"/>
      <c r="Z287" s="150">
        <f>SUM(K287:Y287)</f>
        <v>1714</v>
      </c>
      <c r="AA287" s="151"/>
      <c r="AC287" s="100" t="s">
        <v>58</v>
      </c>
      <c r="AD287" s="106" t="s">
        <v>171</v>
      </c>
    </row>
    <row r="288" customHeight="1" spans="1:30">
      <c r="A288" s="115" t="s">
        <v>172</v>
      </c>
      <c r="B288" s="56" t="s">
        <v>169</v>
      </c>
      <c r="C288" s="118" t="s">
        <v>256</v>
      </c>
      <c r="D288" s="118"/>
      <c r="E288" s="118"/>
      <c r="F288" s="118"/>
      <c r="G288" s="118"/>
      <c r="H288" s="118"/>
      <c r="I288" s="118"/>
      <c r="J288" s="118"/>
      <c r="K288" s="72">
        <v>271</v>
      </c>
      <c r="L288" s="72">
        <v>219</v>
      </c>
      <c r="M288" s="72">
        <v>121</v>
      </c>
      <c r="N288" s="72">
        <v>149</v>
      </c>
      <c r="O288" s="72">
        <v>493</v>
      </c>
      <c r="P288" s="72">
        <v>117</v>
      </c>
      <c r="Q288" s="72">
        <v>389</v>
      </c>
      <c r="R288" s="83"/>
      <c r="S288" s="83"/>
      <c r="T288" s="83"/>
      <c r="U288" s="83"/>
      <c r="V288" s="83"/>
      <c r="W288" s="83"/>
      <c r="X288" s="83"/>
      <c r="Y288" s="83"/>
      <c r="Z288" s="150">
        <f>SUM(K288:Y288)</f>
        <v>1759</v>
      </c>
      <c r="AA288" s="151"/>
      <c r="AC288" s="100" t="s">
        <v>58</v>
      </c>
      <c r="AD288" s="106" t="s">
        <v>174</v>
      </c>
    </row>
    <row r="289" customHeight="1" spans="1:30">
      <c r="A289" s="115"/>
      <c r="B289" s="56" t="s">
        <v>175</v>
      </c>
      <c r="C289" s="118" t="s">
        <v>257</v>
      </c>
      <c r="D289" s="118"/>
      <c r="E289" s="118"/>
      <c r="F289" s="118"/>
      <c r="G289" s="118"/>
      <c r="H289" s="118"/>
      <c r="I289" s="118"/>
      <c r="J289" s="118"/>
      <c r="K289" s="72">
        <v>81</v>
      </c>
      <c r="L289" s="72">
        <v>73</v>
      </c>
      <c r="M289" s="72">
        <v>46</v>
      </c>
      <c r="N289" s="72">
        <v>38</v>
      </c>
      <c r="O289" s="72">
        <v>57</v>
      </c>
      <c r="P289" s="72">
        <v>48</v>
      </c>
      <c r="Q289" s="72">
        <v>69</v>
      </c>
      <c r="R289" s="83"/>
      <c r="S289" s="83"/>
      <c r="T289" s="83"/>
      <c r="U289" s="83"/>
      <c r="V289" s="83"/>
      <c r="W289" s="83"/>
      <c r="X289" s="83"/>
      <c r="Y289" s="83"/>
      <c r="Z289" s="150">
        <f>SUM(K289:Y289)</f>
        <v>412</v>
      </c>
      <c r="AA289" s="151"/>
      <c r="AC289" s="100" t="s">
        <v>58</v>
      </c>
      <c r="AD289" s="106" t="s">
        <v>177</v>
      </c>
    </row>
    <row r="290" customHeight="1" spans="1:30">
      <c r="A290" s="115"/>
      <c r="B290" s="56" t="s">
        <v>178</v>
      </c>
      <c r="C290" s="118" t="s">
        <v>258</v>
      </c>
      <c r="D290" s="118"/>
      <c r="E290" s="118"/>
      <c r="F290" s="118"/>
      <c r="G290" s="118"/>
      <c r="H290" s="118"/>
      <c r="I290" s="118"/>
      <c r="J290" s="118"/>
      <c r="K290" s="72">
        <v>132</v>
      </c>
      <c r="L290" s="72">
        <v>179</v>
      </c>
      <c r="M290" s="72">
        <v>92</v>
      </c>
      <c r="N290" s="72">
        <v>64</v>
      </c>
      <c r="O290" s="72">
        <v>102</v>
      </c>
      <c r="P290" s="72">
        <v>91</v>
      </c>
      <c r="Q290" s="72">
        <v>94</v>
      </c>
      <c r="R290" s="83"/>
      <c r="S290" s="83"/>
      <c r="T290" s="83"/>
      <c r="U290" s="83"/>
      <c r="V290" s="83"/>
      <c r="W290" s="83"/>
      <c r="X290" s="83"/>
      <c r="Y290" s="83"/>
      <c r="Z290" s="150">
        <f>SUM(K290:Y290)</f>
        <v>754</v>
      </c>
      <c r="AA290" s="151"/>
      <c r="AC290" s="100" t="s">
        <v>58</v>
      </c>
      <c r="AD290" s="106" t="s">
        <v>180</v>
      </c>
    </row>
    <row r="291" customHeight="1" spans="1:30">
      <c r="A291" s="115"/>
      <c r="B291" s="83"/>
      <c r="C291" s="83"/>
      <c r="D291" s="118"/>
      <c r="E291" s="118"/>
      <c r="F291" s="118"/>
      <c r="G291" s="118"/>
      <c r="H291" s="118"/>
      <c r="I291" s="118"/>
      <c r="J291" s="118"/>
      <c r="K291" s="83" t="s">
        <v>181</v>
      </c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151"/>
      <c r="AC291" s="100" t="s">
        <v>58</v>
      </c>
      <c r="AD291" s="106" t="s">
        <v>182</v>
      </c>
    </row>
    <row r="292" customHeight="1" spans="1:30">
      <c r="A292" s="115"/>
      <c r="B292" s="83"/>
      <c r="C292" s="83"/>
      <c r="D292" s="118"/>
      <c r="E292" s="118"/>
      <c r="F292" s="118"/>
      <c r="G292" s="118"/>
      <c r="H292" s="118"/>
      <c r="I292" s="118"/>
      <c r="J292" s="118"/>
      <c r="K292" s="83" t="s">
        <v>181</v>
      </c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151"/>
      <c r="AC292" s="100" t="s">
        <v>58</v>
      </c>
      <c r="AD292" s="106" t="s">
        <v>183</v>
      </c>
    </row>
    <row r="293" customHeight="1" spans="1:30">
      <c r="A293" s="115"/>
      <c r="B293" s="83"/>
      <c r="C293" s="83"/>
      <c r="D293" s="118"/>
      <c r="E293" s="118"/>
      <c r="F293" s="118"/>
      <c r="G293" s="118"/>
      <c r="H293" s="118"/>
      <c r="I293" s="118"/>
      <c r="J293" s="118"/>
      <c r="K293" s="83" t="s">
        <v>181</v>
      </c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151"/>
      <c r="AC293" s="100" t="s">
        <v>58</v>
      </c>
      <c r="AD293" s="106" t="s">
        <v>184</v>
      </c>
    </row>
    <row r="294" customHeight="1" spans="1:30">
      <c r="A294" s="115"/>
      <c r="B294" s="83"/>
      <c r="C294" s="83"/>
      <c r="D294" s="118"/>
      <c r="E294" s="118"/>
      <c r="F294" s="118"/>
      <c r="G294" s="118"/>
      <c r="H294" s="118"/>
      <c r="I294" s="118"/>
      <c r="J294" s="118"/>
      <c r="K294" s="83" t="s">
        <v>181</v>
      </c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151"/>
      <c r="AC294" s="100" t="s">
        <v>58</v>
      </c>
      <c r="AD294" s="106" t="s">
        <v>185</v>
      </c>
    </row>
    <row r="295" customHeight="1" spans="1:30">
      <c r="A295" s="115"/>
      <c r="B295" s="83"/>
      <c r="C295" s="83"/>
      <c r="D295" s="118"/>
      <c r="E295" s="118"/>
      <c r="F295" s="118"/>
      <c r="G295" s="118"/>
      <c r="H295" s="118"/>
      <c r="I295" s="118"/>
      <c r="J295" s="118"/>
      <c r="K295" s="83" t="s">
        <v>181</v>
      </c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151"/>
      <c r="AC295" s="100" t="s">
        <v>58</v>
      </c>
      <c r="AD295" s="106" t="s">
        <v>186</v>
      </c>
    </row>
    <row r="296" customHeight="1" spans="1:30">
      <c r="A296" s="115"/>
      <c r="B296" s="83"/>
      <c r="C296" s="83"/>
      <c r="D296" s="118"/>
      <c r="E296" s="118"/>
      <c r="F296" s="118"/>
      <c r="G296" s="118"/>
      <c r="H296" s="118"/>
      <c r="I296" s="118"/>
      <c r="J296" s="118"/>
      <c r="K296" s="83" t="s">
        <v>181</v>
      </c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151"/>
      <c r="AC296" s="100" t="s">
        <v>58</v>
      </c>
      <c r="AD296" s="106" t="s">
        <v>187</v>
      </c>
    </row>
    <row r="297" customHeight="1" spans="1:30">
      <c r="A297" s="115"/>
      <c r="B297" s="83"/>
      <c r="C297" s="83"/>
      <c r="D297" s="118"/>
      <c r="E297" s="118"/>
      <c r="F297" s="118"/>
      <c r="G297" s="118"/>
      <c r="H297" s="118"/>
      <c r="I297" s="118"/>
      <c r="J297" s="118"/>
      <c r="K297" s="83" t="s">
        <v>181</v>
      </c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151"/>
      <c r="AC297" s="100" t="s">
        <v>58</v>
      </c>
      <c r="AD297" s="106" t="s">
        <v>188</v>
      </c>
    </row>
    <row r="298" ht="33" customHeight="1" spans="1:30">
      <c r="A298" s="115" t="s">
        <v>76</v>
      </c>
      <c r="B298" s="54" t="s">
        <v>189</v>
      </c>
      <c r="C298" s="54"/>
      <c r="D298" s="54"/>
      <c r="E298" s="54"/>
      <c r="F298" s="54"/>
      <c r="G298" s="54"/>
      <c r="H298" s="54"/>
      <c r="I298" s="54"/>
      <c r="J298" s="54"/>
      <c r="K298" s="131">
        <f t="shared" ref="K298:Q298" si="25">SUM(K287:K297)</f>
        <v>822</v>
      </c>
      <c r="L298" s="131">
        <f t="shared" si="25"/>
        <v>754</v>
      </c>
      <c r="M298" s="131">
        <f t="shared" si="25"/>
        <v>401</v>
      </c>
      <c r="N298" s="131">
        <f t="shared" si="25"/>
        <v>424</v>
      </c>
      <c r="O298" s="131">
        <f t="shared" si="25"/>
        <v>846</v>
      </c>
      <c r="P298" s="131">
        <f t="shared" si="25"/>
        <v>465</v>
      </c>
      <c r="Q298" s="131">
        <f t="shared" si="25"/>
        <v>927</v>
      </c>
      <c r="R298" s="83"/>
      <c r="S298" s="83"/>
      <c r="T298" s="83"/>
      <c r="U298" s="83"/>
      <c r="V298" s="83"/>
      <c r="W298" s="83"/>
      <c r="X298" s="83"/>
      <c r="Y298" s="83"/>
      <c r="Z298" s="131">
        <f>SUM(K298:Y298)</f>
        <v>4639</v>
      </c>
      <c r="AC298" s="100"/>
      <c r="AD298" s="106" t="s">
        <v>190</v>
      </c>
    </row>
    <row r="299" ht="30" customHeight="1" spans="1:30">
      <c r="A299" s="115" t="s">
        <v>168</v>
      </c>
      <c r="B299" s="116" t="s">
        <v>259</v>
      </c>
      <c r="C299" s="117" t="s">
        <v>260</v>
      </c>
      <c r="D299" s="117"/>
      <c r="E299" s="117"/>
      <c r="F299" s="117"/>
      <c r="G299" s="117"/>
      <c r="H299" s="117"/>
      <c r="I299" s="117"/>
      <c r="J299" s="130"/>
      <c r="K299" s="72">
        <v>992</v>
      </c>
      <c r="L299" s="72">
        <v>598</v>
      </c>
      <c r="M299" s="72">
        <v>776</v>
      </c>
      <c r="N299" s="72">
        <v>1003</v>
      </c>
      <c r="O299" s="72">
        <v>751</v>
      </c>
      <c r="P299" s="72">
        <v>522</v>
      </c>
      <c r="Q299" s="72">
        <v>605</v>
      </c>
      <c r="R299" s="83"/>
      <c r="S299" s="83"/>
      <c r="T299" s="83"/>
      <c r="U299" s="83"/>
      <c r="V299" s="83"/>
      <c r="W299" s="83"/>
      <c r="X299" s="83"/>
      <c r="Y299" s="83"/>
      <c r="Z299" s="150">
        <f>SUM(K299:Y299)</f>
        <v>5247</v>
      </c>
      <c r="AA299" s="151"/>
      <c r="AC299" s="100" t="s">
        <v>58</v>
      </c>
      <c r="AD299" s="106" t="s">
        <v>192</v>
      </c>
    </row>
    <row r="300" customHeight="1" spans="1:30">
      <c r="A300" s="115" t="s">
        <v>172</v>
      </c>
      <c r="B300" s="56" t="s">
        <v>169</v>
      </c>
      <c r="C300" s="118" t="s">
        <v>261</v>
      </c>
      <c r="D300" s="118"/>
      <c r="E300" s="118"/>
      <c r="F300" s="118"/>
      <c r="G300" s="118"/>
      <c r="H300" s="118"/>
      <c r="I300" s="118"/>
      <c r="J300" s="118"/>
      <c r="K300" s="72">
        <v>809</v>
      </c>
      <c r="L300" s="72">
        <v>1132</v>
      </c>
      <c r="M300" s="72">
        <v>786</v>
      </c>
      <c r="N300" s="72">
        <v>923</v>
      </c>
      <c r="O300" s="72">
        <v>719</v>
      </c>
      <c r="P300" s="72">
        <v>656</v>
      </c>
      <c r="Q300" s="72">
        <v>768</v>
      </c>
      <c r="R300" s="83"/>
      <c r="S300" s="83"/>
      <c r="T300" s="83"/>
      <c r="U300" s="83"/>
      <c r="V300" s="83"/>
      <c r="W300" s="83"/>
      <c r="X300" s="83"/>
      <c r="Y300" s="83"/>
      <c r="Z300" s="150">
        <f>SUM(K300:Y300)</f>
        <v>5793</v>
      </c>
      <c r="AA300" s="151"/>
      <c r="AC300" s="100" t="s">
        <v>58</v>
      </c>
      <c r="AD300" s="106" t="s">
        <v>194</v>
      </c>
    </row>
    <row r="301" customHeight="1" spans="1:30">
      <c r="A301" s="115"/>
      <c r="B301" s="56" t="s">
        <v>175</v>
      </c>
      <c r="C301" s="118" t="s">
        <v>262</v>
      </c>
      <c r="D301" s="118"/>
      <c r="E301" s="118"/>
      <c r="F301" s="118"/>
      <c r="G301" s="118"/>
      <c r="H301" s="118"/>
      <c r="I301" s="118"/>
      <c r="J301" s="118"/>
      <c r="K301" s="72">
        <v>686</v>
      </c>
      <c r="L301" s="72">
        <v>257</v>
      </c>
      <c r="M301" s="72">
        <v>423</v>
      </c>
      <c r="N301" s="72">
        <v>617</v>
      </c>
      <c r="O301" s="72">
        <v>365</v>
      </c>
      <c r="P301" s="72">
        <v>207</v>
      </c>
      <c r="Q301" s="72">
        <v>381</v>
      </c>
      <c r="R301" s="83"/>
      <c r="S301" s="83"/>
      <c r="T301" s="83"/>
      <c r="U301" s="83"/>
      <c r="V301" s="83"/>
      <c r="W301" s="83"/>
      <c r="X301" s="83"/>
      <c r="Y301" s="83"/>
      <c r="Z301" s="150">
        <f>SUM(K301:Y301)</f>
        <v>2936</v>
      </c>
      <c r="AA301" s="151"/>
      <c r="AC301" s="100" t="s">
        <v>58</v>
      </c>
      <c r="AD301" s="106" t="s">
        <v>196</v>
      </c>
    </row>
    <row r="302" customHeight="1" spans="1:30">
      <c r="A302" s="115"/>
      <c r="B302" s="56" t="s">
        <v>178</v>
      </c>
      <c r="C302" s="118" t="s">
        <v>263</v>
      </c>
      <c r="D302" s="118"/>
      <c r="E302" s="118"/>
      <c r="F302" s="118"/>
      <c r="G302" s="118"/>
      <c r="H302" s="118"/>
      <c r="I302" s="118"/>
      <c r="J302" s="118"/>
      <c r="K302" s="72">
        <v>160</v>
      </c>
      <c r="L302" s="72">
        <v>102</v>
      </c>
      <c r="M302" s="72">
        <v>139</v>
      </c>
      <c r="N302" s="72">
        <v>106</v>
      </c>
      <c r="O302" s="72">
        <v>123</v>
      </c>
      <c r="P302" s="72">
        <v>112</v>
      </c>
      <c r="Q302" s="72">
        <v>112</v>
      </c>
      <c r="R302" s="83"/>
      <c r="S302" s="83"/>
      <c r="T302" s="83"/>
      <c r="U302" s="83"/>
      <c r="V302" s="83"/>
      <c r="W302" s="83"/>
      <c r="X302" s="83"/>
      <c r="Y302" s="83"/>
      <c r="Z302" s="150">
        <f>SUM(K302:Y302)</f>
        <v>854</v>
      </c>
      <c r="AA302" s="151"/>
      <c r="AC302" s="100" t="s">
        <v>58</v>
      </c>
      <c r="AD302" s="106" t="s">
        <v>198</v>
      </c>
    </row>
    <row r="303" customHeight="1" spans="1:30">
      <c r="A303" s="115"/>
      <c r="B303" s="83"/>
      <c r="C303" s="83"/>
      <c r="D303" s="118"/>
      <c r="E303" s="118"/>
      <c r="F303" s="118"/>
      <c r="G303" s="118"/>
      <c r="H303" s="118"/>
      <c r="I303" s="118"/>
      <c r="J303" s="118"/>
      <c r="K303" s="83" t="s">
        <v>181</v>
      </c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151"/>
      <c r="AC303" s="100" t="s">
        <v>58</v>
      </c>
      <c r="AD303" s="106" t="s">
        <v>199</v>
      </c>
    </row>
    <row r="304" customHeight="1" spans="1:30">
      <c r="A304" s="115"/>
      <c r="B304" s="83"/>
      <c r="C304" s="83"/>
      <c r="D304" s="118"/>
      <c r="E304" s="118"/>
      <c r="F304" s="118"/>
      <c r="G304" s="118"/>
      <c r="H304" s="118"/>
      <c r="I304" s="118"/>
      <c r="J304" s="118"/>
      <c r="K304" s="83" t="s">
        <v>181</v>
      </c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151"/>
      <c r="AC304" s="100" t="s">
        <v>58</v>
      </c>
      <c r="AD304" s="106" t="s">
        <v>200</v>
      </c>
    </row>
    <row r="305" customHeight="1" spans="1:30">
      <c r="A305" s="115"/>
      <c r="B305" s="83"/>
      <c r="C305" s="83"/>
      <c r="D305" s="118"/>
      <c r="E305" s="118"/>
      <c r="F305" s="118"/>
      <c r="G305" s="118"/>
      <c r="H305" s="118"/>
      <c r="I305" s="118"/>
      <c r="J305" s="118"/>
      <c r="K305" s="83" t="s">
        <v>181</v>
      </c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151"/>
      <c r="AC305" s="100" t="s">
        <v>58</v>
      </c>
      <c r="AD305" s="106" t="s">
        <v>201</v>
      </c>
    </row>
    <row r="306" customHeight="1" spans="1:30">
      <c r="A306" s="115"/>
      <c r="B306" s="83"/>
      <c r="C306" s="83"/>
      <c r="D306" s="118"/>
      <c r="E306" s="118"/>
      <c r="F306" s="118"/>
      <c r="G306" s="118"/>
      <c r="H306" s="118"/>
      <c r="I306" s="118"/>
      <c r="J306" s="118"/>
      <c r="K306" s="83" t="s">
        <v>181</v>
      </c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151"/>
      <c r="AC306" s="100" t="s">
        <v>58</v>
      </c>
      <c r="AD306" s="106" t="s">
        <v>202</v>
      </c>
    </row>
    <row r="307" customHeight="1" spans="1:30">
      <c r="A307" s="115"/>
      <c r="B307" s="83"/>
      <c r="C307" s="83"/>
      <c r="D307" s="118"/>
      <c r="E307" s="118"/>
      <c r="F307" s="118"/>
      <c r="G307" s="118"/>
      <c r="H307" s="118"/>
      <c r="I307" s="118"/>
      <c r="J307" s="118"/>
      <c r="K307" s="83" t="s">
        <v>181</v>
      </c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151"/>
      <c r="AC307" s="100" t="s">
        <v>58</v>
      </c>
      <c r="AD307" s="106" t="s">
        <v>203</v>
      </c>
    </row>
    <row r="308" customHeight="1" spans="1:30">
      <c r="A308" s="115"/>
      <c r="B308" s="83"/>
      <c r="C308" s="83"/>
      <c r="D308" s="118"/>
      <c r="E308" s="118"/>
      <c r="F308" s="118"/>
      <c r="G308" s="118"/>
      <c r="H308" s="118"/>
      <c r="I308" s="118"/>
      <c r="J308" s="118"/>
      <c r="K308" s="83" t="s">
        <v>181</v>
      </c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151"/>
      <c r="AC308" s="100" t="s">
        <v>58</v>
      </c>
      <c r="AD308" s="106" t="s">
        <v>204</v>
      </c>
    </row>
    <row r="309" customHeight="1" spans="1:30">
      <c r="A309" s="115"/>
      <c r="B309" s="83"/>
      <c r="C309" s="83"/>
      <c r="D309" s="118"/>
      <c r="E309" s="118"/>
      <c r="F309" s="118"/>
      <c r="G309" s="118"/>
      <c r="H309" s="118"/>
      <c r="I309" s="118"/>
      <c r="J309" s="118"/>
      <c r="K309" s="83" t="s">
        <v>181</v>
      </c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151"/>
      <c r="AC309" s="100" t="s">
        <v>58</v>
      </c>
      <c r="AD309" s="106" t="s">
        <v>205</v>
      </c>
    </row>
    <row r="310" ht="33" customHeight="1" spans="1:30">
      <c r="A310" s="115" t="s">
        <v>76</v>
      </c>
      <c r="B310" s="54" t="s">
        <v>189</v>
      </c>
      <c r="C310" s="54"/>
      <c r="D310" s="54"/>
      <c r="E310" s="54"/>
      <c r="F310" s="54"/>
      <c r="G310" s="54"/>
      <c r="H310" s="54"/>
      <c r="I310" s="54"/>
      <c r="J310" s="54"/>
      <c r="K310" s="131">
        <f t="shared" ref="K310:Q310" si="26">SUM(K299:K309)</f>
        <v>2647</v>
      </c>
      <c r="L310" s="131">
        <f t="shared" si="26"/>
        <v>2089</v>
      </c>
      <c r="M310" s="131">
        <f t="shared" si="26"/>
        <v>2124</v>
      </c>
      <c r="N310" s="131">
        <f t="shared" si="26"/>
        <v>2649</v>
      </c>
      <c r="O310" s="131">
        <f t="shared" si="26"/>
        <v>1958</v>
      </c>
      <c r="P310" s="131">
        <f t="shared" si="26"/>
        <v>1497</v>
      </c>
      <c r="Q310" s="131">
        <f t="shared" si="26"/>
        <v>1866</v>
      </c>
      <c r="R310" s="83"/>
      <c r="S310" s="83"/>
      <c r="T310" s="83"/>
      <c r="U310" s="83"/>
      <c r="V310" s="83"/>
      <c r="W310" s="83"/>
      <c r="X310" s="83"/>
      <c r="Y310" s="83"/>
      <c r="Z310" s="131">
        <f>SUM(K310:Y310)</f>
        <v>14830</v>
      </c>
      <c r="AC310"/>
      <c r="AD310" s="106" t="s">
        <v>190</v>
      </c>
    </row>
    <row r="311" ht="15.75" customHeight="1" spans="27:29">
      <c r="AA311" s="4" t="s">
        <v>101</v>
      </c>
      <c r="AC311"/>
    </row>
    <row r="312" ht="16.5" customHeight="1" spans="1:29">
      <c r="A312" s="5"/>
      <c r="B312" s="119" t="s">
        <v>102</v>
      </c>
      <c r="C312" s="119"/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37" t="s">
        <v>111</v>
      </c>
      <c r="P312" s="38"/>
      <c r="Q312" s="38"/>
      <c r="R312" s="38"/>
      <c r="S312" s="38"/>
      <c r="T312" s="38"/>
      <c r="U312" s="38"/>
      <c r="V312" s="38"/>
      <c r="W312" s="38"/>
      <c r="X312" s="38"/>
      <c r="Y312" s="102"/>
      <c r="Z312" s="5"/>
      <c r="AA312" s="5"/>
      <c r="AC312"/>
    </row>
    <row r="313" ht="21.75" customHeight="1" spans="1:29">
      <c r="A313" s="39"/>
      <c r="B313" s="186" t="s">
        <v>112</v>
      </c>
      <c r="C313" s="121"/>
      <c r="D313" s="122"/>
      <c r="E313" s="186" t="s">
        <v>113</v>
      </c>
      <c r="F313" s="121"/>
      <c r="G313" s="122"/>
      <c r="H313" s="186" t="s">
        <v>114</v>
      </c>
      <c r="I313" s="121"/>
      <c r="J313" s="122"/>
      <c r="K313" s="187" t="s">
        <v>115</v>
      </c>
      <c r="L313" s="188" t="s">
        <v>116</v>
      </c>
      <c r="M313" s="188" t="s">
        <v>117</v>
      </c>
      <c r="N313" s="189" t="s">
        <v>118</v>
      </c>
      <c r="O313" s="135" t="s">
        <v>112</v>
      </c>
      <c r="P313" s="135" t="s">
        <v>113</v>
      </c>
      <c r="Q313" s="142" t="s">
        <v>114</v>
      </c>
      <c r="R313" s="135" t="s">
        <v>115</v>
      </c>
      <c r="S313" s="143"/>
      <c r="T313" s="135" t="s">
        <v>116</v>
      </c>
      <c r="U313" s="143"/>
      <c r="V313" s="135" t="s">
        <v>117</v>
      </c>
      <c r="W313" s="143"/>
      <c r="X313" s="135" t="s">
        <v>118</v>
      </c>
      <c r="Y313" s="135" t="s">
        <v>119</v>
      </c>
      <c r="Z313" s="5"/>
      <c r="AC313"/>
    </row>
    <row r="314" ht="22.5" customHeight="1" spans="1:29">
      <c r="A314" s="42"/>
      <c r="B314" s="123"/>
      <c r="C314" s="124"/>
      <c r="D314" s="125"/>
      <c r="E314" s="123"/>
      <c r="F314" s="124"/>
      <c r="G314" s="125"/>
      <c r="H314" s="123"/>
      <c r="I314" s="124"/>
      <c r="J314" s="125"/>
      <c r="K314" s="136"/>
      <c r="L314" s="137"/>
      <c r="M314" s="137"/>
      <c r="N314" s="138"/>
      <c r="O314" s="139" t="s">
        <v>120</v>
      </c>
      <c r="P314" s="139" t="s">
        <v>121</v>
      </c>
      <c r="Q314" s="144" t="s">
        <v>122</v>
      </c>
      <c r="R314" s="139" t="s">
        <v>123</v>
      </c>
      <c r="S314" s="145"/>
      <c r="T314" s="139" t="s">
        <v>124</v>
      </c>
      <c r="U314" s="145"/>
      <c r="V314" s="139" t="s">
        <v>125</v>
      </c>
      <c r="W314" s="145"/>
      <c r="X314" s="139" t="s">
        <v>126</v>
      </c>
      <c r="Y314" s="139" t="s">
        <v>127</v>
      </c>
      <c r="AC314"/>
    </row>
    <row r="315" customHeight="1" spans="1:32">
      <c r="A315" s="5"/>
      <c r="B315" s="126"/>
      <c r="C315" s="126"/>
      <c r="D315" s="126"/>
      <c r="E315" s="126"/>
      <c r="F315" s="126"/>
      <c r="G315" s="126"/>
      <c r="H315" s="126"/>
      <c r="I315" s="126"/>
      <c r="J315" s="126"/>
      <c r="K315" s="140"/>
      <c r="L315" s="140"/>
      <c r="M315" s="140"/>
      <c r="N315" s="140"/>
      <c r="O315" s="140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C315"/>
      <c r="AF315" s="3"/>
    </row>
    <row r="316" ht="16.5" customHeight="1" spans="1:34">
      <c r="A316" s="5"/>
      <c r="B316" s="5"/>
      <c r="C316" s="5"/>
      <c r="D316" s="5"/>
      <c r="E316" s="5"/>
      <c r="F316" s="5"/>
      <c r="G316" s="5"/>
      <c r="H316" s="5"/>
      <c r="I316" s="5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5"/>
      <c r="Y316" s="40"/>
      <c r="Z316" s="5"/>
      <c r="AA316" s="87"/>
      <c r="AC316"/>
      <c r="AD316" t="s">
        <v>264</v>
      </c>
      <c r="AH316" s="112" t="s">
        <v>5</v>
      </c>
    </row>
    <row r="317" ht="22.5" customHeight="1" spans="9:34">
      <c r="I317" s="65" t="s">
        <v>11</v>
      </c>
      <c r="J317" s="65"/>
      <c r="K317" s="65"/>
      <c r="L317" s="65"/>
      <c r="M317" s="66" t="s">
        <v>12</v>
      </c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84"/>
      <c r="Y317" s="88" t="s">
        <v>7</v>
      </c>
      <c r="Z317" s="88"/>
      <c r="AC317"/>
      <c r="AH317" s="112" t="s">
        <v>8</v>
      </c>
    </row>
    <row r="318" ht="22.5" customHeight="1" spans="9:29">
      <c r="I318" s="65" t="s">
        <v>13</v>
      </c>
      <c r="J318" s="65"/>
      <c r="K318" s="65"/>
      <c r="L318" s="65"/>
      <c r="M318" s="66" t="s">
        <v>12</v>
      </c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84"/>
      <c r="Y318" s="88"/>
      <c r="Z318" s="88"/>
      <c r="AC318"/>
    </row>
    <row r="319" ht="22.5" customHeight="1" spans="10:29">
      <c r="J319" s="67"/>
      <c r="K319" s="67"/>
      <c r="L319" s="67"/>
      <c r="M319" s="67"/>
      <c r="N319" s="66"/>
      <c r="O319" s="66"/>
      <c r="P319" s="66"/>
      <c r="Q319" s="66"/>
      <c r="R319" s="65"/>
      <c r="S319" s="65"/>
      <c r="T319" s="65"/>
      <c r="U319" s="65"/>
      <c r="V319" s="66"/>
      <c r="W319" s="66"/>
      <c r="X319" s="5"/>
      <c r="Y319" s="89" t="s">
        <v>264</v>
      </c>
      <c r="Z319" s="89"/>
      <c r="AC319"/>
    </row>
    <row r="320" ht="21.75" customHeight="1" spans="10:29"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85"/>
      <c r="X320" s="85"/>
      <c r="Y320" s="85"/>
      <c r="Z320" s="85"/>
      <c r="AC320"/>
    </row>
    <row r="321" ht="21.75" customHeight="1" spans="10:29"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85"/>
      <c r="X321" s="85"/>
      <c r="Y321" s="85"/>
      <c r="Z321" s="85"/>
      <c r="AC321"/>
    </row>
    <row r="322" ht="21.75" customHeight="1" spans="10:29"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86" t="s">
        <v>265</v>
      </c>
      <c r="X322" s="86"/>
      <c r="Y322" s="86"/>
      <c r="Z322" s="86"/>
      <c r="AC322"/>
    </row>
    <row r="323" ht="24.95" customHeight="1" spans="1:29">
      <c r="A323" s="13" t="s">
        <v>15</v>
      </c>
      <c r="B323" s="13" t="s">
        <v>16</v>
      </c>
      <c r="C323" s="13"/>
      <c r="D323" s="13"/>
      <c r="E323" s="13"/>
      <c r="F323" s="13"/>
      <c r="G323" s="13"/>
      <c r="H323" s="13"/>
      <c r="I323" s="13"/>
      <c r="J323" s="13"/>
      <c r="K323" s="13" t="s">
        <v>17</v>
      </c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C323"/>
    </row>
    <row r="324" ht="48.75" customHeight="1" spans="1:30">
      <c r="A324" s="13" t="s">
        <v>165</v>
      </c>
      <c r="B324" s="54" t="s">
        <v>166</v>
      </c>
      <c r="C324" s="54"/>
      <c r="D324" s="54"/>
      <c r="E324" s="54"/>
      <c r="F324" s="54"/>
      <c r="G324" s="54"/>
      <c r="H324" s="54"/>
      <c r="I324" s="54"/>
      <c r="J324" s="54"/>
      <c r="K324" s="12" t="s">
        <v>27</v>
      </c>
      <c r="L324" s="12" t="s">
        <v>28</v>
      </c>
      <c r="M324" s="12" t="s">
        <v>29</v>
      </c>
      <c r="N324" s="12" t="s">
        <v>30</v>
      </c>
      <c r="O324" s="12" t="s">
        <v>31</v>
      </c>
      <c r="P324" s="12" t="s">
        <v>32</v>
      </c>
      <c r="Q324" s="12" t="s">
        <v>33</v>
      </c>
      <c r="R324" s="83"/>
      <c r="S324" s="83"/>
      <c r="T324" s="83"/>
      <c r="U324" s="83"/>
      <c r="V324" s="83"/>
      <c r="W324" s="83"/>
      <c r="X324" s="83"/>
      <c r="Y324" s="83"/>
      <c r="Z324" s="13" t="s">
        <v>34</v>
      </c>
      <c r="AC324"/>
      <c r="AD324" s="91" t="s">
        <v>35</v>
      </c>
    </row>
    <row r="325" ht="12.75" customHeight="1" spans="1:30">
      <c r="A325" s="19" t="s">
        <v>36</v>
      </c>
      <c r="B325" s="55" t="s">
        <v>37</v>
      </c>
      <c r="C325" s="55"/>
      <c r="D325" s="55"/>
      <c r="E325" s="55"/>
      <c r="F325" s="55"/>
      <c r="G325" s="55"/>
      <c r="H325" s="55"/>
      <c r="I325" s="55"/>
      <c r="J325" s="55"/>
      <c r="K325" s="71" t="s">
        <v>38</v>
      </c>
      <c r="L325" s="71" t="s">
        <v>39</v>
      </c>
      <c r="M325" s="71" t="s">
        <v>40</v>
      </c>
      <c r="N325" s="71" t="s">
        <v>41</v>
      </c>
      <c r="O325" s="71" t="s">
        <v>42</v>
      </c>
      <c r="P325" s="71" t="s">
        <v>43</v>
      </c>
      <c r="Q325" s="71" t="s">
        <v>44</v>
      </c>
      <c r="R325" s="71" t="s">
        <v>45</v>
      </c>
      <c r="S325" s="71" t="s">
        <v>46</v>
      </c>
      <c r="T325" s="71" t="s">
        <v>47</v>
      </c>
      <c r="U325" s="71" t="s">
        <v>48</v>
      </c>
      <c r="V325" s="71" t="s">
        <v>49</v>
      </c>
      <c r="W325" s="71" t="s">
        <v>50</v>
      </c>
      <c r="X325" s="71" t="s">
        <v>51</v>
      </c>
      <c r="Y325" s="71" t="s">
        <v>52</v>
      </c>
      <c r="Z325" s="71" t="s">
        <v>53</v>
      </c>
      <c r="AA325" s="92"/>
      <c r="AC325"/>
      <c r="AD325" s="108"/>
    </row>
    <row r="326" customHeight="1" spans="1:30">
      <c r="A326" s="35" t="s">
        <v>167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128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48"/>
      <c r="AA326" s="53"/>
      <c r="AC326"/>
      <c r="AD326" s="149"/>
    </row>
    <row r="327" ht="30" customHeight="1" spans="1:30">
      <c r="A327" s="115" t="s">
        <v>168</v>
      </c>
      <c r="B327" s="185" t="s">
        <v>266</v>
      </c>
      <c r="C327" s="117" t="s">
        <v>267</v>
      </c>
      <c r="D327" s="117"/>
      <c r="E327" s="117"/>
      <c r="F327" s="117"/>
      <c r="G327" s="117"/>
      <c r="H327" s="117"/>
      <c r="I327" s="117"/>
      <c r="J327" s="130"/>
      <c r="K327" s="72">
        <v>393</v>
      </c>
      <c r="L327" s="72">
        <v>774</v>
      </c>
      <c r="M327" s="72">
        <v>352</v>
      </c>
      <c r="N327" s="72">
        <v>118</v>
      </c>
      <c r="O327" s="72">
        <v>629</v>
      </c>
      <c r="P327" s="72">
        <v>560</v>
      </c>
      <c r="Q327" s="72">
        <v>356</v>
      </c>
      <c r="R327" s="83"/>
      <c r="S327" s="83"/>
      <c r="T327" s="83"/>
      <c r="U327" s="83"/>
      <c r="V327" s="83"/>
      <c r="W327" s="83"/>
      <c r="X327" s="83"/>
      <c r="Y327" s="83"/>
      <c r="Z327" s="150">
        <f>SUM(K327:Y327)</f>
        <v>3182</v>
      </c>
      <c r="AA327" s="151"/>
      <c r="AC327" s="100" t="s">
        <v>58</v>
      </c>
      <c r="AD327" s="106" t="s">
        <v>171</v>
      </c>
    </row>
    <row r="328" customHeight="1" spans="1:30">
      <c r="A328" s="115" t="s">
        <v>172</v>
      </c>
      <c r="B328" s="56" t="s">
        <v>169</v>
      </c>
      <c r="C328" s="118" t="s">
        <v>268</v>
      </c>
      <c r="D328" s="118"/>
      <c r="E328" s="118"/>
      <c r="F328" s="118"/>
      <c r="G328" s="118"/>
      <c r="H328" s="118"/>
      <c r="I328" s="118"/>
      <c r="J328" s="118"/>
      <c r="K328" s="72">
        <v>252</v>
      </c>
      <c r="L328" s="72">
        <v>3747</v>
      </c>
      <c r="M328" s="72">
        <v>275</v>
      </c>
      <c r="N328" s="72">
        <v>115</v>
      </c>
      <c r="O328" s="72">
        <v>415</v>
      </c>
      <c r="P328" s="72">
        <v>1937</v>
      </c>
      <c r="Q328" s="72">
        <v>262</v>
      </c>
      <c r="R328" s="83"/>
      <c r="S328" s="83"/>
      <c r="T328" s="83"/>
      <c r="U328" s="83"/>
      <c r="V328" s="83"/>
      <c r="W328" s="83"/>
      <c r="X328" s="83"/>
      <c r="Y328" s="83"/>
      <c r="Z328" s="150">
        <f>SUM(K328:Y328)</f>
        <v>7003</v>
      </c>
      <c r="AA328" s="151"/>
      <c r="AC328" s="100" t="s">
        <v>58</v>
      </c>
      <c r="AD328" s="106" t="s">
        <v>174</v>
      </c>
    </row>
    <row r="329" customHeight="1" spans="1:30">
      <c r="A329" s="115"/>
      <c r="B329" s="56" t="s">
        <v>175</v>
      </c>
      <c r="C329" s="118" t="s">
        <v>269</v>
      </c>
      <c r="D329" s="118"/>
      <c r="E329" s="118"/>
      <c r="F329" s="118"/>
      <c r="G329" s="118"/>
      <c r="H329" s="118"/>
      <c r="I329" s="118"/>
      <c r="J329" s="118"/>
      <c r="K329" s="72">
        <v>121</v>
      </c>
      <c r="L329" s="72">
        <v>173</v>
      </c>
      <c r="M329" s="72">
        <v>101</v>
      </c>
      <c r="N329" s="72">
        <v>75</v>
      </c>
      <c r="O329" s="72">
        <v>230</v>
      </c>
      <c r="P329" s="72">
        <v>128</v>
      </c>
      <c r="Q329" s="72">
        <v>307</v>
      </c>
      <c r="R329" s="83"/>
      <c r="S329" s="83"/>
      <c r="T329" s="83"/>
      <c r="U329" s="83"/>
      <c r="V329" s="83"/>
      <c r="W329" s="83"/>
      <c r="X329" s="83"/>
      <c r="Y329" s="83"/>
      <c r="Z329" s="150">
        <f>SUM(K329:Y329)</f>
        <v>1135</v>
      </c>
      <c r="AA329" s="151"/>
      <c r="AC329" s="100" t="s">
        <v>58</v>
      </c>
      <c r="AD329" s="106" t="s">
        <v>177</v>
      </c>
    </row>
    <row r="330" customHeight="1" spans="1:30">
      <c r="A330" s="115"/>
      <c r="B330" s="56" t="s">
        <v>178</v>
      </c>
      <c r="C330" s="118" t="s">
        <v>270</v>
      </c>
      <c r="D330" s="118"/>
      <c r="E330" s="118"/>
      <c r="F330" s="118"/>
      <c r="G330" s="118"/>
      <c r="H330" s="118"/>
      <c r="I330" s="118"/>
      <c r="J330" s="118"/>
      <c r="K330" s="72">
        <v>61</v>
      </c>
      <c r="L330" s="72">
        <v>331</v>
      </c>
      <c r="M330" s="72">
        <v>65</v>
      </c>
      <c r="N330" s="72">
        <v>20</v>
      </c>
      <c r="O330" s="72">
        <v>109</v>
      </c>
      <c r="P330" s="72">
        <v>105</v>
      </c>
      <c r="Q330" s="72">
        <v>73</v>
      </c>
      <c r="R330" s="83"/>
      <c r="S330" s="83"/>
      <c r="T330" s="83"/>
      <c r="U330" s="83"/>
      <c r="V330" s="83"/>
      <c r="W330" s="83"/>
      <c r="X330" s="83"/>
      <c r="Y330" s="83"/>
      <c r="Z330" s="150">
        <f>SUM(K330:Y330)</f>
        <v>764</v>
      </c>
      <c r="AA330" s="151"/>
      <c r="AC330" s="100" t="s">
        <v>58</v>
      </c>
      <c r="AD330" s="106" t="s">
        <v>180</v>
      </c>
    </row>
    <row r="331" customHeight="1" spans="1:30">
      <c r="A331" s="115"/>
      <c r="B331" s="83"/>
      <c r="C331" s="83"/>
      <c r="D331" s="118"/>
      <c r="E331" s="118"/>
      <c r="F331" s="118"/>
      <c r="G331" s="118"/>
      <c r="H331" s="118"/>
      <c r="I331" s="118"/>
      <c r="J331" s="118"/>
      <c r="K331" s="83" t="s">
        <v>181</v>
      </c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151"/>
      <c r="AC331" s="100" t="s">
        <v>58</v>
      </c>
      <c r="AD331" s="106" t="s">
        <v>182</v>
      </c>
    </row>
    <row r="332" customHeight="1" spans="1:30">
      <c r="A332" s="115"/>
      <c r="B332" s="83"/>
      <c r="C332" s="83"/>
      <c r="D332" s="118"/>
      <c r="E332" s="118"/>
      <c r="F332" s="118"/>
      <c r="G332" s="118"/>
      <c r="H332" s="118"/>
      <c r="I332" s="118"/>
      <c r="J332" s="118"/>
      <c r="K332" s="83" t="s">
        <v>181</v>
      </c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151"/>
      <c r="AC332" s="100" t="s">
        <v>58</v>
      </c>
      <c r="AD332" s="106" t="s">
        <v>183</v>
      </c>
    </row>
    <row r="333" customHeight="1" spans="1:30">
      <c r="A333" s="115"/>
      <c r="B333" s="83"/>
      <c r="C333" s="83"/>
      <c r="D333" s="118"/>
      <c r="E333" s="118"/>
      <c r="F333" s="118"/>
      <c r="G333" s="118"/>
      <c r="H333" s="118"/>
      <c r="I333" s="118"/>
      <c r="J333" s="118"/>
      <c r="K333" s="83" t="s">
        <v>181</v>
      </c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151"/>
      <c r="AC333" s="100" t="s">
        <v>58</v>
      </c>
      <c r="AD333" s="106" t="s">
        <v>184</v>
      </c>
    </row>
    <row r="334" customHeight="1" spans="1:30">
      <c r="A334" s="115"/>
      <c r="B334" s="83"/>
      <c r="C334" s="83"/>
      <c r="D334" s="118"/>
      <c r="E334" s="118"/>
      <c r="F334" s="118"/>
      <c r="G334" s="118"/>
      <c r="H334" s="118"/>
      <c r="I334" s="118"/>
      <c r="J334" s="118"/>
      <c r="K334" s="83" t="s">
        <v>181</v>
      </c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151"/>
      <c r="AC334" s="100" t="s">
        <v>58</v>
      </c>
      <c r="AD334" s="106" t="s">
        <v>185</v>
      </c>
    </row>
    <row r="335" customHeight="1" spans="1:30">
      <c r="A335" s="115"/>
      <c r="B335" s="83"/>
      <c r="C335" s="83"/>
      <c r="D335" s="118"/>
      <c r="E335" s="118"/>
      <c r="F335" s="118"/>
      <c r="G335" s="118"/>
      <c r="H335" s="118"/>
      <c r="I335" s="118"/>
      <c r="J335" s="118"/>
      <c r="K335" s="83" t="s">
        <v>181</v>
      </c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151"/>
      <c r="AC335" s="100" t="s">
        <v>58</v>
      </c>
      <c r="AD335" s="106" t="s">
        <v>186</v>
      </c>
    </row>
    <row r="336" customHeight="1" spans="1:30">
      <c r="A336" s="115"/>
      <c r="B336" s="83"/>
      <c r="C336" s="83"/>
      <c r="D336" s="118"/>
      <c r="E336" s="118"/>
      <c r="F336" s="118"/>
      <c r="G336" s="118"/>
      <c r="H336" s="118"/>
      <c r="I336" s="118"/>
      <c r="J336" s="118"/>
      <c r="K336" s="83" t="s">
        <v>181</v>
      </c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151"/>
      <c r="AC336" s="100" t="s">
        <v>58</v>
      </c>
      <c r="AD336" s="106" t="s">
        <v>187</v>
      </c>
    </row>
    <row r="337" customHeight="1" spans="1:30">
      <c r="A337" s="115"/>
      <c r="B337" s="83"/>
      <c r="C337" s="83"/>
      <c r="D337" s="118"/>
      <c r="E337" s="118"/>
      <c r="F337" s="118"/>
      <c r="G337" s="118"/>
      <c r="H337" s="118"/>
      <c r="I337" s="118"/>
      <c r="J337" s="118"/>
      <c r="K337" s="83" t="s">
        <v>181</v>
      </c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151"/>
      <c r="AC337" s="100" t="s">
        <v>58</v>
      </c>
      <c r="AD337" s="106" t="s">
        <v>188</v>
      </c>
    </row>
    <row r="338" ht="33" customHeight="1" spans="1:30">
      <c r="A338" s="115" t="s">
        <v>76</v>
      </c>
      <c r="B338" s="54" t="s">
        <v>189</v>
      </c>
      <c r="C338" s="54"/>
      <c r="D338" s="54"/>
      <c r="E338" s="54"/>
      <c r="F338" s="54"/>
      <c r="G338" s="54"/>
      <c r="H338" s="54"/>
      <c r="I338" s="54"/>
      <c r="J338" s="54"/>
      <c r="K338" s="131">
        <f t="shared" ref="K338:Q338" si="27">SUM(K327:K337)</f>
        <v>827</v>
      </c>
      <c r="L338" s="131">
        <f t="shared" si="27"/>
        <v>5025</v>
      </c>
      <c r="M338" s="131">
        <f t="shared" si="27"/>
        <v>793</v>
      </c>
      <c r="N338" s="131">
        <f t="shared" si="27"/>
        <v>328</v>
      </c>
      <c r="O338" s="131">
        <f t="shared" si="27"/>
        <v>1383</v>
      </c>
      <c r="P338" s="131">
        <f t="shared" si="27"/>
        <v>2730</v>
      </c>
      <c r="Q338" s="131">
        <f t="shared" si="27"/>
        <v>998</v>
      </c>
      <c r="R338" s="83"/>
      <c r="S338" s="83"/>
      <c r="T338" s="83"/>
      <c r="U338" s="83"/>
      <c r="V338" s="83"/>
      <c r="W338" s="83"/>
      <c r="X338" s="83"/>
      <c r="Y338" s="83"/>
      <c r="Z338" s="131">
        <f>SUM(K338:Y338)</f>
        <v>12084</v>
      </c>
      <c r="AC338" s="100"/>
      <c r="AD338" s="106" t="s">
        <v>190</v>
      </c>
    </row>
    <row r="339" ht="30" customHeight="1" spans="1:30">
      <c r="A339" s="115" t="s">
        <v>168</v>
      </c>
      <c r="B339" s="116" t="s">
        <v>271</v>
      </c>
      <c r="C339" s="117" t="s">
        <v>272</v>
      </c>
      <c r="D339" s="117"/>
      <c r="E339" s="117"/>
      <c r="F339" s="117"/>
      <c r="G339" s="117"/>
      <c r="H339" s="117"/>
      <c r="I339" s="117"/>
      <c r="J339" s="130"/>
      <c r="K339" s="72">
        <v>1756</v>
      </c>
      <c r="L339" s="72">
        <v>822</v>
      </c>
      <c r="M339" s="72">
        <v>1693</v>
      </c>
      <c r="N339" s="72">
        <v>924</v>
      </c>
      <c r="O339" s="72">
        <v>1080</v>
      </c>
      <c r="P339" s="72">
        <v>521</v>
      </c>
      <c r="Q339" s="72">
        <v>1394</v>
      </c>
      <c r="R339" s="83"/>
      <c r="S339" s="83"/>
      <c r="T339" s="83"/>
      <c r="U339" s="83"/>
      <c r="V339" s="83"/>
      <c r="W339" s="83"/>
      <c r="X339" s="83"/>
      <c r="Y339" s="83"/>
      <c r="Z339" s="150">
        <f>SUM(K339:Y339)</f>
        <v>8190</v>
      </c>
      <c r="AA339" s="151"/>
      <c r="AC339" s="100" t="s">
        <v>58</v>
      </c>
      <c r="AD339" s="106" t="s">
        <v>192</v>
      </c>
    </row>
    <row r="340" customHeight="1" spans="1:30">
      <c r="A340" s="115" t="s">
        <v>172</v>
      </c>
      <c r="B340" s="56" t="s">
        <v>169</v>
      </c>
      <c r="C340" s="118" t="s">
        <v>273</v>
      </c>
      <c r="D340" s="118"/>
      <c r="E340" s="118"/>
      <c r="F340" s="118"/>
      <c r="G340" s="118"/>
      <c r="H340" s="118"/>
      <c r="I340" s="118"/>
      <c r="J340" s="118"/>
      <c r="K340" s="72">
        <v>3110</v>
      </c>
      <c r="L340" s="72">
        <v>685</v>
      </c>
      <c r="M340" s="72">
        <v>6112</v>
      </c>
      <c r="N340" s="72">
        <v>2489</v>
      </c>
      <c r="O340" s="72">
        <v>3511</v>
      </c>
      <c r="P340" s="72">
        <v>839</v>
      </c>
      <c r="Q340" s="72">
        <v>3733</v>
      </c>
      <c r="R340" s="83"/>
      <c r="S340" s="83"/>
      <c r="T340" s="83"/>
      <c r="U340" s="83"/>
      <c r="V340" s="83"/>
      <c r="W340" s="83"/>
      <c r="X340" s="83"/>
      <c r="Y340" s="83"/>
      <c r="Z340" s="150">
        <f>SUM(K340:Y340)</f>
        <v>20479</v>
      </c>
      <c r="AA340" s="151"/>
      <c r="AC340" s="100" t="s">
        <v>58</v>
      </c>
      <c r="AD340" s="106" t="s">
        <v>194</v>
      </c>
    </row>
    <row r="341" customHeight="1" spans="1:30">
      <c r="A341" s="115"/>
      <c r="B341" s="56" t="s">
        <v>175</v>
      </c>
      <c r="C341" s="118" t="s">
        <v>274</v>
      </c>
      <c r="D341" s="118"/>
      <c r="E341" s="118"/>
      <c r="F341" s="118"/>
      <c r="G341" s="118"/>
      <c r="H341" s="118"/>
      <c r="I341" s="118"/>
      <c r="J341" s="118"/>
      <c r="K341" s="72">
        <v>3046</v>
      </c>
      <c r="L341" s="72">
        <v>287</v>
      </c>
      <c r="M341" s="72">
        <v>4135</v>
      </c>
      <c r="N341" s="72">
        <v>2475</v>
      </c>
      <c r="O341" s="72">
        <v>683</v>
      </c>
      <c r="P341" s="72">
        <v>203</v>
      </c>
      <c r="Q341" s="72">
        <v>7773</v>
      </c>
      <c r="R341" s="83"/>
      <c r="S341" s="83"/>
      <c r="T341" s="83"/>
      <c r="U341" s="83"/>
      <c r="V341" s="83"/>
      <c r="W341" s="83"/>
      <c r="X341" s="83"/>
      <c r="Y341" s="83"/>
      <c r="Z341" s="150">
        <f>SUM(K341:Y341)</f>
        <v>18602</v>
      </c>
      <c r="AA341" s="151"/>
      <c r="AC341" s="100" t="s">
        <v>58</v>
      </c>
      <c r="AD341" s="106" t="s">
        <v>196</v>
      </c>
    </row>
    <row r="342" customHeight="1" spans="1:30">
      <c r="A342" s="115"/>
      <c r="B342" s="56" t="s">
        <v>178</v>
      </c>
      <c r="C342" s="118" t="s">
        <v>275</v>
      </c>
      <c r="D342" s="118"/>
      <c r="E342" s="118"/>
      <c r="F342" s="118"/>
      <c r="G342" s="118"/>
      <c r="H342" s="118"/>
      <c r="I342" s="118"/>
      <c r="J342" s="118"/>
      <c r="K342" s="72">
        <v>6911</v>
      </c>
      <c r="L342" s="72">
        <v>328</v>
      </c>
      <c r="M342" s="72">
        <v>1496</v>
      </c>
      <c r="N342" s="72">
        <v>717</v>
      </c>
      <c r="O342" s="72">
        <v>721</v>
      </c>
      <c r="P342" s="72">
        <v>141</v>
      </c>
      <c r="Q342" s="72">
        <v>841</v>
      </c>
      <c r="R342" s="83"/>
      <c r="S342" s="83"/>
      <c r="T342" s="83"/>
      <c r="U342" s="83"/>
      <c r="V342" s="83"/>
      <c r="W342" s="83"/>
      <c r="X342" s="83"/>
      <c r="Y342" s="83"/>
      <c r="Z342" s="150">
        <f>SUM(K342:Y342)</f>
        <v>11155</v>
      </c>
      <c r="AA342" s="151"/>
      <c r="AC342" s="100" t="s">
        <v>58</v>
      </c>
      <c r="AD342" s="106" t="s">
        <v>198</v>
      </c>
    </row>
    <row r="343" customHeight="1" spans="1:30">
      <c r="A343" s="115"/>
      <c r="B343" s="83"/>
      <c r="C343" s="83"/>
      <c r="D343" s="118"/>
      <c r="E343" s="118"/>
      <c r="F343" s="118"/>
      <c r="G343" s="118"/>
      <c r="H343" s="118"/>
      <c r="I343" s="118"/>
      <c r="J343" s="118"/>
      <c r="K343" s="83" t="s">
        <v>181</v>
      </c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151"/>
      <c r="AC343" s="100" t="s">
        <v>58</v>
      </c>
      <c r="AD343" s="106" t="s">
        <v>199</v>
      </c>
    </row>
    <row r="344" customHeight="1" spans="1:30">
      <c r="A344" s="115"/>
      <c r="B344" s="83"/>
      <c r="C344" s="83"/>
      <c r="D344" s="118"/>
      <c r="E344" s="118"/>
      <c r="F344" s="118"/>
      <c r="G344" s="118"/>
      <c r="H344" s="118"/>
      <c r="I344" s="118"/>
      <c r="J344" s="118"/>
      <c r="K344" s="83" t="s">
        <v>181</v>
      </c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151"/>
      <c r="AC344" s="100" t="s">
        <v>58</v>
      </c>
      <c r="AD344" s="106" t="s">
        <v>200</v>
      </c>
    </row>
    <row r="345" customHeight="1" spans="1:30">
      <c r="A345" s="115"/>
      <c r="B345" s="83"/>
      <c r="C345" s="83"/>
      <c r="D345" s="118"/>
      <c r="E345" s="118"/>
      <c r="F345" s="118"/>
      <c r="G345" s="118"/>
      <c r="H345" s="118"/>
      <c r="I345" s="118"/>
      <c r="J345" s="118"/>
      <c r="K345" s="83" t="s">
        <v>181</v>
      </c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151"/>
      <c r="AC345" s="100" t="s">
        <v>58</v>
      </c>
      <c r="AD345" s="106" t="s">
        <v>201</v>
      </c>
    </row>
    <row r="346" customHeight="1" spans="1:30">
      <c r="A346" s="115"/>
      <c r="B346" s="83"/>
      <c r="C346" s="83"/>
      <c r="D346" s="118"/>
      <c r="E346" s="118"/>
      <c r="F346" s="118"/>
      <c r="G346" s="118"/>
      <c r="H346" s="118"/>
      <c r="I346" s="118"/>
      <c r="J346" s="118"/>
      <c r="K346" s="83" t="s">
        <v>181</v>
      </c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151"/>
      <c r="AC346" s="100" t="s">
        <v>58</v>
      </c>
      <c r="AD346" s="106" t="s">
        <v>202</v>
      </c>
    </row>
    <row r="347" customHeight="1" spans="1:30">
      <c r="A347" s="115"/>
      <c r="B347" s="83"/>
      <c r="C347" s="83"/>
      <c r="D347" s="118"/>
      <c r="E347" s="118"/>
      <c r="F347" s="118"/>
      <c r="G347" s="118"/>
      <c r="H347" s="118"/>
      <c r="I347" s="118"/>
      <c r="J347" s="118"/>
      <c r="K347" s="83" t="s">
        <v>181</v>
      </c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151"/>
      <c r="AC347" s="100" t="s">
        <v>58</v>
      </c>
      <c r="AD347" s="106" t="s">
        <v>203</v>
      </c>
    </row>
    <row r="348" customHeight="1" spans="1:30">
      <c r="A348" s="115"/>
      <c r="B348" s="83"/>
      <c r="C348" s="83"/>
      <c r="D348" s="118"/>
      <c r="E348" s="118"/>
      <c r="F348" s="118"/>
      <c r="G348" s="118"/>
      <c r="H348" s="118"/>
      <c r="I348" s="118"/>
      <c r="J348" s="118"/>
      <c r="K348" s="83" t="s">
        <v>181</v>
      </c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151"/>
      <c r="AC348" s="100" t="s">
        <v>58</v>
      </c>
      <c r="AD348" s="106" t="s">
        <v>204</v>
      </c>
    </row>
    <row r="349" customHeight="1" spans="1:30">
      <c r="A349" s="115"/>
      <c r="B349" s="83"/>
      <c r="C349" s="83"/>
      <c r="D349" s="118"/>
      <c r="E349" s="118"/>
      <c r="F349" s="118"/>
      <c r="G349" s="118"/>
      <c r="H349" s="118"/>
      <c r="I349" s="118"/>
      <c r="J349" s="118"/>
      <c r="K349" s="83" t="s">
        <v>181</v>
      </c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151"/>
      <c r="AC349" s="100" t="s">
        <v>58</v>
      </c>
      <c r="AD349" s="106" t="s">
        <v>205</v>
      </c>
    </row>
    <row r="350" ht="33" customHeight="1" spans="1:30">
      <c r="A350" s="115" t="s">
        <v>76</v>
      </c>
      <c r="B350" s="54" t="s">
        <v>189</v>
      </c>
      <c r="C350" s="54"/>
      <c r="D350" s="54"/>
      <c r="E350" s="54"/>
      <c r="F350" s="54"/>
      <c r="G350" s="54"/>
      <c r="H350" s="54"/>
      <c r="I350" s="54"/>
      <c r="J350" s="54"/>
      <c r="K350" s="131">
        <f t="shared" ref="K350:Q350" si="28">SUM(K339:K349)</f>
        <v>14823</v>
      </c>
      <c r="L350" s="131">
        <f t="shared" si="28"/>
        <v>2122</v>
      </c>
      <c r="M350" s="131">
        <f t="shared" si="28"/>
        <v>13436</v>
      </c>
      <c r="N350" s="131">
        <f t="shared" si="28"/>
        <v>6605</v>
      </c>
      <c r="O350" s="131">
        <f t="shared" si="28"/>
        <v>5995</v>
      </c>
      <c r="P350" s="131">
        <f t="shared" si="28"/>
        <v>1704</v>
      </c>
      <c r="Q350" s="131">
        <f t="shared" si="28"/>
        <v>13741</v>
      </c>
      <c r="R350" s="83"/>
      <c r="S350" s="83"/>
      <c r="T350" s="83"/>
      <c r="U350" s="83"/>
      <c r="V350" s="83"/>
      <c r="W350" s="83"/>
      <c r="X350" s="83"/>
      <c r="Y350" s="83"/>
      <c r="Z350" s="131">
        <f>SUM(K350:Y350)</f>
        <v>58426</v>
      </c>
      <c r="AC350"/>
      <c r="AD350" s="106" t="s">
        <v>190</v>
      </c>
    </row>
    <row r="351" ht="15.75" customHeight="1" spans="27:29">
      <c r="AA351" s="4" t="s">
        <v>101</v>
      </c>
      <c r="AC351"/>
    </row>
    <row r="352" ht="16.5" customHeight="1" spans="1:29">
      <c r="A352" s="5"/>
      <c r="B352" s="119" t="s">
        <v>102</v>
      </c>
      <c r="C352" s="119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37" t="s">
        <v>111</v>
      </c>
      <c r="P352" s="38"/>
      <c r="Q352" s="38"/>
      <c r="R352" s="38"/>
      <c r="S352" s="38"/>
      <c r="T352" s="38"/>
      <c r="U352" s="38"/>
      <c r="V352" s="38"/>
      <c r="W352" s="38"/>
      <c r="X352" s="38"/>
      <c r="Y352" s="102"/>
      <c r="Z352" s="5"/>
      <c r="AA352" s="5"/>
      <c r="AC352"/>
    </row>
    <row r="353" ht="21.75" customHeight="1" spans="1:29">
      <c r="A353" s="39"/>
      <c r="B353" s="186" t="s">
        <v>112</v>
      </c>
      <c r="C353" s="121"/>
      <c r="D353" s="122"/>
      <c r="E353" s="186" t="s">
        <v>113</v>
      </c>
      <c r="F353" s="121"/>
      <c r="G353" s="122"/>
      <c r="H353" s="186" t="s">
        <v>114</v>
      </c>
      <c r="I353" s="121"/>
      <c r="J353" s="122"/>
      <c r="K353" s="187" t="s">
        <v>115</v>
      </c>
      <c r="L353" s="188" t="s">
        <v>116</v>
      </c>
      <c r="M353" s="188" t="s">
        <v>117</v>
      </c>
      <c r="N353" s="189" t="s">
        <v>118</v>
      </c>
      <c r="O353" s="135" t="s">
        <v>112</v>
      </c>
      <c r="P353" s="135" t="s">
        <v>113</v>
      </c>
      <c r="Q353" s="142" t="s">
        <v>114</v>
      </c>
      <c r="R353" s="135" t="s">
        <v>115</v>
      </c>
      <c r="S353" s="143"/>
      <c r="T353" s="135" t="s">
        <v>116</v>
      </c>
      <c r="U353" s="143"/>
      <c r="V353" s="135" t="s">
        <v>117</v>
      </c>
      <c r="W353" s="143"/>
      <c r="X353" s="135" t="s">
        <v>118</v>
      </c>
      <c r="Y353" s="135" t="s">
        <v>119</v>
      </c>
      <c r="Z353" s="5"/>
      <c r="AC353"/>
    </row>
    <row r="354" ht="22.5" customHeight="1" spans="1:29">
      <c r="A354" s="42"/>
      <c r="B354" s="123"/>
      <c r="C354" s="124"/>
      <c r="D354" s="125"/>
      <c r="E354" s="123"/>
      <c r="F354" s="124"/>
      <c r="G354" s="125"/>
      <c r="H354" s="123"/>
      <c r="I354" s="124"/>
      <c r="J354" s="125"/>
      <c r="K354" s="136"/>
      <c r="L354" s="137"/>
      <c r="M354" s="137"/>
      <c r="N354" s="138"/>
      <c r="O354" s="139" t="s">
        <v>120</v>
      </c>
      <c r="P354" s="139" t="s">
        <v>121</v>
      </c>
      <c r="Q354" s="144" t="s">
        <v>122</v>
      </c>
      <c r="R354" s="139" t="s">
        <v>123</v>
      </c>
      <c r="S354" s="145"/>
      <c r="T354" s="139" t="s">
        <v>124</v>
      </c>
      <c r="U354" s="145"/>
      <c r="V354" s="139" t="s">
        <v>125</v>
      </c>
      <c r="W354" s="145"/>
      <c r="X354" s="139" t="s">
        <v>126</v>
      </c>
      <c r="Y354" s="139" t="s">
        <v>127</v>
      </c>
      <c r="AC354"/>
    </row>
    <row r="355" customHeight="1" spans="1:32">
      <c r="A355" s="5"/>
      <c r="B355" s="126"/>
      <c r="C355" s="126"/>
      <c r="D355" s="126"/>
      <c r="E355" s="126"/>
      <c r="F355" s="126"/>
      <c r="G355" s="126"/>
      <c r="H355" s="126"/>
      <c r="I355" s="126"/>
      <c r="J355" s="126"/>
      <c r="K355" s="140"/>
      <c r="L355" s="140"/>
      <c r="M355" s="140"/>
      <c r="N355" s="140"/>
      <c r="O355" s="140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C355"/>
      <c r="AF355" s="3"/>
    </row>
    <row r="356" ht="16.5" customHeight="1" spans="1:34">
      <c r="A356" s="5"/>
      <c r="B356" s="5"/>
      <c r="C356" s="5"/>
      <c r="D356" s="5"/>
      <c r="E356" s="5"/>
      <c r="F356" s="5"/>
      <c r="G356" s="5"/>
      <c r="H356" s="5"/>
      <c r="I356" s="5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5"/>
      <c r="Y356" s="40"/>
      <c r="Z356" s="5"/>
      <c r="AA356" s="87"/>
      <c r="AC356"/>
      <c r="AD356" t="s">
        <v>276</v>
      </c>
      <c r="AH356" s="112" t="s">
        <v>5</v>
      </c>
    </row>
    <row r="357" ht="22.5" customHeight="1" spans="9:34">
      <c r="I357" s="65" t="s">
        <v>11</v>
      </c>
      <c r="J357" s="65"/>
      <c r="K357" s="65"/>
      <c r="L357" s="65"/>
      <c r="M357" s="66" t="s">
        <v>12</v>
      </c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84"/>
      <c r="Y357" s="88" t="s">
        <v>7</v>
      </c>
      <c r="Z357" s="88"/>
      <c r="AC357"/>
      <c r="AH357" s="112" t="s">
        <v>8</v>
      </c>
    </row>
    <row r="358" ht="22.5" customHeight="1" spans="9:29">
      <c r="I358" s="65" t="s">
        <v>13</v>
      </c>
      <c r="J358" s="65"/>
      <c r="K358" s="65"/>
      <c r="L358" s="65"/>
      <c r="M358" s="66" t="s">
        <v>12</v>
      </c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84"/>
      <c r="Y358" s="88"/>
      <c r="Z358" s="88"/>
      <c r="AC358"/>
    </row>
    <row r="359" ht="22.5" customHeight="1" spans="10:29">
      <c r="J359" s="67"/>
      <c r="K359" s="67"/>
      <c r="L359" s="67"/>
      <c r="M359" s="67"/>
      <c r="N359" s="66"/>
      <c r="O359" s="66"/>
      <c r="P359" s="66"/>
      <c r="Q359" s="66"/>
      <c r="R359" s="65"/>
      <c r="S359" s="65"/>
      <c r="T359" s="65"/>
      <c r="U359" s="65"/>
      <c r="V359" s="66"/>
      <c r="W359" s="66"/>
      <c r="X359" s="5"/>
      <c r="Y359" s="89" t="s">
        <v>276</v>
      </c>
      <c r="Z359" s="89"/>
      <c r="AC359"/>
    </row>
    <row r="360" ht="21.75" customHeight="1" spans="10:29"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85"/>
      <c r="X360" s="85"/>
      <c r="Y360" s="85"/>
      <c r="Z360" s="85"/>
      <c r="AC360"/>
    </row>
    <row r="361" ht="21.75" customHeight="1" spans="10:29"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85"/>
      <c r="X361" s="85"/>
      <c r="Y361" s="85"/>
      <c r="Z361" s="85"/>
      <c r="AC361"/>
    </row>
    <row r="362" ht="21.75" customHeight="1" spans="10:29"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86" t="s">
        <v>277</v>
      </c>
      <c r="X362" s="86"/>
      <c r="Y362" s="86"/>
      <c r="Z362" s="86"/>
      <c r="AC362"/>
    </row>
    <row r="363" ht="24.95" customHeight="1" spans="1:29">
      <c r="A363" s="13" t="s">
        <v>15</v>
      </c>
      <c r="B363" s="13" t="s">
        <v>16</v>
      </c>
      <c r="C363" s="13"/>
      <c r="D363" s="13"/>
      <c r="E363" s="13"/>
      <c r="F363" s="13"/>
      <c r="G363" s="13"/>
      <c r="H363" s="13"/>
      <c r="I363" s="13"/>
      <c r="J363" s="13"/>
      <c r="K363" s="13" t="s">
        <v>17</v>
      </c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C363"/>
    </row>
    <row r="364" ht="48.75" customHeight="1" spans="1:30">
      <c r="A364" s="13" t="s">
        <v>165</v>
      </c>
      <c r="B364" s="54" t="s">
        <v>166</v>
      </c>
      <c r="C364" s="54"/>
      <c r="D364" s="54"/>
      <c r="E364" s="54"/>
      <c r="F364" s="54"/>
      <c r="G364" s="54"/>
      <c r="H364" s="54"/>
      <c r="I364" s="54"/>
      <c r="J364" s="54"/>
      <c r="K364" s="12" t="s">
        <v>27</v>
      </c>
      <c r="L364" s="12" t="s">
        <v>28</v>
      </c>
      <c r="M364" s="12" t="s">
        <v>29</v>
      </c>
      <c r="N364" s="12" t="s">
        <v>30</v>
      </c>
      <c r="O364" s="12" t="s">
        <v>31</v>
      </c>
      <c r="P364" s="12" t="s">
        <v>32</v>
      </c>
      <c r="Q364" s="12" t="s">
        <v>33</v>
      </c>
      <c r="R364" s="83"/>
      <c r="S364" s="83"/>
      <c r="T364" s="83"/>
      <c r="U364" s="83"/>
      <c r="V364" s="83"/>
      <c r="W364" s="83"/>
      <c r="X364" s="83"/>
      <c r="Y364" s="83"/>
      <c r="Z364" s="13" t="s">
        <v>34</v>
      </c>
      <c r="AC364"/>
      <c r="AD364" s="91" t="s">
        <v>35</v>
      </c>
    </row>
    <row r="365" ht="12.75" customHeight="1" spans="1:30">
      <c r="A365" s="19" t="s">
        <v>36</v>
      </c>
      <c r="B365" s="55" t="s">
        <v>37</v>
      </c>
      <c r="C365" s="55"/>
      <c r="D365" s="55"/>
      <c r="E365" s="55"/>
      <c r="F365" s="55"/>
      <c r="G365" s="55"/>
      <c r="H365" s="55"/>
      <c r="I365" s="55"/>
      <c r="J365" s="55"/>
      <c r="K365" s="71" t="s">
        <v>38</v>
      </c>
      <c r="L365" s="71" t="s">
        <v>39</v>
      </c>
      <c r="M365" s="71" t="s">
        <v>40</v>
      </c>
      <c r="N365" s="71" t="s">
        <v>41</v>
      </c>
      <c r="O365" s="71" t="s">
        <v>42</v>
      </c>
      <c r="P365" s="71" t="s">
        <v>43</v>
      </c>
      <c r="Q365" s="71" t="s">
        <v>44</v>
      </c>
      <c r="R365" s="71" t="s">
        <v>45</v>
      </c>
      <c r="S365" s="71" t="s">
        <v>46</v>
      </c>
      <c r="T365" s="71" t="s">
        <v>47</v>
      </c>
      <c r="U365" s="71" t="s">
        <v>48</v>
      </c>
      <c r="V365" s="71" t="s">
        <v>49</v>
      </c>
      <c r="W365" s="71" t="s">
        <v>50</v>
      </c>
      <c r="X365" s="71" t="s">
        <v>51</v>
      </c>
      <c r="Y365" s="71" t="s">
        <v>52</v>
      </c>
      <c r="Z365" s="71" t="s">
        <v>53</v>
      </c>
      <c r="AA365" s="92"/>
      <c r="AC365"/>
      <c r="AD365" s="108"/>
    </row>
    <row r="366" customHeight="1" spans="1:30">
      <c r="A366" s="35" t="s">
        <v>167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128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48"/>
      <c r="AA366" s="53"/>
      <c r="AC366"/>
      <c r="AD366" s="149"/>
    </row>
    <row r="367" ht="30" customHeight="1" spans="1:30">
      <c r="A367" s="115" t="s">
        <v>168</v>
      </c>
      <c r="B367" s="185" t="s">
        <v>278</v>
      </c>
      <c r="C367" s="117" t="s">
        <v>279</v>
      </c>
      <c r="D367" s="117"/>
      <c r="E367" s="117"/>
      <c r="F367" s="117"/>
      <c r="G367" s="117"/>
      <c r="H367" s="117"/>
      <c r="I367" s="117"/>
      <c r="J367" s="130"/>
      <c r="K367" s="72">
        <v>538</v>
      </c>
      <c r="L367" s="72">
        <v>1521</v>
      </c>
      <c r="M367" s="72">
        <v>915</v>
      </c>
      <c r="N367" s="72">
        <v>238</v>
      </c>
      <c r="O367" s="72">
        <v>967</v>
      </c>
      <c r="P367" s="72">
        <v>1356</v>
      </c>
      <c r="Q367" s="72">
        <v>532</v>
      </c>
      <c r="R367" s="83"/>
      <c r="S367" s="83"/>
      <c r="T367" s="83"/>
      <c r="U367" s="83"/>
      <c r="V367" s="83"/>
      <c r="W367" s="83"/>
      <c r="X367" s="83"/>
      <c r="Y367" s="83"/>
      <c r="Z367" s="150">
        <f>SUM(K367:Y367)</f>
        <v>6067</v>
      </c>
      <c r="AA367" s="151"/>
      <c r="AC367" s="100" t="s">
        <v>58</v>
      </c>
      <c r="AD367" s="106" t="s">
        <v>171</v>
      </c>
    </row>
    <row r="368" customHeight="1" spans="1:30">
      <c r="A368" s="115" t="s">
        <v>172</v>
      </c>
      <c r="B368" s="56" t="s">
        <v>169</v>
      </c>
      <c r="C368" s="118" t="s">
        <v>280</v>
      </c>
      <c r="D368" s="118"/>
      <c r="E368" s="118"/>
      <c r="F368" s="118"/>
      <c r="G368" s="118"/>
      <c r="H368" s="118"/>
      <c r="I368" s="118"/>
      <c r="J368" s="118"/>
      <c r="K368" s="72">
        <v>2091</v>
      </c>
      <c r="L368" s="72">
        <v>5889</v>
      </c>
      <c r="M368" s="72">
        <v>2966</v>
      </c>
      <c r="N368" s="72">
        <v>1283</v>
      </c>
      <c r="O368" s="72">
        <v>2832</v>
      </c>
      <c r="P368" s="72">
        <v>5273</v>
      </c>
      <c r="Q368" s="72">
        <v>2625</v>
      </c>
      <c r="R368" s="83"/>
      <c r="S368" s="83"/>
      <c r="T368" s="83"/>
      <c r="U368" s="83"/>
      <c r="V368" s="83"/>
      <c r="W368" s="83"/>
      <c r="X368" s="83"/>
      <c r="Y368" s="83"/>
      <c r="Z368" s="150">
        <f>SUM(K368:Y368)</f>
        <v>22959</v>
      </c>
      <c r="AA368" s="151"/>
      <c r="AC368" s="100" t="s">
        <v>58</v>
      </c>
      <c r="AD368" s="106" t="s">
        <v>174</v>
      </c>
    </row>
    <row r="369" customHeight="1" spans="1:30">
      <c r="A369" s="115"/>
      <c r="B369" s="56" t="s">
        <v>175</v>
      </c>
      <c r="C369" s="118" t="s">
        <v>281</v>
      </c>
      <c r="D369" s="118"/>
      <c r="E369" s="118"/>
      <c r="F369" s="118"/>
      <c r="G369" s="118"/>
      <c r="H369" s="118"/>
      <c r="I369" s="118"/>
      <c r="J369" s="118"/>
      <c r="K369" s="72">
        <v>355</v>
      </c>
      <c r="L369" s="72">
        <v>3482</v>
      </c>
      <c r="M369" s="72">
        <v>308</v>
      </c>
      <c r="N369" s="72">
        <v>95</v>
      </c>
      <c r="O369" s="72">
        <v>537</v>
      </c>
      <c r="P369" s="72">
        <v>2361</v>
      </c>
      <c r="Q369" s="72">
        <v>140</v>
      </c>
      <c r="R369" s="83"/>
      <c r="S369" s="83"/>
      <c r="T369" s="83"/>
      <c r="U369" s="83"/>
      <c r="V369" s="83"/>
      <c r="W369" s="83"/>
      <c r="X369" s="83"/>
      <c r="Y369" s="83"/>
      <c r="Z369" s="150">
        <f>SUM(K369:Y369)</f>
        <v>7278</v>
      </c>
      <c r="AA369" s="151"/>
      <c r="AC369" s="100" t="s">
        <v>58</v>
      </c>
      <c r="AD369" s="106" t="s">
        <v>177</v>
      </c>
    </row>
    <row r="370" customHeight="1" spans="1:30">
      <c r="A370" s="115"/>
      <c r="B370" s="56" t="s">
        <v>178</v>
      </c>
      <c r="C370" s="118" t="s">
        <v>282</v>
      </c>
      <c r="D370" s="118"/>
      <c r="E370" s="118"/>
      <c r="F370" s="118"/>
      <c r="G370" s="118"/>
      <c r="H370" s="118"/>
      <c r="I370" s="118"/>
      <c r="J370" s="118"/>
      <c r="K370" s="72">
        <v>183</v>
      </c>
      <c r="L370" s="72">
        <v>182</v>
      </c>
      <c r="M370" s="72">
        <v>169</v>
      </c>
      <c r="N370" s="72">
        <v>48</v>
      </c>
      <c r="O370" s="72">
        <v>326</v>
      </c>
      <c r="P370" s="72">
        <v>127</v>
      </c>
      <c r="Q370" s="72">
        <v>185</v>
      </c>
      <c r="R370" s="83"/>
      <c r="S370" s="83"/>
      <c r="T370" s="83"/>
      <c r="U370" s="83"/>
      <c r="V370" s="83"/>
      <c r="W370" s="83"/>
      <c r="X370" s="83"/>
      <c r="Y370" s="83"/>
      <c r="Z370" s="150">
        <f>SUM(K370:Y370)</f>
        <v>1220</v>
      </c>
      <c r="AA370" s="151"/>
      <c r="AC370" s="100" t="s">
        <v>58</v>
      </c>
      <c r="AD370" s="106" t="s">
        <v>180</v>
      </c>
    </row>
    <row r="371" customHeight="1" spans="1:30">
      <c r="A371" s="115"/>
      <c r="B371" s="83"/>
      <c r="C371" s="83"/>
      <c r="D371" s="118"/>
      <c r="E371" s="118"/>
      <c r="F371" s="118"/>
      <c r="G371" s="118"/>
      <c r="H371" s="118"/>
      <c r="I371" s="118"/>
      <c r="J371" s="118"/>
      <c r="K371" s="83" t="s">
        <v>181</v>
      </c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151"/>
      <c r="AC371" s="100" t="s">
        <v>58</v>
      </c>
      <c r="AD371" s="106" t="s">
        <v>182</v>
      </c>
    </row>
    <row r="372" customHeight="1" spans="1:30">
      <c r="A372" s="115"/>
      <c r="B372" s="83"/>
      <c r="C372" s="83"/>
      <c r="D372" s="118"/>
      <c r="E372" s="118"/>
      <c r="F372" s="118"/>
      <c r="G372" s="118"/>
      <c r="H372" s="118"/>
      <c r="I372" s="118"/>
      <c r="J372" s="118"/>
      <c r="K372" s="83" t="s">
        <v>181</v>
      </c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151"/>
      <c r="AC372" s="100" t="s">
        <v>58</v>
      </c>
      <c r="AD372" s="106" t="s">
        <v>183</v>
      </c>
    </row>
    <row r="373" customHeight="1" spans="1:30">
      <c r="A373" s="115"/>
      <c r="B373" s="83"/>
      <c r="C373" s="83"/>
      <c r="D373" s="118"/>
      <c r="E373" s="118"/>
      <c r="F373" s="118"/>
      <c r="G373" s="118"/>
      <c r="H373" s="118"/>
      <c r="I373" s="118"/>
      <c r="J373" s="118"/>
      <c r="K373" s="83" t="s">
        <v>181</v>
      </c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151"/>
      <c r="AC373" s="100" t="s">
        <v>58</v>
      </c>
      <c r="AD373" s="106" t="s">
        <v>184</v>
      </c>
    </row>
    <row r="374" customHeight="1" spans="1:30">
      <c r="A374" s="115"/>
      <c r="B374" s="83"/>
      <c r="C374" s="83"/>
      <c r="D374" s="118"/>
      <c r="E374" s="118"/>
      <c r="F374" s="118"/>
      <c r="G374" s="118"/>
      <c r="H374" s="118"/>
      <c r="I374" s="118"/>
      <c r="J374" s="118"/>
      <c r="K374" s="83" t="s">
        <v>181</v>
      </c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151"/>
      <c r="AC374" s="100" t="s">
        <v>58</v>
      </c>
      <c r="AD374" s="106" t="s">
        <v>185</v>
      </c>
    </row>
    <row r="375" customHeight="1" spans="1:30">
      <c r="A375" s="115"/>
      <c r="B375" s="83"/>
      <c r="C375" s="83"/>
      <c r="D375" s="118"/>
      <c r="E375" s="118"/>
      <c r="F375" s="118"/>
      <c r="G375" s="118"/>
      <c r="H375" s="118"/>
      <c r="I375" s="118"/>
      <c r="J375" s="118"/>
      <c r="K375" s="83" t="s">
        <v>181</v>
      </c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151"/>
      <c r="AC375" s="100" t="s">
        <v>58</v>
      </c>
      <c r="AD375" s="106" t="s">
        <v>186</v>
      </c>
    </row>
    <row r="376" customHeight="1" spans="1:30">
      <c r="A376" s="115"/>
      <c r="B376" s="83"/>
      <c r="C376" s="83"/>
      <c r="D376" s="118"/>
      <c r="E376" s="118"/>
      <c r="F376" s="118"/>
      <c r="G376" s="118"/>
      <c r="H376" s="118"/>
      <c r="I376" s="118"/>
      <c r="J376" s="118"/>
      <c r="K376" s="83" t="s">
        <v>181</v>
      </c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151"/>
      <c r="AC376" s="100" t="s">
        <v>58</v>
      </c>
      <c r="AD376" s="106" t="s">
        <v>187</v>
      </c>
    </row>
    <row r="377" customHeight="1" spans="1:30">
      <c r="A377" s="115"/>
      <c r="B377" s="83"/>
      <c r="C377" s="83"/>
      <c r="D377" s="118"/>
      <c r="E377" s="118"/>
      <c r="F377" s="118"/>
      <c r="G377" s="118"/>
      <c r="H377" s="118"/>
      <c r="I377" s="118"/>
      <c r="J377" s="118"/>
      <c r="K377" s="83" t="s">
        <v>181</v>
      </c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151"/>
      <c r="AC377" s="100" t="s">
        <v>58</v>
      </c>
      <c r="AD377" s="106" t="s">
        <v>188</v>
      </c>
    </row>
    <row r="378" ht="33" customHeight="1" spans="1:30">
      <c r="A378" s="115" t="s">
        <v>76</v>
      </c>
      <c r="B378" s="54" t="s">
        <v>189</v>
      </c>
      <c r="C378" s="54"/>
      <c r="D378" s="54"/>
      <c r="E378" s="54"/>
      <c r="F378" s="54"/>
      <c r="G378" s="54"/>
      <c r="H378" s="54"/>
      <c r="I378" s="54"/>
      <c r="J378" s="54"/>
      <c r="K378" s="131">
        <f t="shared" ref="K378:Q378" si="29">SUM(K367:K377)</f>
        <v>3167</v>
      </c>
      <c r="L378" s="131">
        <f t="shared" si="29"/>
        <v>11074</v>
      </c>
      <c r="M378" s="131">
        <f t="shared" si="29"/>
        <v>4358</v>
      </c>
      <c r="N378" s="131">
        <f t="shared" si="29"/>
        <v>1664</v>
      </c>
      <c r="O378" s="131">
        <f t="shared" si="29"/>
        <v>4662</v>
      </c>
      <c r="P378" s="131">
        <f t="shared" si="29"/>
        <v>9117</v>
      </c>
      <c r="Q378" s="131">
        <f t="shared" si="29"/>
        <v>3482</v>
      </c>
      <c r="R378" s="83"/>
      <c r="S378" s="83"/>
      <c r="T378" s="83"/>
      <c r="U378" s="83"/>
      <c r="V378" s="83"/>
      <c r="W378" s="83"/>
      <c r="X378" s="83"/>
      <c r="Y378" s="83"/>
      <c r="Z378" s="131">
        <f>SUM(K378:Y378)</f>
        <v>37524</v>
      </c>
      <c r="AC378" s="100"/>
      <c r="AD378" s="106" t="s">
        <v>190</v>
      </c>
    </row>
    <row r="379" ht="30" customHeight="1" spans="1:30">
      <c r="A379" s="115" t="s">
        <v>168</v>
      </c>
      <c r="B379" s="116" t="s">
        <v>283</v>
      </c>
      <c r="C379" s="117" t="s">
        <v>284</v>
      </c>
      <c r="D379" s="117"/>
      <c r="E379" s="117"/>
      <c r="F379" s="117"/>
      <c r="G379" s="117"/>
      <c r="H379" s="117"/>
      <c r="I379" s="117"/>
      <c r="J379" s="130"/>
      <c r="K379" s="72">
        <v>237</v>
      </c>
      <c r="L379" s="72">
        <v>136</v>
      </c>
      <c r="M379" s="72">
        <v>41</v>
      </c>
      <c r="N379" s="72">
        <v>63</v>
      </c>
      <c r="O379" s="72">
        <v>99</v>
      </c>
      <c r="P379" s="72">
        <v>85</v>
      </c>
      <c r="Q379" s="72">
        <v>83</v>
      </c>
      <c r="R379" s="83"/>
      <c r="S379" s="83"/>
      <c r="T379" s="83"/>
      <c r="U379" s="83"/>
      <c r="V379" s="83"/>
      <c r="W379" s="83"/>
      <c r="X379" s="83"/>
      <c r="Y379" s="83"/>
      <c r="Z379" s="150">
        <f>SUM(K379:Y379)</f>
        <v>744</v>
      </c>
      <c r="AA379" s="151"/>
      <c r="AC379" s="100" t="s">
        <v>58</v>
      </c>
      <c r="AD379" s="106" t="s">
        <v>192</v>
      </c>
    </row>
    <row r="380" customHeight="1" spans="1:30">
      <c r="A380" s="115" t="s">
        <v>172</v>
      </c>
      <c r="B380" s="56" t="s">
        <v>169</v>
      </c>
      <c r="C380" s="118" t="s">
        <v>285</v>
      </c>
      <c r="D380" s="118"/>
      <c r="E380" s="118"/>
      <c r="F380" s="118"/>
      <c r="G380" s="118"/>
      <c r="H380" s="118"/>
      <c r="I380" s="118"/>
      <c r="J380" s="118"/>
      <c r="K380" s="72">
        <v>304</v>
      </c>
      <c r="L380" s="72">
        <v>192</v>
      </c>
      <c r="M380" s="72">
        <v>76</v>
      </c>
      <c r="N380" s="72">
        <v>89</v>
      </c>
      <c r="O380" s="72">
        <v>111</v>
      </c>
      <c r="P380" s="72">
        <v>81</v>
      </c>
      <c r="Q380" s="72">
        <v>138</v>
      </c>
      <c r="R380" s="83"/>
      <c r="S380" s="83"/>
      <c r="T380" s="83"/>
      <c r="U380" s="83"/>
      <c r="V380" s="83"/>
      <c r="W380" s="83"/>
      <c r="X380" s="83"/>
      <c r="Y380" s="83"/>
      <c r="Z380" s="150">
        <f>SUM(K380:Y380)</f>
        <v>991</v>
      </c>
      <c r="AA380" s="151"/>
      <c r="AC380" s="100" t="s">
        <v>58</v>
      </c>
      <c r="AD380" s="106" t="s">
        <v>194</v>
      </c>
    </row>
    <row r="381" customHeight="1" spans="1:30">
      <c r="A381" s="115"/>
      <c r="B381" s="83"/>
      <c r="C381" s="83"/>
      <c r="D381" s="118"/>
      <c r="E381" s="118"/>
      <c r="F381" s="118"/>
      <c r="G381" s="118"/>
      <c r="H381" s="118"/>
      <c r="I381" s="118"/>
      <c r="J381" s="118"/>
      <c r="K381" s="83" t="s">
        <v>181</v>
      </c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151"/>
      <c r="AC381" s="100" t="s">
        <v>58</v>
      </c>
      <c r="AD381" s="106" t="s">
        <v>196</v>
      </c>
    </row>
    <row r="382" customHeight="1" spans="1:30">
      <c r="A382" s="115"/>
      <c r="B382" s="83"/>
      <c r="C382" s="83"/>
      <c r="D382" s="118"/>
      <c r="E382" s="118"/>
      <c r="F382" s="118"/>
      <c r="G382" s="118"/>
      <c r="H382" s="118"/>
      <c r="I382" s="118"/>
      <c r="J382" s="118"/>
      <c r="K382" s="83" t="s">
        <v>181</v>
      </c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151"/>
      <c r="AC382" s="100" t="s">
        <v>58</v>
      </c>
      <c r="AD382" s="106" t="s">
        <v>198</v>
      </c>
    </row>
    <row r="383" customHeight="1" spans="1:30">
      <c r="A383" s="115"/>
      <c r="B383" s="83"/>
      <c r="C383" s="83"/>
      <c r="D383" s="118"/>
      <c r="E383" s="118"/>
      <c r="F383" s="118"/>
      <c r="G383" s="118"/>
      <c r="H383" s="118"/>
      <c r="I383" s="118"/>
      <c r="J383" s="118"/>
      <c r="K383" s="83" t="s">
        <v>181</v>
      </c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151"/>
      <c r="AC383" s="100" t="s">
        <v>58</v>
      </c>
      <c r="AD383" s="106" t="s">
        <v>199</v>
      </c>
    </row>
    <row r="384" customHeight="1" spans="1:30">
      <c r="A384" s="115"/>
      <c r="B384" s="83"/>
      <c r="C384" s="83"/>
      <c r="D384" s="118"/>
      <c r="E384" s="118"/>
      <c r="F384" s="118"/>
      <c r="G384" s="118"/>
      <c r="H384" s="118"/>
      <c r="I384" s="118"/>
      <c r="J384" s="118"/>
      <c r="K384" s="83" t="s">
        <v>181</v>
      </c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151"/>
      <c r="AC384" s="100" t="s">
        <v>58</v>
      </c>
      <c r="AD384" s="106" t="s">
        <v>200</v>
      </c>
    </row>
    <row r="385" customHeight="1" spans="1:30">
      <c r="A385" s="115"/>
      <c r="B385" s="83"/>
      <c r="C385" s="83"/>
      <c r="D385" s="118"/>
      <c r="E385" s="118"/>
      <c r="F385" s="118"/>
      <c r="G385" s="118"/>
      <c r="H385" s="118"/>
      <c r="I385" s="118"/>
      <c r="J385" s="118"/>
      <c r="K385" s="83" t="s">
        <v>181</v>
      </c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151"/>
      <c r="AC385" s="100" t="s">
        <v>58</v>
      </c>
      <c r="AD385" s="106" t="s">
        <v>201</v>
      </c>
    </row>
    <row r="386" customHeight="1" spans="1:30">
      <c r="A386" s="115"/>
      <c r="B386" s="83"/>
      <c r="C386" s="83"/>
      <c r="D386" s="118"/>
      <c r="E386" s="118"/>
      <c r="F386" s="118"/>
      <c r="G386" s="118"/>
      <c r="H386" s="118"/>
      <c r="I386" s="118"/>
      <c r="J386" s="118"/>
      <c r="K386" s="83" t="s">
        <v>181</v>
      </c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151"/>
      <c r="AC386" s="100" t="s">
        <v>58</v>
      </c>
      <c r="AD386" s="106" t="s">
        <v>202</v>
      </c>
    </row>
    <row r="387" customHeight="1" spans="1:30">
      <c r="A387" s="115"/>
      <c r="B387" s="83"/>
      <c r="C387" s="83"/>
      <c r="D387" s="118"/>
      <c r="E387" s="118"/>
      <c r="F387" s="118"/>
      <c r="G387" s="118"/>
      <c r="H387" s="118"/>
      <c r="I387" s="118"/>
      <c r="J387" s="118"/>
      <c r="K387" s="83" t="s">
        <v>181</v>
      </c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151"/>
      <c r="AC387" s="100" t="s">
        <v>58</v>
      </c>
      <c r="AD387" s="106" t="s">
        <v>203</v>
      </c>
    </row>
    <row r="388" customHeight="1" spans="1:30">
      <c r="A388" s="115"/>
      <c r="B388" s="83"/>
      <c r="C388" s="83"/>
      <c r="D388" s="118"/>
      <c r="E388" s="118"/>
      <c r="F388" s="118"/>
      <c r="G388" s="118"/>
      <c r="H388" s="118"/>
      <c r="I388" s="118"/>
      <c r="J388" s="118"/>
      <c r="K388" s="83" t="s">
        <v>181</v>
      </c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151"/>
      <c r="AC388" s="100" t="s">
        <v>58</v>
      </c>
      <c r="AD388" s="106" t="s">
        <v>204</v>
      </c>
    </row>
    <row r="389" customHeight="1" spans="1:30">
      <c r="A389" s="115"/>
      <c r="B389" s="83"/>
      <c r="C389" s="83"/>
      <c r="D389" s="118"/>
      <c r="E389" s="118"/>
      <c r="F389" s="118"/>
      <c r="G389" s="118"/>
      <c r="H389" s="118"/>
      <c r="I389" s="118"/>
      <c r="J389" s="118"/>
      <c r="K389" s="83" t="s">
        <v>181</v>
      </c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151"/>
      <c r="AC389" s="100" t="s">
        <v>58</v>
      </c>
      <c r="AD389" s="106" t="s">
        <v>205</v>
      </c>
    </row>
    <row r="390" ht="33" customHeight="1" spans="1:30">
      <c r="A390" s="115" t="s">
        <v>76</v>
      </c>
      <c r="B390" s="54" t="s">
        <v>189</v>
      </c>
      <c r="C390" s="54"/>
      <c r="D390" s="54"/>
      <c r="E390" s="54"/>
      <c r="F390" s="54"/>
      <c r="G390" s="54"/>
      <c r="H390" s="54"/>
      <c r="I390" s="54"/>
      <c r="J390" s="54"/>
      <c r="K390" s="131">
        <f t="shared" ref="K390:Q390" si="30">SUM(K379:K389)</f>
        <v>541</v>
      </c>
      <c r="L390" s="131">
        <f t="shared" si="30"/>
        <v>328</v>
      </c>
      <c r="M390" s="131">
        <f t="shared" si="30"/>
        <v>117</v>
      </c>
      <c r="N390" s="131">
        <f t="shared" si="30"/>
        <v>152</v>
      </c>
      <c r="O390" s="131">
        <f t="shared" si="30"/>
        <v>210</v>
      </c>
      <c r="P390" s="131">
        <f t="shared" si="30"/>
        <v>166</v>
      </c>
      <c r="Q390" s="131">
        <f t="shared" si="30"/>
        <v>221</v>
      </c>
      <c r="R390" s="83"/>
      <c r="S390" s="83"/>
      <c r="T390" s="83"/>
      <c r="U390" s="83"/>
      <c r="V390" s="83"/>
      <c r="W390" s="83"/>
      <c r="X390" s="83"/>
      <c r="Y390" s="83"/>
      <c r="Z390" s="131">
        <f>SUM(K390:Y390)</f>
        <v>1735</v>
      </c>
      <c r="AC390"/>
      <c r="AD390" s="106" t="s">
        <v>190</v>
      </c>
    </row>
    <row r="391" ht="15.75" customHeight="1" spans="27:29">
      <c r="AA391" s="4" t="s">
        <v>101</v>
      </c>
      <c r="AC391"/>
    </row>
    <row r="392" ht="16.5" customHeight="1" spans="1:29">
      <c r="A392" s="5"/>
      <c r="B392" s="119" t="s">
        <v>102</v>
      </c>
      <c r="C392" s="119"/>
      <c r="D392" s="119"/>
      <c r="E392" s="119"/>
      <c r="F392" s="119"/>
      <c r="G392" s="119"/>
      <c r="H392" s="119"/>
      <c r="I392" s="119"/>
      <c r="J392" s="119"/>
      <c r="K392" s="119"/>
      <c r="L392" s="119"/>
      <c r="M392" s="119"/>
      <c r="N392" s="119"/>
      <c r="O392" s="37" t="s">
        <v>111</v>
      </c>
      <c r="P392" s="38"/>
      <c r="Q392" s="38"/>
      <c r="R392" s="38"/>
      <c r="S392" s="38"/>
      <c r="T392" s="38"/>
      <c r="U392" s="38"/>
      <c r="V392" s="38"/>
      <c r="W392" s="38"/>
      <c r="X392" s="38"/>
      <c r="Y392" s="102"/>
      <c r="Z392" s="5"/>
      <c r="AA392" s="5"/>
      <c r="AC392"/>
    </row>
    <row r="393" ht="21.75" customHeight="1" spans="1:29">
      <c r="A393" s="39"/>
      <c r="B393" s="186" t="s">
        <v>112</v>
      </c>
      <c r="C393" s="121"/>
      <c r="D393" s="122"/>
      <c r="E393" s="186" t="s">
        <v>113</v>
      </c>
      <c r="F393" s="121"/>
      <c r="G393" s="122"/>
      <c r="H393" s="186" t="s">
        <v>114</v>
      </c>
      <c r="I393" s="121"/>
      <c r="J393" s="122"/>
      <c r="K393" s="187" t="s">
        <v>115</v>
      </c>
      <c r="L393" s="188" t="s">
        <v>116</v>
      </c>
      <c r="M393" s="188" t="s">
        <v>117</v>
      </c>
      <c r="N393" s="189" t="s">
        <v>118</v>
      </c>
      <c r="O393" s="135" t="s">
        <v>112</v>
      </c>
      <c r="P393" s="135" t="s">
        <v>113</v>
      </c>
      <c r="Q393" s="142" t="s">
        <v>114</v>
      </c>
      <c r="R393" s="135" t="s">
        <v>115</v>
      </c>
      <c r="S393" s="143"/>
      <c r="T393" s="135" t="s">
        <v>116</v>
      </c>
      <c r="U393" s="143"/>
      <c r="V393" s="135" t="s">
        <v>117</v>
      </c>
      <c r="W393" s="143"/>
      <c r="X393" s="135" t="s">
        <v>118</v>
      </c>
      <c r="Y393" s="135" t="s">
        <v>119</v>
      </c>
      <c r="Z393" s="5"/>
      <c r="AC393"/>
    </row>
    <row r="394" ht="22.5" customHeight="1" spans="1:29">
      <c r="A394" s="42"/>
      <c r="B394" s="123"/>
      <c r="C394" s="124"/>
      <c r="D394" s="125"/>
      <c r="E394" s="123"/>
      <c r="F394" s="124"/>
      <c r="G394" s="125"/>
      <c r="H394" s="123"/>
      <c r="I394" s="124"/>
      <c r="J394" s="125"/>
      <c r="K394" s="136"/>
      <c r="L394" s="137"/>
      <c r="M394" s="137"/>
      <c r="N394" s="138"/>
      <c r="O394" s="139" t="s">
        <v>120</v>
      </c>
      <c r="P394" s="139" t="s">
        <v>121</v>
      </c>
      <c r="Q394" s="144" t="s">
        <v>122</v>
      </c>
      <c r="R394" s="139" t="s">
        <v>123</v>
      </c>
      <c r="S394" s="145"/>
      <c r="T394" s="139" t="s">
        <v>124</v>
      </c>
      <c r="U394" s="145"/>
      <c r="V394" s="139" t="s">
        <v>125</v>
      </c>
      <c r="W394" s="145"/>
      <c r="X394" s="139" t="s">
        <v>126</v>
      </c>
      <c r="Y394" s="139" t="s">
        <v>127</v>
      </c>
      <c r="AC394"/>
    </row>
    <row r="395" customHeight="1" spans="1:32">
      <c r="A395" s="5"/>
      <c r="B395" s="126"/>
      <c r="C395" s="126"/>
      <c r="D395" s="126"/>
      <c r="E395" s="126"/>
      <c r="F395" s="126"/>
      <c r="G395" s="126"/>
      <c r="H395" s="126"/>
      <c r="I395" s="126"/>
      <c r="J395" s="126"/>
      <c r="K395" s="140"/>
      <c r="L395" s="140"/>
      <c r="M395" s="140"/>
      <c r="N395" s="140"/>
      <c r="O395" s="140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C395"/>
      <c r="AF395" s="3"/>
    </row>
    <row r="396" ht="16.5" customHeight="1" spans="1:34">
      <c r="A396"/>
      <c r="J396" s="67"/>
      <c r="K396" s="67"/>
      <c r="L396" s="67"/>
      <c r="M396" s="6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5"/>
      <c r="Y396" s="40"/>
      <c r="Z396" s="5"/>
      <c r="AA396" s="87"/>
      <c r="AC396"/>
      <c r="AD396" t="s">
        <v>286</v>
      </c>
      <c r="AH396" s="112" t="s">
        <v>5</v>
      </c>
    </row>
    <row r="397" ht="22.5" customHeight="1" spans="1:34">
      <c r="A397" s="152"/>
      <c r="B397" s="39"/>
      <c r="C397" s="39"/>
      <c r="D397" s="39"/>
      <c r="E397" s="39"/>
      <c r="F397" s="39"/>
      <c r="G397" s="39"/>
      <c r="H397" s="39"/>
      <c r="I397" s="65" t="s">
        <v>11</v>
      </c>
      <c r="J397" s="65"/>
      <c r="K397" s="65"/>
      <c r="L397" s="65"/>
      <c r="M397" s="66" t="s">
        <v>12</v>
      </c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84"/>
      <c r="Y397" s="88" t="s">
        <v>7</v>
      </c>
      <c r="Z397" s="88"/>
      <c r="AC397"/>
      <c r="AH397" s="112" t="s">
        <v>8</v>
      </c>
    </row>
    <row r="398" ht="22.5" customHeight="1" spans="1:29">
      <c r="A398" s="152"/>
      <c r="B398" s="39"/>
      <c r="C398" s="39"/>
      <c r="D398" s="39"/>
      <c r="E398" s="39"/>
      <c r="F398" s="39"/>
      <c r="G398" s="39"/>
      <c r="H398" s="39"/>
      <c r="I398" s="65" t="s">
        <v>13</v>
      </c>
      <c r="J398" s="65"/>
      <c r="K398" s="65"/>
      <c r="L398" s="65"/>
      <c r="M398" s="66" t="s">
        <v>12</v>
      </c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84"/>
      <c r="Y398" s="88"/>
      <c r="Z398" s="88"/>
      <c r="AC398"/>
    </row>
    <row r="399" ht="22.5" customHeight="1" spans="1:29">
      <c r="A399" s="152"/>
      <c r="B399" s="39"/>
      <c r="C399" s="39"/>
      <c r="D399" s="39"/>
      <c r="E399" s="39"/>
      <c r="F399" s="39"/>
      <c r="G399" s="39"/>
      <c r="H399" s="39"/>
      <c r="I399" s="39"/>
      <c r="J399" s="67"/>
      <c r="K399" s="67"/>
      <c r="L399" s="67"/>
      <c r="M399" s="67"/>
      <c r="N399" s="66"/>
      <c r="O399" s="66"/>
      <c r="P399" s="66"/>
      <c r="Q399" s="66"/>
      <c r="R399" s="65"/>
      <c r="S399" s="65"/>
      <c r="T399" s="65"/>
      <c r="U399" s="65"/>
      <c r="V399" s="66"/>
      <c r="W399" s="66"/>
      <c r="X399" s="5"/>
      <c r="Y399" s="89" t="s">
        <v>286</v>
      </c>
      <c r="Z399" s="89"/>
      <c r="AC399"/>
    </row>
    <row r="400" ht="23.25" customHeight="1" spans="1:29">
      <c r="A400" s="152"/>
      <c r="B400" s="39"/>
      <c r="C400" s="39"/>
      <c r="D400" s="39"/>
      <c r="E400" s="39"/>
      <c r="F400" s="39"/>
      <c r="G400" s="39"/>
      <c r="H400" s="39"/>
      <c r="I400" s="39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85"/>
      <c r="X400" s="85"/>
      <c r="Y400" s="85"/>
      <c r="Z400" s="85"/>
      <c r="AC400"/>
    </row>
    <row r="401" ht="23.25" customHeight="1" spans="1:29">
      <c r="A401" s="152"/>
      <c r="B401" s="39"/>
      <c r="C401" s="39"/>
      <c r="D401" s="39"/>
      <c r="E401" s="39"/>
      <c r="F401" s="39"/>
      <c r="G401" s="39"/>
      <c r="H401" s="39"/>
      <c r="I401" s="39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85"/>
      <c r="X401" s="85"/>
      <c r="Y401" s="85"/>
      <c r="Z401" s="85"/>
      <c r="AC401"/>
    </row>
    <row r="402" ht="23.25" customHeight="1" spans="1:29">
      <c r="A402" s="152"/>
      <c r="B402" s="39"/>
      <c r="C402" s="39"/>
      <c r="D402" s="39"/>
      <c r="E402" s="39"/>
      <c r="F402" s="39"/>
      <c r="G402" s="39"/>
      <c r="H402" s="39"/>
      <c r="I402" s="39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86" t="s">
        <v>287</v>
      </c>
      <c r="X402" s="86"/>
      <c r="Y402" s="86"/>
      <c r="Z402" s="86"/>
      <c r="AC402"/>
    </row>
    <row r="403" ht="24.75" customHeight="1" spans="1:29">
      <c r="A403" s="13" t="s">
        <v>15</v>
      </c>
      <c r="B403" s="13" t="s">
        <v>16</v>
      </c>
      <c r="C403" s="13"/>
      <c r="D403" s="13"/>
      <c r="E403" s="13"/>
      <c r="F403" s="13"/>
      <c r="G403" s="13"/>
      <c r="H403" s="13"/>
      <c r="I403" s="13"/>
      <c r="J403" s="13"/>
      <c r="K403" s="13" t="s">
        <v>17</v>
      </c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C403"/>
    </row>
    <row r="404" ht="48.75" customHeight="1" spans="1:30">
      <c r="A404" s="13" t="s">
        <v>288</v>
      </c>
      <c r="B404" s="54" t="s">
        <v>289</v>
      </c>
      <c r="C404" s="54"/>
      <c r="D404" s="54"/>
      <c r="E404" s="54"/>
      <c r="F404" s="54"/>
      <c r="G404" s="54"/>
      <c r="H404" s="54"/>
      <c r="I404" s="54"/>
      <c r="J404" s="54"/>
      <c r="K404" s="12" t="s">
        <v>27</v>
      </c>
      <c r="L404" s="12" t="s">
        <v>28</v>
      </c>
      <c r="M404" s="12" t="s">
        <v>29</v>
      </c>
      <c r="N404" s="12" t="s">
        <v>30</v>
      </c>
      <c r="O404" s="12" t="s">
        <v>31</v>
      </c>
      <c r="P404" s="12" t="s">
        <v>32</v>
      </c>
      <c r="Q404" s="12" t="s">
        <v>33</v>
      </c>
      <c r="R404" s="83"/>
      <c r="S404" s="83"/>
      <c r="T404" s="83"/>
      <c r="U404" s="83"/>
      <c r="V404" s="83"/>
      <c r="W404" s="83"/>
      <c r="X404" s="83"/>
      <c r="Y404" s="83"/>
      <c r="Z404" s="13" t="s">
        <v>34</v>
      </c>
      <c r="AC404"/>
      <c r="AD404" s="91" t="s">
        <v>35</v>
      </c>
    </row>
    <row r="405" ht="12.75" customHeight="1" spans="1:30">
      <c r="A405" s="19" t="s">
        <v>36</v>
      </c>
      <c r="B405" s="55" t="s">
        <v>37</v>
      </c>
      <c r="C405" s="55"/>
      <c r="D405" s="55"/>
      <c r="E405" s="55"/>
      <c r="F405" s="55"/>
      <c r="G405" s="55"/>
      <c r="H405" s="55"/>
      <c r="I405" s="55"/>
      <c r="J405" s="55"/>
      <c r="K405" s="71" t="s">
        <v>38</v>
      </c>
      <c r="L405" s="71" t="s">
        <v>39</v>
      </c>
      <c r="M405" s="71" t="s">
        <v>40</v>
      </c>
      <c r="N405" s="71" t="s">
        <v>41</v>
      </c>
      <c r="O405" s="71" t="s">
        <v>42</v>
      </c>
      <c r="P405" s="71" t="s">
        <v>43</v>
      </c>
      <c r="Q405" s="71" t="s">
        <v>44</v>
      </c>
      <c r="R405" s="71" t="s">
        <v>45</v>
      </c>
      <c r="S405" s="71" t="s">
        <v>46</v>
      </c>
      <c r="T405" s="71" t="s">
        <v>47</v>
      </c>
      <c r="U405" s="71" t="s">
        <v>48</v>
      </c>
      <c r="V405" s="71" t="s">
        <v>49</v>
      </c>
      <c r="W405" s="71" t="s">
        <v>50</v>
      </c>
      <c r="X405" s="71" t="s">
        <v>51</v>
      </c>
      <c r="Y405" s="71" t="s">
        <v>52</v>
      </c>
      <c r="Z405" s="71" t="s">
        <v>53</v>
      </c>
      <c r="AA405" s="92"/>
      <c r="AC405"/>
      <c r="AD405" s="108"/>
    </row>
    <row r="406" ht="30" customHeight="1" spans="1:30">
      <c r="A406" s="56" t="s">
        <v>54</v>
      </c>
      <c r="B406" s="153" t="s">
        <v>290</v>
      </c>
      <c r="C406" s="154"/>
      <c r="D406" s="154"/>
      <c r="E406" s="154"/>
      <c r="F406" s="154"/>
      <c r="G406" s="154"/>
      <c r="H406" s="154"/>
      <c r="I406" s="154"/>
      <c r="J406" s="169"/>
      <c r="K406" s="170">
        <f t="shared" ref="K406:Q406" si="31">K98+K110+K138+K150+K178+K190+K218+K230+K258+K270+K298+K310+K338+K350+K378+K390</f>
        <v>152632</v>
      </c>
      <c r="L406" s="170">
        <f t="shared" si="31"/>
        <v>91298</v>
      </c>
      <c r="M406" s="170">
        <f t="shared" si="31"/>
        <v>91692</v>
      </c>
      <c r="N406" s="170">
        <f t="shared" si="31"/>
        <v>85673</v>
      </c>
      <c r="O406" s="170">
        <f t="shared" si="31"/>
        <v>100182</v>
      </c>
      <c r="P406" s="170">
        <f t="shared" si="31"/>
        <v>63771</v>
      </c>
      <c r="Q406" s="170">
        <f t="shared" si="31"/>
        <v>96920</v>
      </c>
      <c r="R406" s="83"/>
      <c r="S406" s="83"/>
      <c r="T406" s="83"/>
      <c r="U406" s="83"/>
      <c r="V406" s="83"/>
      <c r="W406" s="83"/>
      <c r="X406" s="83"/>
      <c r="Y406" s="83"/>
      <c r="Z406" s="170">
        <f>SUM(K406:Y406)</f>
        <v>682168</v>
      </c>
      <c r="AA406" s="98"/>
      <c r="AB406" s="99" t="s">
        <v>291</v>
      </c>
      <c r="AC406" s="100" t="s">
        <v>292</v>
      </c>
      <c r="AD406" s="110" t="s">
        <v>293</v>
      </c>
    </row>
    <row r="407" ht="30" customHeight="1" spans="1:30">
      <c r="A407" s="56" t="s">
        <v>76</v>
      </c>
      <c r="B407" s="153" t="s">
        <v>294</v>
      </c>
      <c r="C407" s="154"/>
      <c r="D407" s="154"/>
      <c r="E407" s="154"/>
      <c r="F407" s="154"/>
      <c r="G407" s="154"/>
      <c r="H407" s="154"/>
      <c r="I407" s="154"/>
      <c r="J407" s="169"/>
      <c r="K407" s="72">
        <v>23429</v>
      </c>
      <c r="L407" s="72">
        <v>16758</v>
      </c>
      <c r="M407" s="72">
        <v>20339</v>
      </c>
      <c r="N407" s="72">
        <v>20690</v>
      </c>
      <c r="O407" s="72">
        <v>11829</v>
      </c>
      <c r="P407" s="72">
        <v>10175</v>
      </c>
      <c r="Q407" s="72">
        <v>17968</v>
      </c>
      <c r="R407" s="83"/>
      <c r="S407" s="83"/>
      <c r="T407" s="83"/>
      <c r="U407" s="83"/>
      <c r="V407" s="83"/>
      <c r="W407" s="83"/>
      <c r="X407" s="83"/>
      <c r="Y407" s="83"/>
      <c r="Z407" s="97">
        <f>SUM(K407:Y407)</f>
        <v>121188</v>
      </c>
      <c r="AA407" s="98"/>
      <c r="AC407" s="100" t="s">
        <v>58</v>
      </c>
      <c r="AD407" s="110" t="s">
        <v>295</v>
      </c>
    </row>
    <row r="408" ht="30" customHeight="1" spans="1:30">
      <c r="A408" s="56" t="s">
        <v>296</v>
      </c>
      <c r="B408" s="153" t="s">
        <v>297</v>
      </c>
      <c r="C408" s="154"/>
      <c r="D408" s="154"/>
      <c r="E408" s="154"/>
      <c r="F408" s="154"/>
      <c r="G408" s="154"/>
      <c r="H408" s="154"/>
      <c r="I408" s="154"/>
      <c r="J408" s="169"/>
      <c r="K408" s="170">
        <f t="shared" ref="K408:Q408" si="32">K406+K407</f>
        <v>176061</v>
      </c>
      <c r="L408" s="170">
        <f t="shared" si="32"/>
        <v>108056</v>
      </c>
      <c r="M408" s="170">
        <f t="shared" si="32"/>
        <v>112031</v>
      </c>
      <c r="N408" s="170">
        <f t="shared" si="32"/>
        <v>106363</v>
      </c>
      <c r="O408" s="170">
        <f t="shared" si="32"/>
        <v>112011</v>
      </c>
      <c r="P408" s="170">
        <f t="shared" si="32"/>
        <v>73946</v>
      </c>
      <c r="Q408" s="170">
        <f t="shared" si="32"/>
        <v>114888</v>
      </c>
      <c r="R408" s="83"/>
      <c r="S408" s="83"/>
      <c r="T408" s="83"/>
      <c r="U408" s="83"/>
      <c r="V408" s="83"/>
      <c r="W408" s="83"/>
      <c r="X408" s="83"/>
      <c r="Y408" s="83"/>
      <c r="Z408" s="170">
        <f>SUM(K408:Y408)</f>
        <v>803356</v>
      </c>
      <c r="AA408" s="98"/>
      <c r="AB408" s="101" t="s">
        <v>298</v>
      </c>
      <c r="AC408" s="100" t="s">
        <v>299</v>
      </c>
      <c r="AD408" s="110" t="s">
        <v>300</v>
      </c>
    </row>
    <row r="409" customHeight="1" spans="27:29">
      <c r="AA409" s="4" t="s">
        <v>101</v>
      </c>
      <c r="AC409"/>
    </row>
    <row r="410" customHeight="1" spans="1:29">
      <c r="A410" s="155"/>
      <c r="B410" s="156"/>
      <c r="C410" s="156"/>
      <c r="D410" s="156"/>
      <c r="E410" s="156"/>
      <c r="F410" s="156"/>
      <c r="G410" s="156"/>
      <c r="H410" s="156"/>
      <c r="I410" s="156"/>
      <c r="J410" s="171"/>
      <c r="K410" s="172" t="s">
        <v>301</v>
      </c>
      <c r="L410" s="173"/>
      <c r="M410" s="174"/>
      <c r="N410" s="174"/>
      <c r="O410" s="172" t="s">
        <v>302</v>
      </c>
      <c r="P410" s="175"/>
      <c r="Q410" s="175"/>
      <c r="R410" s="178" t="s">
        <v>303</v>
      </c>
      <c r="S410" s="175">
        <v>0</v>
      </c>
      <c r="T410" s="175">
        <v>4</v>
      </c>
      <c r="U410" s="178" t="s">
        <v>304</v>
      </c>
      <c r="V410" s="175">
        <v>2</v>
      </c>
      <c r="W410" s="175">
        <v>0</v>
      </c>
      <c r="X410" s="175">
        <v>1</v>
      </c>
      <c r="Y410" s="175">
        <v>9</v>
      </c>
      <c r="Z410" s="171"/>
      <c r="AA410" s="171"/>
      <c r="AB410" s="180"/>
      <c r="AC410" s="181"/>
    </row>
    <row r="411" ht="15.75" customHeight="1" spans="16:29">
      <c r="P411" s="5"/>
      <c r="Q411" s="5"/>
      <c r="R411" s="179"/>
      <c r="S411" s="5"/>
      <c r="T411" s="5"/>
      <c r="U411" s="179"/>
      <c r="V411" s="39"/>
      <c r="W411" s="39"/>
      <c r="X411" s="39"/>
      <c r="Y411" s="39"/>
      <c r="AC411"/>
    </row>
    <row r="412" ht="16.5" customHeight="1" spans="1:29">
      <c r="A412" s="5"/>
      <c r="B412" s="5"/>
      <c r="C412" s="37" t="s">
        <v>102</v>
      </c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102"/>
      <c r="Z412" s="5"/>
      <c r="AA412" s="5"/>
      <c r="AC412"/>
    </row>
    <row r="413" ht="19.5" customHeight="1" spans="1:29">
      <c r="A413" s="39"/>
      <c r="B413" s="40"/>
      <c r="C413" s="157" t="s">
        <v>103</v>
      </c>
      <c r="D413" s="157"/>
      <c r="E413" s="157"/>
      <c r="F413" s="157"/>
      <c r="G413" s="157" t="s">
        <v>104</v>
      </c>
      <c r="H413" s="157"/>
      <c r="I413" s="157"/>
      <c r="J413" s="157"/>
      <c r="K413" s="157" t="s">
        <v>105</v>
      </c>
      <c r="L413" s="157"/>
      <c r="M413" s="157"/>
      <c r="N413" s="157" t="s">
        <v>106</v>
      </c>
      <c r="O413" s="157"/>
      <c r="P413" s="157"/>
      <c r="Q413" s="157" t="s">
        <v>107</v>
      </c>
      <c r="R413" s="157"/>
      <c r="S413" s="157"/>
      <c r="T413" s="157" t="s">
        <v>108</v>
      </c>
      <c r="U413" s="157"/>
      <c r="V413" s="157"/>
      <c r="W413" s="157" t="s">
        <v>109</v>
      </c>
      <c r="X413" s="157"/>
      <c r="Y413" s="157"/>
      <c r="Z413" s="5"/>
      <c r="AC413"/>
    </row>
    <row r="414" ht="75" customHeight="1" spans="1:29">
      <c r="A414" s="42"/>
      <c r="B414" s="43"/>
      <c r="C414" s="190" t="s">
        <v>110</v>
      </c>
      <c r="D414" s="159"/>
      <c r="E414" s="159"/>
      <c r="F414" s="159"/>
      <c r="G414" s="190" t="s">
        <v>110</v>
      </c>
      <c r="H414" s="159"/>
      <c r="I414" s="159"/>
      <c r="J414" s="159"/>
      <c r="K414" s="190" t="s">
        <v>110</v>
      </c>
      <c r="L414" s="159"/>
      <c r="M414" s="159"/>
      <c r="N414" s="190" t="s">
        <v>110</v>
      </c>
      <c r="O414" s="159"/>
      <c r="P414" s="159"/>
      <c r="Q414" s="190" t="s">
        <v>110</v>
      </c>
      <c r="R414" s="159"/>
      <c r="S414" s="159"/>
      <c r="T414" s="190" t="s">
        <v>110</v>
      </c>
      <c r="U414" s="159"/>
      <c r="V414" s="159"/>
      <c r="W414" s="190" t="s">
        <v>110</v>
      </c>
      <c r="X414" s="159"/>
      <c r="Y414" s="159"/>
      <c r="AA414" s="104"/>
      <c r="AC414"/>
    </row>
    <row r="415" ht="15.75" customHeight="1" spans="3:29">
      <c r="C415" s="160" t="s">
        <v>305</v>
      </c>
      <c r="D415" s="160"/>
      <c r="E415" s="160"/>
      <c r="F415" s="160"/>
      <c r="G415" s="160" t="s">
        <v>305</v>
      </c>
      <c r="H415" s="160"/>
      <c r="I415" s="160"/>
      <c r="J415" s="160"/>
      <c r="K415" s="191" t="s">
        <v>305</v>
      </c>
      <c r="L415" s="45"/>
      <c r="M415" s="45"/>
      <c r="N415" s="191" t="s">
        <v>305</v>
      </c>
      <c r="O415" s="45"/>
      <c r="P415" s="45"/>
      <c r="Q415" s="191" t="s">
        <v>305</v>
      </c>
      <c r="R415" s="45"/>
      <c r="S415" s="45"/>
      <c r="T415" s="191" t="s">
        <v>305</v>
      </c>
      <c r="U415" s="45"/>
      <c r="V415" s="45"/>
      <c r="W415" s="191" t="s">
        <v>305</v>
      </c>
      <c r="X415" s="45"/>
      <c r="Y415" s="45"/>
      <c r="AC415"/>
    </row>
    <row r="416" ht="16.5" customHeight="1" spans="1:29">
      <c r="A416" s="42"/>
      <c r="B416" s="43"/>
      <c r="C416" s="37" t="s">
        <v>111</v>
      </c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102"/>
      <c r="AA416" s="104"/>
      <c r="AC416"/>
    </row>
    <row r="417" ht="41.25" customHeight="1" spans="1:29">
      <c r="A417" s="42"/>
      <c r="B417" s="43"/>
      <c r="C417" s="161" t="s">
        <v>306</v>
      </c>
      <c r="D417" s="162"/>
      <c r="E417" s="162"/>
      <c r="F417" s="163"/>
      <c r="G417" s="161" t="s">
        <v>307</v>
      </c>
      <c r="H417" s="162"/>
      <c r="I417" s="162"/>
      <c r="J417" s="163"/>
      <c r="K417" s="161" t="s">
        <v>308</v>
      </c>
      <c r="L417" s="162"/>
      <c r="M417" s="163"/>
      <c r="N417" s="161" t="s">
        <v>309</v>
      </c>
      <c r="O417" s="162"/>
      <c r="P417" s="163"/>
      <c r="Q417" s="161" t="s">
        <v>310</v>
      </c>
      <c r="R417" s="162"/>
      <c r="S417" s="163"/>
      <c r="T417" s="161" t="s">
        <v>311</v>
      </c>
      <c r="U417" s="163"/>
      <c r="V417" s="161" t="s">
        <v>312</v>
      </c>
      <c r="W417" s="163"/>
      <c r="X417" s="161" t="s">
        <v>313</v>
      </c>
      <c r="Y417" s="163"/>
      <c r="AA417" s="104"/>
      <c r="AC417"/>
    </row>
    <row r="418" ht="45" customHeight="1" spans="1:29">
      <c r="A418" s="42"/>
      <c r="B418" s="43"/>
      <c r="C418" s="192" t="s">
        <v>110</v>
      </c>
      <c r="D418" s="165"/>
      <c r="E418" s="165"/>
      <c r="F418" s="165"/>
      <c r="G418" s="192" t="s">
        <v>110</v>
      </c>
      <c r="H418" s="165"/>
      <c r="I418" s="165"/>
      <c r="J418" s="165"/>
      <c r="K418" s="176" t="s">
        <v>110</v>
      </c>
      <c r="L418" s="177"/>
      <c r="M418" s="177"/>
      <c r="N418" s="193" t="s">
        <v>110</v>
      </c>
      <c r="O418" s="177"/>
      <c r="P418" s="177"/>
      <c r="Q418" s="176" t="s">
        <v>110</v>
      </c>
      <c r="R418" s="177"/>
      <c r="S418" s="177"/>
      <c r="T418" s="193" t="s">
        <v>110</v>
      </c>
      <c r="U418" s="177"/>
      <c r="V418" s="176" t="s">
        <v>110</v>
      </c>
      <c r="W418" s="177"/>
      <c r="X418" s="176" t="s">
        <v>110</v>
      </c>
      <c r="Y418" s="177"/>
      <c r="AA418" s="104"/>
      <c r="AC418"/>
    </row>
    <row r="419" ht="13.5" customHeight="1" spans="1:29">
      <c r="A419" s="42"/>
      <c r="B419" s="43"/>
      <c r="C419" s="160" t="s">
        <v>305</v>
      </c>
      <c r="D419" s="160"/>
      <c r="E419" s="160"/>
      <c r="F419" s="160"/>
      <c r="G419" s="160" t="s">
        <v>305</v>
      </c>
      <c r="H419" s="160"/>
      <c r="I419" s="160"/>
      <c r="J419" s="160"/>
      <c r="K419" s="160" t="s">
        <v>305</v>
      </c>
      <c r="L419" s="160"/>
      <c r="M419" s="160"/>
      <c r="N419" s="194" t="s">
        <v>305</v>
      </c>
      <c r="O419" s="160"/>
      <c r="P419" s="160"/>
      <c r="Q419" s="160" t="s">
        <v>305</v>
      </c>
      <c r="R419" s="160"/>
      <c r="S419" s="160"/>
      <c r="T419" s="194" t="s">
        <v>305</v>
      </c>
      <c r="U419" s="160"/>
      <c r="V419" s="160" t="s">
        <v>305</v>
      </c>
      <c r="W419" s="160"/>
      <c r="X419" s="160" t="s">
        <v>305</v>
      </c>
      <c r="Y419" s="160"/>
      <c r="AA419" s="104"/>
      <c r="AC419"/>
    </row>
    <row r="420" ht="42" customHeight="1" spans="3:29">
      <c r="C420" s="195" t="s">
        <v>314</v>
      </c>
      <c r="D420" s="167"/>
      <c r="E420" s="167"/>
      <c r="F420" s="168"/>
      <c r="G420" s="196" t="s">
        <v>315</v>
      </c>
      <c r="H420" s="162"/>
      <c r="I420" s="162"/>
      <c r="J420" s="163"/>
      <c r="K420" s="161" t="s">
        <v>316</v>
      </c>
      <c r="L420" s="162"/>
      <c r="M420" s="163"/>
      <c r="N420" s="196" t="s">
        <v>317</v>
      </c>
      <c r="O420" s="162"/>
      <c r="P420" s="163"/>
      <c r="Q420" s="161" t="s">
        <v>318</v>
      </c>
      <c r="R420" s="162"/>
      <c r="S420" s="163"/>
      <c r="T420" s="196" t="s">
        <v>319</v>
      </c>
      <c r="U420" s="163"/>
      <c r="V420" s="161" t="s">
        <v>320</v>
      </c>
      <c r="W420" s="163"/>
      <c r="X420" s="161" t="s">
        <v>321</v>
      </c>
      <c r="Y420" s="163"/>
      <c r="AC420"/>
    </row>
    <row r="421" ht="45" customHeight="1" spans="3:29">
      <c r="C421" s="192" t="s">
        <v>110</v>
      </c>
      <c r="D421" s="165"/>
      <c r="E421" s="165"/>
      <c r="F421" s="165"/>
      <c r="G421" s="192" t="s">
        <v>110</v>
      </c>
      <c r="H421" s="165"/>
      <c r="I421" s="165"/>
      <c r="J421" s="165"/>
      <c r="K421" s="176" t="s">
        <v>110</v>
      </c>
      <c r="L421" s="177"/>
      <c r="M421" s="177"/>
      <c r="N421" s="193" t="s">
        <v>110</v>
      </c>
      <c r="O421" s="177"/>
      <c r="P421" s="177"/>
      <c r="Q421" s="176" t="s">
        <v>110</v>
      </c>
      <c r="R421" s="177"/>
      <c r="S421" s="177"/>
      <c r="T421" s="193" t="s">
        <v>110</v>
      </c>
      <c r="U421" s="177"/>
      <c r="V421" s="176" t="s">
        <v>110</v>
      </c>
      <c r="W421" s="177"/>
      <c r="X421" s="176" t="s">
        <v>110</v>
      </c>
      <c r="Y421" s="177"/>
      <c r="AC421"/>
    </row>
    <row r="422" ht="15.75" customHeight="1" spans="3:29">
      <c r="C422" s="160" t="s">
        <v>305</v>
      </c>
      <c r="D422" s="160"/>
      <c r="E422" s="160"/>
      <c r="F422" s="160"/>
      <c r="G422" s="160" t="s">
        <v>305</v>
      </c>
      <c r="H422" s="160"/>
      <c r="I422" s="160"/>
      <c r="J422" s="160"/>
      <c r="K422" s="160" t="s">
        <v>305</v>
      </c>
      <c r="L422" s="160"/>
      <c r="M422" s="160"/>
      <c r="N422" s="194" t="s">
        <v>305</v>
      </c>
      <c r="O422" s="160"/>
      <c r="P422" s="160"/>
      <c r="Q422" s="160" t="s">
        <v>305</v>
      </c>
      <c r="R422" s="160"/>
      <c r="S422" s="160"/>
      <c r="T422" s="194" t="s">
        <v>305</v>
      </c>
      <c r="U422" s="160"/>
      <c r="V422" s="160" t="s">
        <v>305</v>
      </c>
      <c r="W422" s="160"/>
      <c r="X422" s="160" t="s">
        <v>305</v>
      </c>
      <c r="Y422" s="160"/>
      <c r="AC422"/>
    </row>
    <row r="423" customHeight="1" spans="29:29">
      <c r="AC423"/>
    </row>
  </sheetData>
  <sheetProtection password="C0A4" sheet="1" objects="1" scenarios="1"/>
  <mergeCells count="605">
    <mergeCell ref="D1:X1"/>
    <mergeCell ref="D2:X2"/>
    <mergeCell ref="D3:X3"/>
    <mergeCell ref="D4:X4"/>
    <mergeCell ref="Y4:Z4"/>
    <mergeCell ref="I6:L6"/>
    <mergeCell ref="I7:L7"/>
    <mergeCell ref="W7:Z7"/>
    <mergeCell ref="B9:J9"/>
    <mergeCell ref="K9:Z9"/>
    <mergeCell ref="B11:J11"/>
    <mergeCell ref="B12:J12"/>
    <mergeCell ref="B13:Z13"/>
    <mergeCell ref="B26:Z26"/>
    <mergeCell ref="C40:Y40"/>
    <mergeCell ref="C41:F41"/>
    <mergeCell ref="G41:J41"/>
    <mergeCell ref="K41:M41"/>
    <mergeCell ref="N41:P41"/>
    <mergeCell ref="Q41:S41"/>
    <mergeCell ref="T41:V41"/>
    <mergeCell ref="W41:Y41"/>
    <mergeCell ref="C42:F42"/>
    <mergeCell ref="G42:J42"/>
    <mergeCell ref="K42:M42"/>
    <mergeCell ref="N42:P42"/>
    <mergeCell ref="Q42:S42"/>
    <mergeCell ref="T42:V42"/>
    <mergeCell ref="W42:Y42"/>
    <mergeCell ref="C43:Y43"/>
    <mergeCell ref="C44:F44"/>
    <mergeCell ref="G44:J44"/>
    <mergeCell ref="K44:M44"/>
    <mergeCell ref="N44:P44"/>
    <mergeCell ref="Q44:S44"/>
    <mergeCell ref="T44:U44"/>
    <mergeCell ref="V44:W44"/>
    <mergeCell ref="X44:Y44"/>
    <mergeCell ref="C45:F45"/>
    <mergeCell ref="G45:J45"/>
    <mergeCell ref="K45:M45"/>
    <mergeCell ref="N45:P45"/>
    <mergeCell ref="Q45:S45"/>
    <mergeCell ref="T45:U45"/>
    <mergeCell ref="V45:W45"/>
    <mergeCell ref="X45:Y45"/>
    <mergeCell ref="J47:M47"/>
    <mergeCell ref="N47:W47"/>
    <mergeCell ref="I48:L48"/>
    <mergeCell ref="I49:L49"/>
    <mergeCell ref="J50:M50"/>
    <mergeCell ref="R50:U50"/>
    <mergeCell ref="Y50:Z50"/>
    <mergeCell ref="W53:Z53"/>
    <mergeCell ref="B54:J54"/>
    <mergeCell ref="K54:Z54"/>
    <mergeCell ref="B55:J55"/>
    <mergeCell ref="B56:J56"/>
    <mergeCell ref="B63:Z63"/>
    <mergeCell ref="B64:J64"/>
    <mergeCell ref="B65:J65"/>
    <mergeCell ref="B66:J66"/>
    <mergeCell ref="B67:J67"/>
    <mergeCell ref="C68:I68"/>
    <mergeCell ref="J68:M68"/>
    <mergeCell ref="N68:Q68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1:F71"/>
    <mergeCell ref="G71:J71"/>
    <mergeCell ref="K71:M71"/>
    <mergeCell ref="N71:P71"/>
    <mergeCell ref="Q71:S71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4:F74"/>
    <mergeCell ref="G74:J74"/>
    <mergeCell ref="K74:M74"/>
    <mergeCell ref="N74:P74"/>
    <mergeCell ref="Q74:S74"/>
    <mergeCell ref="T74:U74"/>
    <mergeCell ref="V74:W74"/>
    <mergeCell ref="X74:Y74"/>
    <mergeCell ref="J76:M76"/>
    <mergeCell ref="N76:W76"/>
    <mergeCell ref="I77:L77"/>
    <mergeCell ref="I78:L78"/>
    <mergeCell ref="J79:M79"/>
    <mergeCell ref="R79:U79"/>
    <mergeCell ref="Y79:Z79"/>
    <mergeCell ref="W82:Z82"/>
    <mergeCell ref="B83:J83"/>
    <mergeCell ref="K83:Z83"/>
    <mergeCell ref="B84:J84"/>
    <mergeCell ref="B85:J85"/>
    <mergeCell ref="A86:J86"/>
    <mergeCell ref="K86:Z86"/>
    <mergeCell ref="C87:J87"/>
    <mergeCell ref="C88:J88"/>
    <mergeCell ref="C89:J89"/>
    <mergeCell ref="C90:J90"/>
    <mergeCell ref="C91:J91"/>
    <mergeCell ref="C92:J92"/>
    <mergeCell ref="C93:J93"/>
    <mergeCell ref="C94:J94"/>
    <mergeCell ref="C95:J95"/>
    <mergeCell ref="C96:J96"/>
    <mergeCell ref="C97:J97"/>
    <mergeCell ref="B98:J98"/>
    <mergeCell ref="C99:J99"/>
    <mergeCell ref="C100:J100"/>
    <mergeCell ref="C101:J101"/>
    <mergeCell ref="C102:J102"/>
    <mergeCell ref="C103:J103"/>
    <mergeCell ref="C104:J104"/>
    <mergeCell ref="C105:J105"/>
    <mergeCell ref="C106:J106"/>
    <mergeCell ref="C107:J107"/>
    <mergeCell ref="C108:J108"/>
    <mergeCell ref="C109:J109"/>
    <mergeCell ref="B110:J110"/>
    <mergeCell ref="B112:N112"/>
    <mergeCell ref="O112:Y112"/>
    <mergeCell ref="J116:M116"/>
    <mergeCell ref="N116:W116"/>
    <mergeCell ref="I117:L117"/>
    <mergeCell ref="I118:L118"/>
    <mergeCell ref="J119:M119"/>
    <mergeCell ref="R119:U119"/>
    <mergeCell ref="Y119:Z119"/>
    <mergeCell ref="W122:Z122"/>
    <mergeCell ref="B123:J123"/>
    <mergeCell ref="K123:Z123"/>
    <mergeCell ref="B124:J124"/>
    <mergeCell ref="B125:J125"/>
    <mergeCell ref="A126:J126"/>
    <mergeCell ref="K126:Z126"/>
    <mergeCell ref="C127:J127"/>
    <mergeCell ref="C128:J128"/>
    <mergeCell ref="C129:J129"/>
    <mergeCell ref="C130:J130"/>
    <mergeCell ref="C131:J131"/>
    <mergeCell ref="C132:J132"/>
    <mergeCell ref="C133:J133"/>
    <mergeCell ref="C134:J134"/>
    <mergeCell ref="C135:J135"/>
    <mergeCell ref="C136:J136"/>
    <mergeCell ref="C137:J137"/>
    <mergeCell ref="B138:J138"/>
    <mergeCell ref="C139:J139"/>
    <mergeCell ref="C140:J140"/>
    <mergeCell ref="C141:J141"/>
    <mergeCell ref="C142:J142"/>
    <mergeCell ref="C143:J143"/>
    <mergeCell ref="C144:J144"/>
    <mergeCell ref="C145:J145"/>
    <mergeCell ref="C146:J146"/>
    <mergeCell ref="C147:J147"/>
    <mergeCell ref="C148:J148"/>
    <mergeCell ref="C149:J149"/>
    <mergeCell ref="B150:J150"/>
    <mergeCell ref="B152:N152"/>
    <mergeCell ref="O152:Y152"/>
    <mergeCell ref="J156:M156"/>
    <mergeCell ref="N156:W156"/>
    <mergeCell ref="I157:L157"/>
    <mergeCell ref="I158:L158"/>
    <mergeCell ref="J159:M159"/>
    <mergeCell ref="R159:U159"/>
    <mergeCell ref="Y159:Z159"/>
    <mergeCell ref="W162:Z162"/>
    <mergeCell ref="B163:J163"/>
    <mergeCell ref="K163:Z163"/>
    <mergeCell ref="B164:J164"/>
    <mergeCell ref="B165:J165"/>
    <mergeCell ref="A166:J166"/>
    <mergeCell ref="K166:Z166"/>
    <mergeCell ref="C167:J167"/>
    <mergeCell ref="C168:J168"/>
    <mergeCell ref="C169:J169"/>
    <mergeCell ref="C170:J170"/>
    <mergeCell ref="C171:J171"/>
    <mergeCell ref="C172:J172"/>
    <mergeCell ref="C173:J173"/>
    <mergeCell ref="C174:J174"/>
    <mergeCell ref="C175:J175"/>
    <mergeCell ref="C176:J176"/>
    <mergeCell ref="C177:J177"/>
    <mergeCell ref="B178:J178"/>
    <mergeCell ref="C179:J179"/>
    <mergeCell ref="C180:J180"/>
    <mergeCell ref="C181:J181"/>
    <mergeCell ref="C182:J182"/>
    <mergeCell ref="C183:J183"/>
    <mergeCell ref="C184:J184"/>
    <mergeCell ref="C185:J185"/>
    <mergeCell ref="C186:J186"/>
    <mergeCell ref="C187:J187"/>
    <mergeCell ref="C188:J188"/>
    <mergeCell ref="C189:J189"/>
    <mergeCell ref="B190:J190"/>
    <mergeCell ref="B192:N192"/>
    <mergeCell ref="O192:Y192"/>
    <mergeCell ref="J196:M196"/>
    <mergeCell ref="N196:W196"/>
    <mergeCell ref="I197:L197"/>
    <mergeCell ref="I198:L198"/>
    <mergeCell ref="J199:M199"/>
    <mergeCell ref="R199:U199"/>
    <mergeCell ref="Y199:Z199"/>
    <mergeCell ref="W202:Z202"/>
    <mergeCell ref="B203:J203"/>
    <mergeCell ref="K203:Z203"/>
    <mergeCell ref="B204:J204"/>
    <mergeCell ref="B205:J205"/>
    <mergeCell ref="A206:J206"/>
    <mergeCell ref="K206:Z206"/>
    <mergeCell ref="C207:J207"/>
    <mergeCell ref="C208:J208"/>
    <mergeCell ref="C209:J209"/>
    <mergeCell ref="C210:J210"/>
    <mergeCell ref="C211:J211"/>
    <mergeCell ref="C212:J212"/>
    <mergeCell ref="C213:J213"/>
    <mergeCell ref="C214:J214"/>
    <mergeCell ref="C215:J215"/>
    <mergeCell ref="C216:J216"/>
    <mergeCell ref="C217:J217"/>
    <mergeCell ref="B218:J218"/>
    <mergeCell ref="C219:J219"/>
    <mergeCell ref="C220:J220"/>
    <mergeCell ref="C221:J221"/>
    <mergeCell ref="C222:J222"/>
    <mergeCell ref="C223:J223"/>
    <mergeCell ref="C224:J224"/>
    <mergeCell ref="C225:J225"/>
    <mergeCell ref="C226:J226"/>
    <mergeCell ref="C227:J227"/>
    <mergeCell ref="C228:J228"/>
    <mergeCell ref="C229:J229"/>
    <mergeCell ref="B230:J230"/>
    <mergeCell ref="B232:N232"/>
    <mergeCell ref="O232:Y232"/>
    <mergeCell ref="J236:M236"/>
    <mergeCell ref="N236:W236"/>
    <mergeCell ref="I237:L237"/>
    <mergeCell ref="I238:L238"/>
    <mergeCell ref="J239:M239"/>
    <mergeCell ref="R239:U239"/>
    <mergeCell ref="Y239:Z239"/>
    <mergeCell ref="W242:Z242"/>
    <mergeCell ref="B243:J243"/>
    <mergeCell ref="K243:Z243"/>
    <mergeCell ref="B244:J244"/>
    <mergeCell ref="B245:J245"/>
    <mergeCell ref="A246:J246"/>
    <mergeCell ref="K246:Z246"/>
    <mergeCell ref="C247:J247"/>
    <mergeCell ref="C248:J248"/>
    <mergeCell ref="C249:J249"/>
    <mergeCell ref="C250:J250"/>
    <mergeCell ref="C251:J251"/>
    <mergeCell ref="C252:J252"/>
    <mergeCell ref="C253:J253"/>
    <mergeCell ref="C254:J254"/>
    <mergeCell ref="C255:J255"/>
    <mergeCell ref="C256:J256"/>
    <mergeCell ref="C257:J257"/>
    <mergeCell ref="B258:J258"/>
    <mergeCell ref="C259:J259"/>
    <mergeCell ref="C260:J260"/>
    <mergeCell ref="C261:J261"/>
    <mergeCell ref="C262:J262"/>
    <mergeCell ref="C263:J263"/>
    <mergeCell ref="C264:J264"/>
    <mergeCell ref="C265:J265"/>
    <mergeCell ref="C266:J266"/>
    <mergeCell ref="C267:J267"/>
    <mergeCell ref="C268:J268"/>
    <mergeCell ref="C269:J269"/>
    <mergeCell ref="B270:J270"/>
    <mergeCell ref="B272:N272"/>
    <mergeCell ref="O272:Y272"/>
    <mergeCell ref="J276:M276"/>
    <mergeCell ref="N276:W276"/>
    <mergeCell ref="I277:L277"/>
    <mergeCell ref="I278:L278"/>
    <mergeCell ref="J279:M279"/>
    <mergeCell ref="R279:U279"/>
    <mergeCell ref="Y279:Z279"/>
    <mergeCell ref="W282:Z282"/>
    <mergeCell ref="B283:J283"/>
    <mergeCell ref="K283:Z283"/>
    <mergeCell ref="B284:J284"/>
    <mergeCell ref="B285:J285"/>
    <mergeCell ref="A286:J286"/>
    <mergeCell ref="K286:Z286"/>
    <mergeCell ref="C287:J287"/>
    <mergeCell ref="C288:J288"/>
    <mergeCell ref="C289:J289"/>
    <mergeCell ref="C290:J290"/>
    <mergeCell ref="C291:J291"/>
    <mergeCell ref="C292:J292"/>
    <mergeCell ref="C293:J293"/>
    <mergeCell ref="C294:J294"/>
    <mergeCell ref="C295:J295"/>
    <mergeCell ref="C296:J296"/>
    <mergeCell ref="C297:J297"/>
    <mergeCell ref="B298:J298"/>
    <mergeCell ref="C299:J299"/>
    <mergeCell ref="C300:J300"/>
    <mergeCell ref="C301:J301"/>
    <mergeCell ref="C302:J302"/>
    <mergeCell ref="C303:J303"/>
    <mergeCell ref="C304:J304"/>
    <mergeCell ref="C305:J305"/>
    <mergeCell ref="C306:J306"/>
    <mergeCell ref="C307:J307"/>
    <mergeCell ref="C308:J308"/>
    <mergeCell ref="C309:J309"/>
    <mergeCell ref="B310:J310"/>
    <mergeCell ref="B312:N312"/>
    <mergeCell ref="O312:Y312"/>
    <mergeCell ref="J316:M316"/>
    <mergeCell ref="N316:W316"/>
    <mergeCell ref="I317:L317"/>
    <mergeCell ref="I318:L318"/>
    <mergeCell ref="J319:M319"/>
    <mergeCell ref="R319:U319"/>
    <mergeCell ref="Y319:Z319"/>
    <mergeCell ref="W322:Z322"/>
    <mergeCell ref="B323:J323"/>
    <mergeCell ref="K323:Z323"/>
    <mergeCell ref="B324:J324"/>
    <mergeCell ref="B325:J325"/>
    <mergeCell ref="A326:J326"/>
    <mergeCell ref="K326:Z326"/>
    <mergeCell ref="C327:J327"/>
    <mergeCell ref="C328:J328"/>
    <mergeCell ref="C329:J329"/>
    <mergeCell ref="C330:J330"/>
    <mergeCell ref="C331:J331"/>
    <mergeCell ref="C332:J332"/>
    <mergeCell ref="C333:J333"/>
    <mergeCell ref="C334:J334"/>
    <mergeCell ref="C335:J335"/>
    <mergeCell ref="C336:J336"/>
    <mergeCell ref="C337:J337"/>
    <mergeCell ref="B338:J338"/>
    <mergeCell ref="C339:J339"/>
    <mergeCell ref="C340:J340"/>
    <mergeCell ref="C341:J341"/>
    <mergeCell ref="C342:J342"/>
    <mergeCell ref="C343:J343"/>
    <mergeCell ref="C344:J344"/>
    <mergeCell ref="C345:J345"/>
    <mergeCell ref="C346:J346"/>
    <mergeCell ref="C347:J347"/>
    <mergeCell ref="C348:J348"/>
    <mergeCell ref="C349:J349"/>
    <mergeCell ref="B350:J350"/>
    <mergeCell ref="B352:N352"/>
    <mergeCell ref="O352:Y352"/>
    <mergeCell ref="J356:M356"/>
    <mergeCell ref="N356:W356"/>
    <mergeCell ref="I357:L357"/>
    <mergeCell ref="I358:L358"/>
    <mergeCell ref="J359:M359"/>
    <mergeCell ref="R359:U359"/>
    <mergeCell ref="Y359:Z359"/>
    <mergeCell ref="W362:Z362"/>
    <mergeCell ref="B363:J363"/>
    <mergeCell ref="K363:Z363"/>
    <mergeCell ref="B364:J364"/>
    <mergeCell ref="B365:J365"/>
    <mergeCell ref="A366:J366"/>
    <mergeCell ref="K366:Z366"/>
    <mergeCell ref="C367:J367"/>
    <mergeCell ref="C368:J368"/>
    <mergeCell ref="C369:J369"/>
    <mergeCell ref="C370:J370"/>
    <mergeCell ref="C371:J371"/>
    <mergeCell ref="C372:J372"/>
    <mergeCell ref="C373:J373"/>
    <mergeCell ref="C374:J374"/>
    <mergeCell ref="C375:J375"/>
    <mergeCell ref="C376:J376"/>
    <mergeCell ref="C377:J377"/>
    <mergeCell ref="B378:J378"/>
    <mergeCell ref="C379:J379"/>
    <mergeCell ref="C380:J380"/>
    <mergeCell ref="C381:J381"/>
    <mergeCell ref="C382:J382"/>
    <mergeCell ref="C383:J383"/>
    <mergeCell ref="C384:J384"/>
    <mergeCell ref="C385:J385"/>
    <mergeCell ref="C386:J386"/>
    <mergeCell ref="C387:J387"/>
    <mergeCell ref="C388:J388"/>
    <mergeCell ref="C389:J389"/>
    <mergeCell ref="B390:J390"/>
    <mergeCell ref="B392:N392"/>
    <mergeCell ref="O392:Y392"/>
    <mergeCell ref="J396:M396"/>
    <mergeCell ref="N396:W396"/>
    <mergeCell ref="I397:L397"/>
    <mergeCell ref="I398:L398"/>
    <mergeCell ref="J399:M399"/>
    <mergeCell ref="R399:U399"/>
    <mergeCell ref="Y399:Z399"/>
    <mergeCell ref="W402:Z402"/>
    <mergeCell ref="B403:J403"/>
    <mergeCell ref="K403:Z403"/>
    <mergeCell ref="B404:J404"/>
    <mergeCell ref="B405:J405"/>
    <mergeCell ref="B406:J406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C414:F414"/>
    <mergeCell ref="G414:J414"/>
    <mergeCell ref="K414:M414"/>
    <mergeCell ref="N414:P414"/>
    <mergeCell ref="Q414:S414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C418:F418"/>
    <mergeCell ref="G418:J418"/>
    <mergeCell ref="K418:M418"/>
    <mergeCell ref="N418:P418"/>
    <mergeCell ref="Q418:S418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20:F420"/>
    <mergeCell ref="G420:J420"/>
    <mergeCell ref="K420:M420"/>
    <mergeCell ref="N420:P420"/>
    <mergeCell ref="Q420:S420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2:F422"/>
    <mergeCell ref="G422:J422"/>
    <mergeCell ref="K422:M422"/>
    <mergeCell ref="N422:P422"/>
    <mergeCell ref="Q422:S422"/>
    <mergeCell ref="T422:U422"/>
    <mergeCell ref="V422:W422"/>
    <mergeCell ref="X422:Y422"/>
    <mergeCell ref="A14:A16"/>
    <mergeCell ref="A17:A19"/>
    <mergeCell ref="A20:A22"/>
    <mergeCell ref="A23:A25"/>
    <mergeCell ref="A27:A29"/>
    <mergeCell ref="A30:A32"/>
    <mergeCell ref="A33:A35"/>
    <mergeCell ref="A36:A38"/>
    <mergeCell ref="A57:A59"/>
    <mergeCell ref="A60:A62"/>
    <mergeCell ref="K113:K114"/>
    <mergeCell ref="K153:K154"/>
    <mergeCell ref="K193:K194"/>
    <mergeCell ref="K233:K234"/>
    <mergeCell ref="K273:K274"/>
    <mergeCell ref="K313:K314"/>
    <mergeCell ref="K353:K354"/>
    <mergeCell ref="K393:K394"/>
    <mergeCell ref="L113:L114"/>
    <mergeCell ref="L153:L154"/>
    <mergeCell ref="L193:L194"/>
    <mergeCell ref="L233:L234"/>
    <mergeCell ref="L273:L274"/>
    <mergeCell ref="L313:L314"/>
    <mergeCell ref="L353:L354"/>
    <mergeCell ref="L393:L394"/>
    <mergeCell ref="M113:M114"/>
    <mergeCell ref="M153:M154"/>
    <mergeCell ref="M193:M194"/>
    <mergeCell ref="M233:M234"/>
    <mergeCell ref="M273:M274"/>
    <mergeCell ref="M313:M314"/>
    <mergeCell ref="M353:M354"/>
    <mergeCell ref="M393:M394"/>
    <mergeCell ref="N113:N114"/>
    <mergeCell ref="N153:N154"/>
    <mergeCell ref="N193:N194"/>
    <mergeCell ref="N233:N234"/>
    <mergeCell ref="N273:N274"/>
    <mergeCell ref="N313:N314"/>
    <mergeCell ref="N353:N354"/>
    <mergeCell ref="N393:N394"/>
    <mergeCell ref="W5:Z6"/>
    <mergeCell ref="B30:I32"/>
    <mergeCell ref="B33:I35"/>
    <mergeCell ref="B36:I38"/>
    <mergeCell ref="B27:I29"/>
    <mergeCell ref="B14:I16"/>
    <mergeCell ref="B17:I19"/>
    <mergeCell ref="B20:I22"/>
    <mergeCell ref="B23:I25"/>
    <mergeCell ref="Y2:Z3"/>
    <mergeCell ref="Y48:Z49"/>
    <mergeCell ref="W51:Z52"/>
    <mergeCell ref="B57:I59"/>
    <mergeCell ref="B60:I62"/>
    <mergeCell ref="Y77:Z78"/>
    <mergeCell ref="W80:Z81"/>
    <mergeCell ref="B113:D114"/>
    <mergeCell ref="E113:G114"/>
    <mergeCell ref="H113:J114"/>
    <mergeCell ref="Y117:Z118"/>
    <mergeCell ref="W120:Z121"/>
    <mergeCell ref="B153:D154"/>
    <mergeCell ref="E153:G154"/>
    <mergeCell ref="H153:J154"/>
    <mergeCell ref="Y157:Z158"/>
    <mergeCell ref="W160:Z161"/>
    <mergeCell ref="B193:D194"/>
    <mergeCell ref="E193:G194"/>
    <mergeCell ref="H193:J194"/>
    <mergeCell ref="Y197:Z198"/>
    <mergeCell ref="W200:Z201"/>
    <mergeCell ref="B233:D234"/>
    <mergeCell ref="E233:G234"/>
    <mergeCell ref="H233:J234"/>
    <mergeCell ref="Y237:Z238"/>
    <mergeCell ref="W240:Z241"/>
    <mergeCell ref="B273:D274"/>
    <mergeCell ref="E273:G274"/>
    <mergeCell ref="H273:J274"/>
    <mergeCell ref="Y277:Z278"/>
    <mergeCell ref="W280:Z281"/>
    <mergeCell ref="B313:D314"/>
    <mergeCell ref="E313:G314"/>
    <mergeCell ref="H313:J314"/>
    <mergeCell ref="Y317:Z318"/>
    <mergeCell ref="W320:Z321"/>
    <mergeCell ref="B353:D354"/>
    <mergeCell ref="E353:G354"/>
    <mergeCell ref="H353:J354"/>
    <mergeCell ref="Y357:Z358"/>
    <mergeCell ref="W360:Z361"/>
    <mergeCell ref="B393:D394"/>
    <mergeCell ref="E393:G394"/>
    <mergeCell ref="H393:J394"/>
    <mergeCell ref="Y397:Z398"/>
    <mergeCell ref="W400:Z401"/>
  </mergeCells>
  <conditionalFormatting sqref="K38:Y38">
    <cfRule type="expression" dxfId="0" priority="21">
      <formula>IF(K67&gt;0,INDIRECT(ADDRESS(ROW(),COLUMN()))&lt;&gt;K67,0)</formula>
    </cfRule>
    <cfRule type="expression" dxfId="0" priority="22">
      <formula>IF(K408&gt;0,INDIRECT(ADDRESS(ROW(),COLUMN()))&lt;&gt;K408,0)</formula>
    </cfRule>
  </conditionalFormatting>
  <conditionalFormatting sqref="K67:Y67">
    <cfRule type="expression" dxfId="0" priority="23">
      <formula>IF(K408&gt;0,INDIRECT(ADDRESS(ROW(),COLUMN()))&lt;&gt;K408,0)</formula>
    </cfRule>
    <cfRule type="cellIs" dxfId="1" priority="24" operator="notEqual">
      <formula>K38</formula>
    </cfRule>
  </conditionalFormatting>
  <conditionalFormatting sqref="K408:Y408">
    <cfRule type="cellIs" dxfId="1" priority="25" operator="notEqual">
      <formula>K38</formula>
    </cfRule>
    <cfRule type="cellIs" dxfId="1" priority="26" operator="notEqual">
      <formula>K67</formula>
    </cfRule>
  </conditionalFormatting>
  <conditionalFormatting sqref="L410:N410">
    <cfRule type="expression" dxfId="2" priority="7">
      <formula>ISBLANK(INDIRECT(ADDRESS(ROW(),COLUMN())))</formula>
    </cfRule>
  </conditionalFormatting>
  <conditionalFormatting sqref="K14:Y15;R17:Y18;K20:Y21;K27:Y28;K30:Y31;K33:Y34;K57:Y58;K60:Y61;K64:Y66;K87:Y97;K99:Y109;K127:Y137;K139:Y149;K167:Y177;K179:Y189;K207:Y217;K219:Y229;K247:Y257;K259:Y269;K287:Y297;K299:Y309;K327:Y337;K339:Y349;K367:Y377;K379:Y389;K407:Y407">
    <cfRule type="cellIs" dxfId="3" priority="13" operator="equal">
      <formula>"   "</formula>
    </cfRule>
    <cfRule type="expression" dxfId="2" priority="14">
      <formula>ISBLANK(INDIRECT(ADDRESS(ROW(),COLUMN())))</formula>
    </cfRule>
    <cfRule type="cellIs" dxfId="3" priority="15" operator="equal">
      <formula>"   "</formula>
    </cfRule>
    <cfRule type="cellIs" dxfId="1" priority="16" operator="lessThan">
      <formula>0</formula>
    </cfRule>
    <cfRule type="expression" dxfId="0" priority="17">
      <formula>ISTEXT(INDIRECT(ADDRESS(ROW(),COLUMN())))</formula>
    </cfRule>
  </conditionalFormatting>
  <conditionalFormatting sqref="L14:Y15;R17:Y18;L20:Y21;L27:Y28;L30:Y31;L33:Y34;L57:Y58;L60:Y61;L64:Y66;L87:Y97;L99:Y109;L127:Y137;L139:Y149;L167:Y177;L179:Y189;L207:Y217;L219:Y229;L247:Y257;L259:Y269;L287:Y297;L299:Y309;L327:Y337;L339:Y349;L367:Y377;L379:Y389;L407:Y407">
    <cfRule type="expression" dxfId="4" priority="12">
      <formula>CELL("Protect",INDIRECT(ADDRESS(ROW(),COLUMN())))</formula>
    </cfRule>
  </conditionalFormatting>
  <conditionalFormatting sqref="K17:Q18">
    <cfRule type="expression" dxfId="0" priority="6">
      <formula>ISTEXT(INDIRECT(ADDRESS(ROW(),COLUMN())))</formula>
    </cfRule>
    <cfRule type="cellIs" dxfId="1" priority="5" operator="lessThan">
      <formula>0</formula>
    </cfRule>
    <cfRule type="cellIs" dxfId="3" priority="4" operator="equal">
      <formula>"   "</formula>
    </cfRule>
    <cfRule type="expression" dxfId="2" priority="3">
      <formula>ISBLANK(INDIRECT(ADDRESS(ROW(),COLUMN())))</formula>
    </cfRule>
    <cfRule type="cellIs" dxfId="3" priority="2" operator="equal">
      <formula>"   "</formula>
    </cfRule>
  </conditionalFormatting>
  <conditionalFormatting sqref="L17:Q18">
    <cfRule type="expression" dxfId="4" priority="1">
      <formula>CELL("Protect",INDIRECT(ADDRESS(ROW(),COLUMN())))</formula>
    </cfRule>
  </conditionalFormatting>
  <conditionalFormatting sqref="K27:Y38">
    <cfRule type="cellIs" dxfId="1" priority="18" operator="greaterThan">
      <formula>K14</formula>
    </cfRule>
  </conditionalFormatting>
  <conditionalFormatting sqref="K57:Y59">
    <cfRule type="cellIs" dxfId="1" priority="19" operator="greaterThan">
      <formula>K23</formula>
    </cfRule>
  </conditionalFormatting>
  <conditionalFormatting sqref="K60:Y62">
    <cfRule type="cellIs" dxfId="1" priority="20" operator="greaterThan">
      <formula>K36</formula>
    </cfRule>
  </conditionalFormatting>
  <conditionalFormatting sqref="P410:Q410;S410:T410;V410:Y410">
    <cfRule type="cellIs" dxfId="1" priority="8" operator="lessThan">
      <formula>0</formula>
    </cfRule>
    <cfRule type="cellIs" dxfId="1" priority="9" operator="greaterThan">
      <formula>9</formula>
    </cfRule>
    <cfRule type="expression" dxfId="2" priority="10">
      <formula>ISBLANK(INDIRECT(ADDRESS(ROW(),COLUMN())))</formula>
    </cfRule>
    <cfRule type="expression" dxfId="0" priority="11">
      <formula>ISTEXT(INDIRECT(ADDRESS(ROW(),COLUMN())))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166666666667" right="0.354166666666667" top="0.354166666666667" bottom="0.156944444444444" header="0.314583333333333" footer="0.118055555555556"/>
  <pageSetup paperSize="9" scale="46" orientation="landscape"/>
  <headerFooter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MODEL_DD1_DPR_24993_KEPULAUAN_BANGKA_BELITUNG_DAPIL_KEPULAUAN_BANGKA_BELITUNG.xlsx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rki</cp:lastModifiedBy>
  <cp:revision>103</cp:revision>
  <dcterms:created xsi:type="dcterms:W3CDTF">2019-05-08T06:05:00Z</dcterms:created>
  <dcterms:modified xsi:type="dcterms:W3CDTF">2019-05-10T09:04:50Z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1057-11.2.0.8339</vt:lpwstr>
  </property>
</Properties>
</file>