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455" windowHeight="1047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/>
  <c r="Q390"/>
  <c r="P390"/>
  <c r="O390"/>
  <c r="N390"/>
  <c r="M390"/>
  <c r="L390"/>
  <c r="K390"/>
  <c r="Z379"/>
  <c r="Q378"/>
  <c r="P378"/>
  <c r="O378"/>
  <c r="N378"/>
  <c r="M378"/>
  <c r="Z378" s="1"/>
  <c r="L378"/>
  <c r="K378"/>
  <c r="Z370"/>
  <c r="Z369"/>
  <c r="Z368"/>
  <c r="Z367"/>
  <c r="Q350"/>
  <c r="P350"/>
  <c r="O350"/>
  <c r="N350"/>
  <c r="M350"/>
  <c r="L350"/>
  <c r="K350"/>
  <c r="Z343"/>
  <c r="Z342"/>
  <c r="Z341"/>
  <c r="Z340"/>
  <c r="Z339"/>
  <c r="Q338"/>
  <c r="P338"/>
  <c r="O338"/>
  <c r="N338"/>
  <c r="Z338" s="1"/>
  <c r="M338"/>
  <c r="L338"/>
  <c r="K338"/>
  <c r="Z331"/>
  <c r="Z330"/>
  <c r="Z329"/>
  <c r="Z328"/>
  <c r="Z327"/>
  <c r="Q310"/>
  <c r="P310"/>
  <c r="O310"/>
  <c r="N310"/>
  <c r="M310"/>
  <c r="L310"/>
  <c r="K310"/>
  <c r="Z303"/>
  <c r="Z302"/>
  <c r="Z301"/>
  <c r="Z300"/>
  <c r="Z299"/>
  <c r="Q298"/>
  <c r="P298"/>
  <c r="O298"/>
  <c r="N298"/>
  <c r="M298"/>
  <c r="L298"/>
  <c r="K298"/>
  <c r="Z291"/>
  <c r="Z290"/>
  <c r="Z289"/>
  <c r="Z288"/>
  <c r="Z287"/>
  <c r="Q270"/>
  <c r="P270"/>
  <c r="O270"/>
  <c r="N270"/>
  <c r="M270"/>
  <c r="L270"/>
  <c r="K270"/>
  <c r="Z263"/>
  <c r="Z262"/>
  <c r="Z261"/>
  <c r="Z260"/>
  <c r="Z259"/>
  <c r="Q258"/>
  <c r="P258"/>
  <c r="O258"/>
  <c r="N258"/>
  <c r="M258"/>
  <c r="L258"/>
  <c r="K258"/>
  <c r="Z251"/>
  <c r="Z250"/>
  <c r="Z249"/>
  <c r="Z248"/>
  <c r="Z247"/>
  <c r="Q230"/>
  <c r="P230"/>
  <c r="O230"/>
  <c r="N230"/>
  <c r="M230"/>
  <c r="L230"/>
  <c r="K230"/>
  <c r="Z223"/>
  <c r="Z222"/>
  <c r="Z221"/>
  <c r="Z220"/>
  <c r="Z219"/>
  <c r="Q218"/>
  <c r="P218"/>
  <c r="O218"/>
  <c r="N218"/>
  <c r="M218"/>
  <c r="L218"/>
  <c r="K218"/>
  <c r="Z210"/>
  <c r="Z209"/>
  <c r="Z208"/>
  <c r="Z207"/>
  <c r="Q190"/>
  <c r="P190"/>
  <c r="O190"/>
  <c r="N190"/>
  <c r="M190"/>
  <c r="L190"/>
  <c r="K190"/>
  <c r="Z190" s="1"/>
  <c r="Z182"/>
  <c r="Z181"/>
  <c r="Z180"/>
  <c r="Z179"/>
  <c r="Q178"/>
  <c r="P178"/>
  <c r="O178"/>
  <c r="N178"/>
  <c r="M178"/>
  <c r="L178"/>
  <c r="K178"/>
  <c r="Z171"/>
  <c r="Z170"/>
  <c r="Z169"/>
  <c r="Z168"/>
  <c r="Z167"/>
  <c r="Q150"/>
  <c r="P150"/>
  <c r="O150"/>
  <c r="N150"/>
  <c r="M150"/>
  <c r="L150"/>
  <c r="K150"/>
  <c r="Z143"/>
  <c r="Z142"/>
  <c r="Z141"/>
  <c r="Z140"/>
  <c r="Z139"/>
  <c r="Q138"/>
  <c r="P138"/>
  <c r="O138"/>
  <c r="N138"/>
  <c r="M138"/>
  <c r="L138"/>
  <c r="K138"/>
  <c r="Z131"/>
  <c r="Z130"/>
  <c r="Z129"/>
  <c r="Z128"/>
  <c r="Z127"/>
  <c r="Q110"/>
  <c r="P110"/>
  <c r="O110"/>
  <c r="N110"/>
  <c r="M110"/>
  <c r="L110"/>
  <c r="K110"/>
  <c r="Z103"/>
  <c r="Z102"/>
  <c r="Z101"/>
  <c r="Z100"/>
  <c r="Z99"/>
  <c r="Q98"/>
  <c r="P98"/>
  <c r="O98"/>
  <c r="N98"/>
  <c r="M98"/>
  <c r="L98"/>
  <c r="K98"/>
  <c r="Z91"/>
  <c r="Z90"/>
  <c r="Z89"/>
  <c r="Z88"/>
  <c r="Z87"/>
  <c r="Q67"/>
  <c r="P67"/>
  <c r="O67"/>
  <c r="N67"/>
  <c r="M67"/>
  <c r="L67"/>
  <c r="K67"/>
  <c r="Z66"/>
  <c r="Z65"/>
  <c r="Z64"/>
  <c r="Q62"/>
  <c r="P62"/>
  <c r="O62"/>
  <c r="N62"/>
  <c r="M62"/>
  <c r="L62"/>
  <c r="Z62" s="1"/>
  <c r="K62"/>
  <c r="Z61"/>
  <c r="Z60"/>
  <c r="Q59"/>
  <c r="P59"/>
  <c r="O59"/>
  <c r="N59"/>
  <c r="M59"/>
  <c r="L59"/>
  <c r="K59"/>
  <c r="Z58"/>
  <c r="Z57"/>
  <c r="Q37"/>
  <c r="P37"/>
  <c r="O37"/>
  <c r="N37"/>
  <c r="M37"/>
  <c r="L37"/>
  <c r="K37"/>
  <c r="Q36"/>
  <c r="P36"/>
  <c r="O36"/>
  <c r="N36"/>
  <c r="M36"/>
  <c r="L36"/>
  <c r="K36"/>
  <c r="Q35"/>
  <c r="P35"/>
  <c r="O35"/>
  <c r="N35"/>
  <c r="M35"/>
  <c r="L35"/>
  <c r="K35"/>
  <c r="Z34"/>
  <c r="Z33"/>
  <c r="Q32"/>
  <c r="P32"/>
  <c r="O32"/>
  <c r="N32"/>
  <c r="M32"/>
  <c r="L32"/>
  <c r="K32"/>
  <c r="Z31"/>
  <c r="Z30"/>
  <c r="Q29"/>
  <c r="P29"/>
  <c r="O29"/>
  <c r="N29"/>
  <c r="N38" s="1"/>
  <c r="M29"/>
  <c r="L29"/>
  <c r="K29"/>
  <c r="Z28"/>
  <c r="Z37" s="1"/>
  <c r="Z27"/>
  <c r="Q24"/>
  <c r="P24"/>
  <c r="O24"/>
  <c r="N24"/>
  <c r="M24"/>
  <c r="L24"/>
  <c r="K24"/>
  <c r="Q23"/>
  <c r="P23"/>
  <c r="O23"/>
  <c r="N23"/>
  <c r="M23"/>
  <c r="L23"/>
  <c r="K23"/>
  <c r="Q22"/>
  <c r="P22"/>
  <c r="O22"/>
  <c r="N22"/>
  <c r="M22"/>
  <c r="L22"/>
  <c r="K22"/>
  <c r="Z22" s="1"/>
  <c r="Z21"/>
  <c r="Z20"/>
  <c r="Q19"/>
  <c r="P19"/>
  <c r="O19"/>
  <c r="N19"/>
  <c r="M19"/>
  <c r="L19"/>
  <c r="K19"/>
  <c r="Z18"/>
  <c r="Z17"/>
  <c r="Q16"/>
  <c r="Q25" s="1"/>
  <c r="P16"/>
  <c r="O16"/>
  <c r="N16"/>
  <c r="N25" s="1"/>
  <c r="M16"/>
  <c r="M25" s="1"/>
  <c r="L16"/>
  <c r="K16"/>
  <c r="Z15"/>
  <c r="Z24" s="1"/>
  <c r="Z14"/>
  <c r="Z23" s="1"/>
  <c r="Z390" l="1"/>
  <c r="Z350"/>
  <c r="Z310"/>
  <c r="Z298"/>
  <c r="Z270"/>
  <c r="Z258"/>
  <c r="Z230"/>
  <c r="Z218"/>
  <c r="N406"/>
  <c r="N408" s="1"/>
  <c r="K406"/>
  <c r="O406"/>
  <c r="O408" s="1"/>
  <c r="L406"/>
  <c r="L408" s="1"/>
  <c r="P406"/>
  <c r="P408" s="1"/>
  <c r="M406"/>
  <c r="M408" s="1"/>
  <c r="Q406"/>
  <c r="Q408" s="1"/>
  <c r="Z178"/>
  <c r="Z150"/>
  <c r="Z138"/>
  <c r="Z110"/>
  <c r="Z67"/>
  <c r="Z59"/>
  <c r="P38"/>
  <c r="Z36"/>
  <c r="M38"/>
  <c r="Q38"/>
  <c r="Z35"/>
  <c r="Z32"/>
  <c r="K38"/>
  <c r="O38"/>
  <c r="Z29"/>
  <c r="L25"/>
  <c r="P25"/>
  <c r="Z19"/>
  <c r="K25"/>
  <c r="O25"/>
  <c r="Z16"/>
  <c r="Z25" s="1"/>
  <c r="Z98"/>
  <c r="L38"/>
  <c r="Z406" l="1"/>
  <c r="K408"/>
  <c r="Z408" s="1"/>
  <c r="Z38"/>
</calcChain>
</file>

<file path=xl/sharedStrings.xml><?xml version="1.0" encoding="utf-8"?>
<sst xmlns="http://schemas.openxmlformats.org/spreadsheetml/2006/main" count="1655" uniqueCount="334">
  <si>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</si>
  <si>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</si>
  <si>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</si>
  <si>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</si>
  <si>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</si>
  <si>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</si>
  <si>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</si>
  <si>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</si>
  <si>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</si>
  <si>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</si>
  <si>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</si>
  <si>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</si>
  <si>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</si>
  <si>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</si>
  <si>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</si>
  <si>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</si>
  <si>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</si>
  <si>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</si>
  <si>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</si>
  <si>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</si>
  <si>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</si>
  <si>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</si>
  <si>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</si>
  <si>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</si>
  <si>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</si>
  <si>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</si>
  <si>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</si>
  <si>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</si>
  <si>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</si>
  <si>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</si>
  <si>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</si>
  <si>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</si>
  <si>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</si>
  <si>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</si>
  <si>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</si>
  <si>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</si>
  <si>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</si>
  <si>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</si>
  <si>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</si>
  <si>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</si>
  <si>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</si>
  <si>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</si>
  <si>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</si>
  <si>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</si>
  <si>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</si>
  <si>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</si>
  <si>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</si>
  <si>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</si>
  <si>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</si>
  <si>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</si>
  <si>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</si>
  <si>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</si>
  <si>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</si>
  <si>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</si>
  <si>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</si>
  <si>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</si>
  <si>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</si>
  <si>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</si>
  <si>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</si>
  <si>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</si>
  <si>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</si>
  <si>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</si>
  <si>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</si>
  <si>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</si>
  <si>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</si>
  <si>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</si>
  <si>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</si>
  <si>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</si>
  <si>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</si>
  <si>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</si>
  <si>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</si>
  <si>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</si>
  <si>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</si>
  <si>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</si>
  <si>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</si>
  <si>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</si>
  <si>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</si>
  <si>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</si>
  <si>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</si>
  <si>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</si>
  <si>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</si>
  <si>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</si>
  <si>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</si>
  <si>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</si>
  <si>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</si>
  <si>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</si>
  <si>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</si>
  <si>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</si>
  <si>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</si>
  <si>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</si>
  <si>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</si>
  <si>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</si>
  <si>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</si>
  <si>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</si>
  <si>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</si>
  <si>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</si>
  <si>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</si>
  <si>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</si>
  <si>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</si>
  <si>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</si>
  <si>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</si>
  <si>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</si>
  <si>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</si>
  <si>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</si>
  <si>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</si>
  <si>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</si>
  <si>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</si>
  <si>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</si>
  <si>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</si>
  <si>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</si>
  <si>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</si>
  <si>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</si>
  <si>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</si>
  <si>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</si>
  <si>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</si>
  <si>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</si>
  <si>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</si>
  <si>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</si>
  <si>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</si>
  <si>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</si>
  <si>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</si>
  <si>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</si>
  <si>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</si>
  <si>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</si>
  <si>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</si>
  <si>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</si>
  <si>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</si>
  <si>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</si>
  <si>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</si>
  <si>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</si>
  <si>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</si>
  <si>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</si>
  <si>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</si>
  <si>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</si>
  <si>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</si>
  <si>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</si>
  <si>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</si>
  <si>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</si>
  <si>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</si>
  <si>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</si>
  <si>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</si>
  <si>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</si>
  <si>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</si>
  <si>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</si>
  <si>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</si>
  <si>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</si>
  <si>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</si>
  <si>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</si>
  <si>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</si>
  <si>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</si>
  <si>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</si>
  <si>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</si>
  <si>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</si>
  <si>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</si>
  <si>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</si>
  <si>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</si>
  <si>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</si>
  <si>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</si>
  <si>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</si>
  <si>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</si>
  <si>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</si>
  <si>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</si>
  <si>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</si>
  <si>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</si>
  <si>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</si>
  <si>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</si>
  <si>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</si>
  <si>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</si>
  <si>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</si>
  <si>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</si>
  <si>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</si>
  <si>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</si>
  <si>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</si>
  <si>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</si>
  <si>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</si>
  <si>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</si>
  <si>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</si>
  <si>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</si>
  <si>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</si>
  <si>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</si>
  <si>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</si>
  <si>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</si>
  <si>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</si>
  <si>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25406</t>
  </si>
  <si>
    <t>KOTA TANJUNGPINANG</t>
  </si>
  <si>
    <t>25429</t>
  </si>
  <si>
    <t>KEPULAUAN ANAMBAS</t>
  </si>
  <si>
    <t>25471</t>
  </si>
  <si>
    <t>BINTAN</t>
  </si>
  <si>
    <t>25533</t>
  </si>
  <si>
    <t>KARIMUN</t>
  </si>
  <si>
    <t>25597</t>
  </si>
  <si>
    <t>NATUNA</t>
  </si>
  <si>
    <t>25683</t>
  </si>
  <si>
    <t>LINGGA</t>
  </si>
  <si>
    <t>25746</t>
  </si>
  <si>
    <t>KOTA BATAM</t>
  </si>
  <si>
    <t>JUMLAH AKHIR</t>
  </si>
  <si>
    <t>Partai Kebangkitan Bangsa</t>
  </si>
  <si>
    <t>Drs. ABDUL BASYID HAS, M.Pd</t>
  </si>
  <si>
    <t>CAPT. SAMUEL BONAPARTE HUTAPEA, A.Md., S.E., S.H., M.H., M.Mar</t>
  </si>
  <si>
    <t>3</t>
  </si>
  <si>
    <t>ERNY TAMBING, S.Pd.AUD., M.Pd</t>
  </si>
  <si>
    <t>4</t>
  </si>
  <si>
    <t>RENNY YULIA ELSHA, S.Si., M.Pd.</t>
  </si>
  <si>
    <t xml:space="preserve">   </t>
  </si>
  <si>
    <t>Partai Gerakan Indonesia Raya</t>
  </si>
  <si>
    <t>SALEH RAMLI</t>
  </si>
  <si>
    <t>JAMER SIDEN PURBA, SH</t>
  </si>
  <si>
    <t>Dra. MAEMUNAH, MM</t>
  </si>
  <si>
    <t>Ir. ADRIANNA HERAWATY BURHAN</t>
  </si>
  <si>
    <t>Partai Demokrasi Indonesia Perjuangan</t>
  </si>
  <si>
    <t>HJ. DWI RIA LATIFA, S.H., M.Sc</t>
  </si>
  <si>
    <t>MAYJEN TNI MAR. (PURN) STURMAN PANJAITAN, S.H.</t>
  </si>
  <si>
    <t>INDRIYATI</t>
  </si>
  <si>
    <t>IRWANSYAH SALEH KUSUMA, S.E.</t>
  </si>
  <si>
    <t>Partai Golongan Karya</t>
  </si>
  <si>
    <t>H. ANSAR AHMAD, SE., M.M.</t>
  </si>
  <si>
    <t>RAJA ASTAGENA</t>
  </si>
  <si>
    <t>ZULBAHRI. M</t>
  </si>
  <si>
    <t>CEN SUI LAN</t>
  </si>
  <si>
    <t>5</t>
  </si>
  <si>
    <t>Partai Nasdem</t>
  </si>
  <si>
    <t>Drs. H. NYAT KADIR</t>
  </si>
  <si>
    <t>RINY FITRIANTI</t>
  </si>
  <si>
    <t>DJASARMEN PURBA, S.H.</t>
  </si>
  <si>
    <t>SYARIFAH NORMAWATI, M.Pd.I.</t>
  </si>
  <si>
    <t>6</t>
  </si>
  <si>
    <t>Partai Gerakan Perubahan Indonesia</t>
  </si>
  <si>
    <t>SIGIT ALFIAN</t>
  </si>
  <si>
    <t>EVI RULIYANTI</t>
  </si>
  <si>
    <t>JHONSON RAMOTAN SIALLAGAN, S.H, .M.H</t>
  </si>
  <si>
    <t>7</t>
  </si>
  <si>
    <t>Partai Berkarya</t>
  </si>
  <si>
    <t>SUPANDI AR, S.Sos, M. Hum</t>
  </si>
  <si>
    <t>MUHAMMAD NAS</t>
  </si>
  <si>
    <t>SRI TARIATUN AMPERANINGSIH</t>
  </si>
  <si>
    <t>8</t>
  </si>
  <si>
    <t>Partai Keadilan Sejahtera</t>
  </si>
  <si>
    <t>ANDREI P B SIMANJUNTAK</t>
  </si>
  <si>
    <t>Ir. ISWAN ABDULLAH, ME</t>
  </si>
  <si>
    <t>Dra. HJ. HERLINI AMRAN</t>
  </si>
  <si>
    <t>RITA FAJRIAH</t>
  </si>
  <si>
    <t>9</t>
  </si>
  <si>
    <t>Partai Persatuan Indonesia</t>
  </si>
  <si>
    <t>Dr. EDYSON TATULUS, SAB, MAP, M.Min</t>
  </si>
  <si>
    <t>LELY GUSTINA</t>
  </si>
  <si>
    <t>ESTI NUR KHASANAH</t>
  </si>
  <si>
    <t>EMAN SULISTIANI</t>
  </si>
  <si>
    <t>10</t>
  </si>
  <si>
    <t>Partai Persatuan Pembangunan</t>
  </si>
  <si>
    <t>MARWIN JAMAL</t>
  </si>
  <si>
    <t>ZULFIKRI</t>
  </si>
  <si>
    <t>INDAH NURSYAMSIAH</t>
  </si>
  <si>
    <t>MOLLIVIANDRY</t>
  </si>
  <si>
    <t>11</t>
  </si>
  <si>
    <t>Partai Solidaritas Indonesia</t>
  </si>
  <si>
    <t>NURHIDAYAT</t>
  </si>
  <si>
    <t>WIDYA MUKTI UTAMI</t>
  </si>
  <si>
    <t>SULTAN ABDULLAH KENDECK, SH</t>
  </si>
  <si>
    <t>NOVEN NOVRASILVIA</t>
  </si>
  <si>
    <t>12</t>
  </si>
  <si>
    <t>Partai Amanat Nasional</t>
  </si>
  <si>
    <t>Dr. ASMAN ABNUR, SE., M.SI</t>
  </si>
  <si>
    <t>DERRY PURNAMASARI, S.Ip</t>
  </si>
  <si>
    <t>Dra. SITI SARWINDAH, M.Si</t>
  </si>
  <si>
    <t>INDRA GOBEL</t>
  </si>
  <si>
    <t>13</t>
  </si>
  <si>
    <t>Partai Hati Nurani Rakyat</t>
  </si>
  <si>
    <t>YUNIRIA ZENDRATO</t>
  </si>
  <si>
    <t>AMRAN SYAHIDID</t>
  </si>
  <si>
    <t>ZEISISCA</t>
  </si>
  <si>
    <t>POPPY NITA ELVERA</t>
  </si>
  <si>
    <t>14</t>
  </si>
  <si>
    <t>Partai Demokrat</t>
  </si>
  <si>
    <t>HUSNIZAR HOOD, S.IP</t>
  </si>
  <si>
    <t>MAYJEN TNI PURN. H. MOCHAMAD NASIR</t>
  </si>
  <si>
    <t>Dra. AIDA ZULIKA NASUTION ISMET</t>
  </si>
  <si>
    <t>Dr. HJ. SUSILAWATI, M.Ed</t>
  </si>
  <si>
    <t>19</t>
  </si>
  <si>
    <t>Partai Bulan Bintang</t>
  </si>
  <si>
    <t>Drs. H. ABDUL WAHAB SINAMBELA, Med</t>
  </si>
  <si>
    <t>DRS. HAJARULLAH ASWAD, M.HUM</t>
  </si>
  <si>
    <t>ERMA KUSMAWATI, SE</t>
  </si>
  <si>
    <t>20</t>
  </si>
  <si>
    <t>Partai Keadilan dan Persatuan Indonesia</t>
  </si>
  <si>
    <t>: KEPULAUAN RIAU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</si>
  <si>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</si>
  <si>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</si>
  <si>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</si>
  <si>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</si>
  <si>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</si>
  <si>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</si>
  <si>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</si>
  <si>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</si>
  <si>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</si>
  <si>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</si>
  <si>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</si>
  <si>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</si>
  <si>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</si>
  <si>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</si>
  <si>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</si>
  <si>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</si>
  <si>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</si>
  <si>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</si>
  <si>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</si>
  <si>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</si>
  <si>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</si>
  <si>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</si>
  <si>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pdpr,dd,25405,2101</t>
  </si>
  <si>
    <t>dc988de6817fb5d375dc5dae820aeecc742b10929b90d3fa65893abf12268f14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</si>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</sst>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F386" zoomScale="95" zoomScaleNormal="95" zoomScaleSheetLayoutView="100" zoomScalePageLayoutView="60" workbookViewId="0">
      <selection activeCell="Q400" sqref="Q400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316</v>
      </c>
      <c r="Z1" s="1"/>
      <c r="AA1" s="2" t="s">
        <v>309</v>
      </c>
      <c r="AB1" t="s">
        <v>310</v>
      </c>
      <c r="AD1" t="s">
        <v>287</v>
      </c>
      <c r="AH1" s="93" t="s">
        <v>315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314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287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286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286</v>
      </c>
      <c r="N7" s="8"/>
      <c r="O7" s="8"/>
      <c r="P7" s="8"/>
      <c r="Q7" s="8"/>
      <c r="R7" s="8"/>
      <c r="S7" s="8"/>
      <c r="T7" s="8"/>
      <c r="U7" s="8"/>
      <c r="V7" s="8"/>
      <c r="W7" s="357" t="s">
        <v>288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94"/>
      <c r="S11" s="94"/>
      <c r="T11" s="94"/>
      <c r="U11" s="94"/>
      <c r="V11" s="94"/>
      <c r="W11" s="94"/>
      <c r="X11" s="94"/>
      <c r="Y11" s="94"/>
      <c r="Z11" s="10" t="s">
        <v>197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74603</v>
      </c>
      <c r="L14" s="95">
        <v>16280</v>
      </c>
      <c r="M14" s="95">
        <v>52900</v>
      </c>
      <c r="N14" s="95">
        <v>86902</v>
      </c>
      <c r="O14" s="95">
        <v>26773</v>
      </c>
      <c r="P14" s="95">
        <v>35493</v>
      </c>
      <c r="Q14" s="95">
        <v>326931</v>
      </c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619882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76469</v>
      </c>
      <c r="L15" s="95">
        <v>15249</v>
      </c>
      <c r="M15" s="95">
        <v>50612</v>
      </c>
      <c r="N15" s="95">
        <v>83602</v>
      </c>
      <c r="O15" s="95">
        <v>25824</v>
      </c>
      <c r="P15" s="95">
        <v>33841</v>
      </c>
      <c r="Q15" s="95">
        <v>323945</v>
      </c>
      <c r="R15" s="94"/>
      <c r="S15" s="94"/>
      <c r="T15" s="94"/>
      <c r="U15" s="94"/>
      <c r="V15" s="94"/>
      <c r="W15" s="94"/>
      <c r="X15" s="94"/>
      <c r="Y15" s="94"/>
      <c r="Z15" s="67">
        <f t="shared" si="0"/>
        <v>609542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151072</v>
      </c>
      <c r="L16" s="68">
        <f t="shared" ref="L16:Q16" si="1">SUM(L14:L15)</f>
        <v>31529</v>
      </c>
      <c r="M16" s="68">
        <f t="shared" si="1"/>
        <v>103512</v>
      </c>
      <c r="N16" s="68">
        <f t="shared" si="1"/>
        <v>170504</v>
      </c>
      <c r="O16" s="68">
        <f t="shared" si="1"/>
        <v>52597</v>
      </c>
      <c r="P16" s="68">
        <f t="shared" si="1"/>
        <v>69334</v>
      </c>
      <c r="Q16" s="68">
        <f t="shared" si="1"/>
        <v>650876</v>
      </c>
      <c r="R16" s="94"/>
      <c r="S16" s="94"/>
      <c r="T16" s="94"/>
      <c r="U16" s="94"/>
      <c r="V16" s="94"/>
      <c r="W16" s="94"/>
      <c r="X16" s="94"/>
      <c r="Y16" s="94"/>
      <c r="Z16" s="68">
        <f t="shared" si="0"/>
        <v>1229424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1153</v>
      </c>
      <c r="L17" s="95">
        <v>298</v>
      </c>
      <c r="M17" s="95">
        <v>944</v>
      </c>
      <c r="N17" s="95">
        <v>635</v>
      </c>
      <c r="O17" s="95">
        <v>448</v>
      </c>
      <c r="P17" s="95">
        <v>434</v>
      </c>
      <c r="Q17" s="95">
        <v>8457</v>
      </c>
      <c r="R17" s="94"/>
      <c r="S17" s="94"/>
      <c r="T17" s="94"/>
      <c r="U17" s="94"/>
      <c r="V17" s="94"/>
      <c r="W17" s="94"/>
      <c r="X17" s="94"/>
      <c r="Y17" s="94"/>
      <c r="Z17" s="67">
        <f t="shared" si="0"/>
        <v>12369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1068</v>
      </c>
      <c r="L18" s="95">
        <v>126</v>
      </c>
      <c r="M18" s="95">
        <v>437</v>
      </c>
      <c r="N18" s="95">
        <v>293</v>
      </c>
      <c r="O18" s="95">
        <v>376</v>
      </c>
      <c r="P18" s="95">
        <v>351</v>
      </c>
      <c r="Q18" s="95">
        <v>8266</v>
      </c>
      <c r="R18" s="94"/>
      <c r="S18" s="94"/>
      <c r="T18" s="94"/>
      <c r="U18" s="94"/>
      <c r="V18" s="94"/>
      <c r="W18" s="94"/>
      <c r="X18" s="94"/>
      <c r="Y18" s="94"/>
      <c r="Z18" s="67">
        <f t="shared" si="0"/>
        <v>10917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2221</v>
      </c>
      <c r="L19" s="68">
        <f t="shared" ref="L19:Q19" si="2">SUM(L17:L18)</f>
        <v>424</v>
      </c>
      <c r="M19" s="68">
        <f t="shared" si="2"/>
        <v>1381</v>
      </c>
      <c r="N19" s="68">
        <f t="shared" si="2"/>
        <v>928</v>
      </c>
      <c r="O19" s="68">
        <f t="shared" si="2"/>
        <v>824</v>
      </c>
      <c r="P19" s="68">
        <f t="shared" si="2"/>
        <v>785</v>
      </c>
      <c r="Q19" s="68">
        <f t="shared" si="2"/>
        <v>16723</v>
      </c>
      <c r="R19" s="94"/>
      <c r="S19" s="94"/>
      <c r="T19" s="94"/>
      <c r="U19" s="94"/>
      <c r="V19" s="94"/>
      <c r="W19" s="94"/>
      <c r="X19" s="94"/>
      <c r="Y19" s="94"/>
      <c r="Z19" s="68">
        <f t="shared" si="0"/>
        <v>23286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3389</v>
      </c>
      <c r="L20" s="95">
        <v>444</v>
      </c>
      <c r="M20" s="95">
        <v>2509</v>
      </c>
      <c r="N20" s="95">
        <v>4895</v>
      </c>
      <c r="O20" s="95">
        <v>731</v>
      </c>
      <c r="P20" s="95">
        <v>513</v>
      </c>
      <c r="Q20" s="95">
        <v>36769</v>
      </c>
      <c r="R20" s="94"/>
      <c r="S20" s="94"/>
      <c r="T20" s="94"/>
      <c r="U20" s="94"/>
      <c r="V20" s="94"/>
      <c r="W20" s="94"/>
      <c r="X20" s="94"/>
      <c r="Y20" s="94"/>
      <c r="Z20" s="67">
        <f t="shared" si="0"/>
        <v>49250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3897</v>
      </c>
      <c r="L21" s="95">
        <v>416</v>
      </c>
      <c r="M21" s="95">
        <v>2835</v>
      </c>
      <c r="N21" s="95">
        <v>5387</v>
      </c>
      <c r="O21" s="95">
        <v>867</v>
      </c>
      <c r="P21" s="95">
        <v>568</v>
      </c>
      <c r="Q21" s="95">
        <v>38776</v>
      </c>
      <c r="R21" s="94"/>
      <c r="S21" s="94"/>
      <c r="T21" s="94"/>
      <c r="U21" s="94"/>
      <c r="V21" s="94"/>
      <c r="W21" s="94"/>
      <c r="X21" s="94"/>
      <c r="Y21" s="94"/>
      <c r="Z21" s="67">
        <f t="shared" si="0"/>
        <v>52746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7286</v>
      </c>
      <c r="L22" s="68">
        <f t="shared" ref="L22:Q22" si="3">SUM(L20:L21)</f>
        <v>860</v>
      </c>
      <c r="M22" s="68">
        <f t="shared" si="3"/>
        <v>5344</v>
      </c>
      <c r="N22" s="68">
        <f t="shared" si="3"/>
        <v>10282</v>
      </c>
      <c r="O22" s="68">
        <f t="shared" si="3"/>
        <v>1598</v>
      </c>
      <c r="P22" s="68">
        <f t="shared" si="3"/>
        <v>1081</v>
      </c>
      <c r="Q22" s="68">
        <f t="shared" si="3"/>
        <v>75545</v>
      </c>
      <c r="R22" s="94"/>
      <c r="S22" s="94"/>
      <c r="T22" s="94"/>
      <c r="U22" s="94"/>
      <c r="V22" s="94"/>
      <c r="W22" s="94"/>
      <c r="X22" s="94"/>
      <c r="Y22" s="94"/>
      <c r="Z22" s="68">
        <f t="shared" si="0"/>
        <v>101996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79145</v>
      </c>
      <c r="L23" s="68">
        <f t="shared" ref="L23:Q25" si="4">L14+L17+L20</f>
        <v>17022</v>
      </c>
      <c r="M23" s="68">
        <f t="shared" si="4"/>
        <v>56353</v>
      </c>
      <c r="N23" s="68">
        <f t="shared" si="4"/>
        <v>92432</v>
      </c>
      <c r="O23" s="68">
        <f t="shared" si="4"/>
        <v>27952</v>
      </c>
      <c r="P23" s="68">
        <f t="shared" si="4"/>
        <v>36440</v>
      </c>
      <c r="Q23" s="68">
        <f t="shared" si="4"/>
        <v>372157</v>
      </c>
      <c r="R23" s="94"/>
      <c r="S23" s="94"/>
      <c r="T23" s="94"/>
      <c r="U23" s="94"/>
      <c r="V23" s="94"/>
      <c r="W23" s="94"/>
      <c r="X23" s="94"/>
      <c r="Y23" s="94"/>
      <c r="Z23" s="68">
        <f>Z14+Z17+Z20</f>
        <v>681501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81434</v>
      </c>
      <c r="L24" s="68">
        <f t="shared" si="4"/>
        <v>15791</v>
      </c>
      <c r="M24" s="68">
        <f t="shared" si="4"/>
        <v>53884</v>
      </c>
      <c r="N24" s="68">
        <f t="shared" si="4"/>
        <v>89282</v>
      </c>
      <c r="O24" s="68">
        <f t="shared" si="4"/>
        <v>27067</v>
      </c>
      <c r="P24" s="68">
        <f t="shared" si="4"/>
        <v>34760</v>
      </c>
      <c r="Q24" s="68">
        <f t="shared" si="4"/>
        <v>370987</v>
      </c>
      <c r="R24" s="94"/>
      <c r="S24" s="94"/>
      <c r="T24" s="94"/>
      <c r="U24" s="94"/>
      <c r="V24" s="94"/>
      <c r="W24" s="94"/>
      <c r="X24" s="94"/>
      <c r="Y24" s="94"/>
      <c r="Z24" s="68">
        <f>Z15+Z18+Z21</f>
        <v>673205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160579</v>
      </c>
      <c r="L25" s="68">
        <f t="shared" si="4"/>
        <v>32813</v>
      </c>
      <c r="M25" s="68">
        <f t="shared" si="4"/>
        <v>110237</v>
      </c>
      <c r="N25" s="68">
        <f t="shared" si="4"/>
        <v>181714</v>
      </c>
      <c r="O25" s="68">
        <f t="shared" si="4"/>
        <v>55019</v>
      </c>
      <c r="P25" s="68">
        <f t="shared" si="4"/>
        <v>71200</v>
      </c>
      <c r="Q25" s="68">
        <f t="shared" si="4"/>
        <v>743144</v>
      </c>
      <c r="R25" s="94"/>
      <c r="S25" s="94"/>
      <c r="T25" s="94"/>
      <c r="U25" s="94"/>
      <c r="V25" s="94"/>
      <c r="W25" s="94"/>
      <c r="X25" s="94"/>
      <c r="Y25" s="94"/>
      <c r="Z25" s="68">
        <f>Z16+Z19+Z22</f>
        <v>1354706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52167</v>
      </c>
      <c r="L27" s="95">
        <v>13210</v>
      </c>
      <c r="M27" s="95">
        <v>41577</v>
      </c>
      <c r="N27" s="95">
        <v>60379</v>
      </c>
      <c r="O27" s="95">
        <v>21886</v>
      </c>
      <c r="P27" s="95">
        <v>28050</v>
      </c>
      <c r="Q27" s="95">
        <v>232238</v>
      </c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449507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56563</v>
      </c>
      <c r="L28" s="95">
        <v>12508</v>
      </c>
      <c r="M28" s="95">
        <v>41255</v>
      </c>
      <c r="N28" s="95">
        <v>62342</v>
      </c>
      <c r="O28" s="95">
        <v>21231</v>
      </c>
      <c r="P28" s="95">
        <v>27230</v>
      </c>
      <c r="Q28" s="95">
        <v>237439</v>
      </c>
      <c r="R28" s="94"/>
      <c r="S28" s="94"/>
      <c r="T28" s="94"/>
      <c r="U28" s="94"/>
      <c r="V28" s="94"/>
      <c r="W28" s="94"/>
      <c r="X28" s="94"/>
      <c r="Y28" s="94"/>
      <c r="Z28" s="68">
        <f t="shared" si="5"/>
        <v>458568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108730</v>
      </c>
      <c r="L29" s="68">
        <f t="shared" ref="L29:Q29" si="6">SUM(L27:L28)</f>
        <v>25718</v>
      </c>
      <c r="M29" s="68">
        <f t="shared" si="6"/>
        <v>82832</v>
      </c>
      <c r="N29" s="68">
        <f t="shared" si="6"/>
        <v>122721</v>
      </c>
      <c r="O29" s="68">
        <f t="shared" si="6"/>
        <v>43117</v>
      </c>
      <c r="P29" s="68">
        <f t="shared" si="6"/>
        <v>55280</v>
      </c>
      <c r="Q29" s="68">
        <f t="shared" si="6"/>
        <v>469677</v>
      </c>
      <c r="R29" s="94"/>
      <c r="S29" s="94"/>
      <c r="T29" s="94"/>
      <c r="U29" s="94"/>
      <c r="V29" s="94"/>
      <c r="W29" s="94"/>
      <c r="X29" s="94"/>
      <c r="Y29" s="94"/>
      <c r="Z29" s="68">
        <f t="shared" si="5"/>
        <v>908075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734</v>
      </c>
      <c r="L30" s="95">
        <v>96</v>
      </c>
      <c r="M30" s="95">
        <v>585</v>
      </c>
      <c r="N30" s="95">
        <v>402</v>
      </c>
      <c r="O30" s="95">
        <v>264</v>
      </c>
      <c r="P30" s="95">
        <v>404</v>
      </c>
      <c r="Q30" s="95">
        <v>5654</v>
      </c>
      <c r="R30" s="94"/>
      <c r="S30" s="94"/>
      <c r="T30" s="94"/>
      <c r="U30" s="94"/>
      <c r="V30" s="94"/>
      <c r="W30" s="94"/>
      <c r="X30" s="94"/>
      <c r="Y30" s="94"/>
      <c r="Z30" s="68">
        <f t="shared" si="5"/>
        <v>8139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695</v>
      </c>
      <c r="L31" s="95">
        <v>76</v>
      </c>
      <c r="M31" s="95">
        <v>242</v>
      </c>
      <c r="N31" s="95">
        <v>189</v>
      </c>
      <c r="O31" s="95">
        <v>221</v>
      </c>
      <c r="P31" s="95">
        <v>322</v>
      </c>
      <c r="Q31" s="95">
        <v>5495</v>
      </c>
      <c r="R31" s="94"/>
      <c r="S31" s="94"/>
      <c r="T31" s="94"/>
      <c r="U31" s="94"/>
      <c r="V31" s="94"/>
      <c r="W31" s="94"/>
      <c r="X31" s="94"/>
      <c r="Y31" s="94"/>
      <c r="Z31" s="68">
        <f t="shared" si="5"/>
        <v>7240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1429</v>
      </c>
      <c r="L32" s="68">
        <f t="shared" ref="L32:Q32" si="7">SUM(L30:L31)</f>
        <v>172</v>
      </c>
      <c r="M32" s="68">
        <f t="shared" si="7"/>
        <v>827</v>
      </c>
      <c r="N32" s="68">
        <f t="shared" si="7"/>
        <v>591</v>
      </c>
      <c r="O32" s="68">
        <f t="shared" si="7"/>
        <v>485</v>
      </c>
      <c r="P32" s="68">
        <f t="shared" si="7"/>
        <v>726</v>
      </c>
      <c r="Q32" s="68">
        <f t="shared" si="7"/>
        <v>11149</v>
      </c>
      <c r="R32" s="94"/>
      <c r="S32" s="94"/>
      <c r="T32" s="94"/>
      <c r="U32" s="94"/>
      <c r="V32" s="94"/>
      <c r="W32" s="94"/>
      <c r="X32" s="94"/>
      <c r="Y32" s="94"/>
      <c r="Z32" s="68">
        <f t="shared" si="5"/>
        <v>15379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3372</v>
      </c>
      <c r="L33" s="95">
        <v>432</v>
      </c>
      <c r="M33" s="95">
        <v>2508</v>
      </c>
      <c r="N33" s="95">
        <v>4895</v>
      </c>
      <c r="O33" s="95">
        <v>731</v>
      </c>
      <c r="P33" s="95">
        <v>512</v>
      </c>
      <c r="Q33" s="95">
        <v>34217</v>
      </c>
      <c r="R33" s="94"/>
      <c r="S33" s="94"/>
      <c r="T33" s="94"/>
      <c r="U33" s="94"/>
      <c r="V33" s="94"/>
      <c r="W33" s="94"/>
      <c r="X33" s="94"/>
      <c r="Y33" s="94"/>
      <c r="Z33" s="68">
        <f t="shared" si="5"/>
        <v>46667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3862</v>
      </c>
      <c r="L34" s="95">
        <v>400</v>
      </c>
      <c r="M34" s="95">
        <v>2832</v>
      </c>
      <c r="N34" s="95">
        <v>5387</v>
      </c>
      <c r="O34" s="95">
        <v>867</v>
      </c>
      <c r="P34" s="95">
        <v>567</v>
      </c>
      <c r="Q34" s="95">
        <v>35950</v>
      </c>
      <c r="R34" s="94"/>
      <c r="S34" s="94"/>
      <c r="T34" s="94"/>
      <c r="U34" s="94"/>
      <c r="V34" s="94"/>
      <c r="W34" s="94"/>
      <c r="X34" s="94"/>
      <c r="Y34" s="94"/>
      <c r="Z34" s="68">
        <f t="shared" si="5"/>
        <v>49865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7234</v>
      </c>
      <c r="L35" s="68">
        <f t="shared" ref="L35:Q35" si="8">SUM(L33:L34)</f>
        <v>832</v>
      </c>
      <c r="M35" s="68">
        <f t="shared" si="8"/>
        <v>5340</v>
      </c>
      <c r="N35" s="68">
        <f t="shared" si="8"/>
        <v>10282</v>
      </c>
      <c r="O35" s="68">
        <f t="shared" si="8"/>
        <v>1598</v>
      </c>
      <c r="P35" s="68">
        <f t="shared" si="8"/>
        <v>1079</v>
      </c>
      <c r="Q35" s="68">
        <f t="shared" si="8"/>
        <v>70167</v>
      </c>
      <c r="R35" s="94"/>
      <c r="S35" s="94"/>
      <c r="T35" s="94"/>
      <c r="U35" s="94"/>
      <c r="V35" s="94"/>
      <c r="W35" s="94"/>
      <c r="X35" s="94"/>
      <c r="Y35" s="94"/>
      <c r="Z35" s="68">
        <f t="shared" si="5"/>
        <v>96532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56273</v>
      </c>
      <c r="L36" s="68">
        <f t="shared" ref="L36:Q38" si="9">L27+L30+L33</f>
        <v>13738</v>
      </c>
      <c r="M36" s="68">
        <f t="shared" si="9"/>
        <v>44670</v>
      </c>
      <c r="N36" s="68">
        <f t="shared" si="9"/>
        <v>65676</v>
      </c>
      <c r="O36" s="68">
        <f t="shared" si="9"/>
        <v>22881</v>
      </c>
      <c r="P36" s="68">
        <f t="shared" si="9"/>
        <v>28966</v>
      </c>
      <c r="Q36" s="68">
        <f t="shared" si="9"/>
        <v>272109</v>
      </c>
      <c r="R36" s="94"/>
      <c r="S36" s="94"/>
      <c r="T36" s="94"/>
      <c r="U36" s="94"/>
      <c r="V36" s="94"/>
      <c r="W36" s="94"/>
      <c r="X36" s="94"/>
      <c r="Y36" s="94"/>
      <c r="Z36" s="68">
        <f>Z27+Z30+Z33</f>
        <v>504313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61120</v>
      </c>
      <c r="L37" s="68">
        <f t="shared" si="9"/>
        <v>12984</v>
      </c>
      <c r="M37" s="68">
        <f t="shared" si="9"/>
        <v>44329</v>
      </c>
      <c r="N37" s="68">
        <f t="shared" si="9"/>
        <v>67918</v>
      </c>
      <c r="O37" s="68">
        <f t="shared" si="9"/>
        <v>22319</v>
      </c>
      <c r="P37" s="68">
        <f t="shared" si="9"/>
        <v>28119</v>
      </c>
      <c r="Q37" s="68">
        <f t="shared" si="9"/>
        <v>278884</v>
      </c>
      <c r="R37" s="94"/>
      <c r="S37" s="94"/>
      <c r="T37" s="94"/>
      <c r="U37" s="94"/>
      <c r="V37" s="94"/>
      <c r="W37" s="94"/>
      <c r="X37" s="94"/>
      <c r="Y37" s="94"/>
      <c r="Z37" s="68">
        <f>Z28+Z31+Z34</f>
        <v>515673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117393</v>
      </c>
      <c r="L38" s="68">
        <f t="shared" si="9"/>
        <v>26722</v>
      </c>
      <c r="M38" s="68">
        <f t="shared" si="9"/>
        <v>88999</v>
      </c>
      <c r="N38" s="68">
        <f t="shared" si="9"/>
        <v>133594</v>
      </c>
      <c r="O38" s="68">
        <f t="shared" si="9"/>
        <v>45200</v>
      </c>
      <c r="P38" s="68">
        <f t="shared" si="9"/>
        <v>57085</v>
      </c>
      <c r="Q38" s="68">
        <f t="shared" si="9"/>
        <v>550993</v>
      </c>
      <c r="R38" s="94"/>
      <c r="S38" s="94"/>
      <c r="T38" s="94"/>
      <c r="U38" s="94"/>
      <c r="V38" s="94"/>
      <c r="W38" s="94"/>
      <c r="X38" s="94"/>
      <c r="Y38" s="94"/>
      <c r="Z38" s="68">
        <f>Z29+Z32+Z35</f>
        <v>1019986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317</v>
      </c>
      <c r="D42" s="312"/>
      <c r="E42" s="312"/>
      <c r="F42" s="312"/>
      <c r="G42" s="311" t="s">
        <v>317</v>
      </c>
      <c r="H42" s="312"/>
      <c r="I42" s="312"/>
      <c r="J42" s="312"/>
      <c r="K42" s="311" t="s">
        <v>317</v>
      </c>
      <c r="L42" s="312"/>
      <c r="M42" s="312"/>
      <c r="N42" s="311" t="s">
        <v>317</v>
      </c>
      <c r="O42" s="312"/>
      <c r="P42" s="312"/>
      <c r="Q42" s="311" t="s">
        <v>317</v>
      </c>
      <c r="R42" s="312"/>
      <c r="S42" s="312"/>
      <c r="T42" s="311" t="s">
        <v>317</v>
      </c>
      <c r="U42" s="312"/>
      <c r="V42" s="312"/>
      <c r="W42" s="311" t="s">
        <v>317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318</v>
      </c>
      <c r="D44" s="317"/>
      <c r="E44" s="317"/>
      <c r="F44" s="317"/>
      <c r="G44" s="307" t="s">
        <v>319</v>
      </c>
      <c r="H44" s="308"/>
      <c r="I44" s="308"/>
      <c r="J44" s="308"/>
      <c r="K44" s="309" t="s">
        <v>320</v>
      </c>
      <c r="L44" s="310"/>
      <c r="M44" s="310"/>
      <c r="N44" s="307" t="s">
        <v>321</v>
      </c>
      <c r="O44" s="308"/>
      <c r="P44" s="308"/>
      <c r="Q44" s="309" t="s">
        <v>322</v>
      </c>
      <c r="R44" s="310"/>
      <c r="S44" s="310"/>
      <c r="T44" s="307" t="s">
        <v>323</v>
      </c>
      <c r="U44" s="308"/>
      <c r="V44" s="309" t="s">
        <v>324</v>
      </c>
      <c r="W44" s="310"/>
      <c r="X44" s="309" t="s">
        <v>325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326</v>
      </c>
      <c r="D45" s="308"/>
      <c r="E45" s="308"/>
      <c r="F45" s="308"/>
      <c r="G45" s="307" t="s">
        <v>327</v>
      </c>
      <c r="H45" s="308"/>
      <c r="I45" s="308"/>
      <c r="J45" s="308"/>
      <c r="K45" s="309" t="s">
        <v>328</v>
      </c>
      <c r="L45" s="310"/>
      <c r="M45" s="310"/>
      <c r="N45" s="307" t="s">
        <v>329</v>
      </c>
      <c r="O45" s="308"/>
      <c r="P45" s="308"/>
      <c r="Q45" s="309" t="s">
        <v>330</v>
      </c>
      <c r="R45" s="310"/>
      <c r="S45" s="310"/>
      <c r="T45" s="307" t="s">
        <v>331</v>
      </c>
      <c r="U45" s="308"/>
      <c r="V45" s="309" t="s">
        <v>332</v>
      </c>
      <c r="W45" s="310"/>
      <c r="X45" s="309" t="s">
        <v>333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289</v>
      </c>
      <c r="AH47" s="93" t="s">
        <v>315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286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314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286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289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290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94"/>
      <c r="S55" s="94"/>
      <c r="T55" s="94"/>
      <c r="U55" s="94"/>
      <c r="V55" s="94"/>
      <c r="W55" s="94"/>
      <c r="X55" s="94"/>
      <c r="Y55" s="94"/>
      <c r="Z55" s="15" t="s">
        <v>197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101</v>
      </c>
      <c r="L57" s="95">
        <v>80</v>
      </c>
      <c r="M57" s="95">
        <v>75</v>
      </c>
      <c r="N57" s="95">
        <v>164</v>
      </c>
      <c r="O57" s="95">
        <v>109</v>
      </c>
      <c r="P57" s="95">
        <v>167</v>
      </c>
      <c r="Q57" s="95">
        <v>111</v>
      </c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807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96</v>
      </c>
      <c r="L58" s="95">
        <v>76</v>
      </c>
      <c r="M58" s="95">
        <v>127</v>
      </c>
      <c r="N58" s="95">
        <v>234</v>
      </c>
      <c r="O58" s="95">
        <v>152</v>
      </c>
      <c r="P58" s="95">
        <v>260</v>
      </c>
      <c r="Q58" s="95">
        <v>161</v>
      </c>
      <c r="R58" s="94"/>
      <c r="S58" s="94"/>
      <c r="T58" s="94"/>
      <c r="U58" s="94"/>
      <c r="V58" s="94"/>
      <c r="W58" s="94"/>
      <c r="X58" s="94"/>
      <c r="Y58" s="94"/>
      <c r="Z58" s="67">
        <f t="shared" si="11"/>
        <v>1106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 t="shared" ref="K59:Q59" si="12">SUM(K57:K58)</f>
        <v>197</v>
      </c>
      <c r="L59" s="68">
        <f t="shared" si="12"/>
        <v>156</v>
      </c>
      <c r="M59" s="68">
        <f t="shared" si="12"/>
        <v>202</v>
      </c>
      <c r="N59" s="68">
        <f t="shared" si="12"/>
        <v>398</v>
      </c>
      <c r="O59" s="68">
        <f t="shared" si="12"/>
        <v>261</v>
      </c>
      <c r="P59" s="68">
        <f t="shared" si="12"/>
        <v>427</v>
      </c>
      <c r="Q59" s="68">
        <f t="shared" si="12"/>
        <v>272</v>
      </c>
      <c r="R59" s="94"/>
      <c r="S59" s="94"/>
      <c r="T59" s="94"/>
      <c r="U59" s="94"/>
      <c r="V59" s="94"/>
      <c r="W59" s="94"/>
      <c r="X59" s="94"/>
      <c r="Y59" s="94"/>
      <c r="Z59" s="68">
        <f t="shared" si="11"/>
        <v>1913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79</v>
      </c>
      <c r="L60" s="95">
        <v>36</v>
      </c>
      <c r="M60" s="95">
        <v>62</v>
      </c>
      <c r="N60" s="95">
        <v>136</v>
      </c>
      <c r="O60" s="95">
        <v>98</v>
      </c>
      <c r="P60" s="95">
        <v>82</v>
      </c>
      <c r="Q60" s="95">
        <v>103</v>
      </c>
      <c r="R60" s="94"/>
      <c r="S60" s="94"/>
      <c r="T60" s="94"/>
      <c r="U60" s="94"/>
      <c r="V60" s="94"/>
      <c r="W60" s="94"/>
      <c r="X60" s="94"/>
      <c r="Y60" s="94"/>
      <c r="Z60" s="67">
        <f t="shared" si="11"/>
        <v>596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81</v>
      </c>
      <c r="L61" s="95">
        <v>46</v>
      </c>
      <c r="M61" s="95">
        <v>122</v>
      </c>
      <c r="N61" s="95">
        <v>203</v>
      </c>
      <c r="O61" s="95">
        <v>145</v>
      </c>
      <c r="P61" s="95">
        <v>169</v>
      </c>
      <c r="Q61" s="95">
        <v>152</v>
      </c>
      <c r="R61" s="94"/>
      <c r="S61" s="94"/>
      <c r="T61" s="94"/>
      <c r="U61" s="94"/>
      <c r="V61" s="94"/>
      <c r="W61" s="94"/>
      <c r="X61" s="94"/>
      <c r="Y61" s="94"/>
      <c r="Z61" s="67">
        <f t="shared" si="11"/>
        <v>918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 t="shared" ref="K62:Q62" si="13">SUM(K60:K61)</f>
        <v>160</v>
      </c>
      <c r="L62" s="68">
        <f t="shared" si="13"/>
        <v>82</v>
      </c>
      <c r="M62" s="68">
        <f t="shared" si="13"/>
        <v>184</v>
      </c>
      <c r="N62" s="68">
        <f t="shared" si="13"/>
        <v>339</v>
      </c>
      <c r="O62" s="68">
        <f t="shared" si="13"/>
        <v>243</v>
      </c>
      <c r="P62" s="68">
        <f t="shared" si="13"/>
        <v>251</v>
      </c>
      <c r="Q62" s="68">
        <f t="shared" si="13"/>
        <v>255</v>
      </c>
      <c r="R62" s="94"/>
      <c r="S62" s="94"/>
      <c r="T62" s="94"/>
      <c r="U62" s="94"/>
      <c r="V62" s="94"/>
      <c r="W62" s="94"/>
      <c r="X62" s="94"/>
      <c r="Y62" s="94"/>
      <c r="Z62" s="68">
        <f t="shared" si="11"/>
        <v>1514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154764</v>
      </c>
      <c r="L64" s="95">
        <v>32193</v>
      </c>
      <c r="M64" s="95">
        <v>105895</v>
      </c>
      <c r="N64" s="95">
        <v>174362</v>
      </c>
      <c r="O64" s="95">
        <v>53739</v>
      </c>
      <c r="P64" s="95">
        <v>70702</v>
      </c>
      <c r="Q64" s="95">
        <v>667077</v>
      </c>
      <c r="R64" s="94"/>
      <c r="S64" s="94"/>
      <c r="T64" s="94"/>
      <c r="U64" s="94"/>
      <c r="V64" s="94"/>
      <c r="W64" s="94"/>
      <c r="X64" s="94"/>
      <c r="Y64" s="94"/>
      <c r="Z64" s="67">
        <f>SUM(K64:Y64)</f>
        <v>1258732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323</v>
      </c>
      <c r="L65" s="95">
        <v>14</v>
      </c>
      <c r="M65" s="95">
        <v>178</v>
      </c>
      <c r="N65" s="95">
        <v>191</v>
      </c>
      <c r="O65" s="95">
        <v>33</v>
      </c>
      <c r="P65" s="95">
        <v>49</v>
      </c>
      <c r="Q65" s="95">
        <v>1327</v>
      </c>
      <c r="R65" s="94"/>
      <c r="S65" s="94"/>
      <c r="T65" s="94"/>
      <c r="U65" s="94"/>
      <c r="V65" s="94"/>
      <c r="W65" s="94"/>
      <c r="X65" s="94"/>
      <c r="Y65" s="94"/>
      <c r="Z65" s="67">
        <f>SUM(K65:Y65)</f>
        <v>2115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37048</v>
      </c>
      <c r="L66" s="95">
        <v>5457</v>
      </c>
      <c r="M66" s="95">
        <v>16718</v>
      </c>
      <c r="N66" s="95">
        <v>40577</v>
      </c>
      <c r="O66" s="95">
        <v>8506</v>
      </c>
      <c r="P66" s="95">
        <v>13568</v>
      </c>
      <c r="Q66" s="95">
        <v>114757</v>
      </c>
      <c r="R66" s="94"/>
      <c r="S66" s="94"/>
      <c r="T66" s="94"/>
      <c r="U66" s="94"/>
      <c r="V66" s="94"/>
      <c r="W66" s="94"/>
      <c r="X66" s="94"/>
      <c r="Y66" s="94"/>
      <c r="Z66" s="67">
        <f>SUM(K66:Y66)</f>
        <v>236631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 t="shared" ref="K67:Q67" si="14">K64-K65-K66</f>
        <v>117393</v>
      </c>
      <c r="L67" s="233">
        <f t="shared" si="14"/>
        <v>26722</v>
      </c>
      <c r="M67" s="234">
        <f t="shared" si="14"/>
        <v>88999</v>
      </c>
      <c r="N67" s="235">
        <f t="shared" si="14"/>
        <v>133594</v>
      </c>
      <c r="O67" s="236">
        <f t="shared" si="14"/>
        <v>45200</v>
      </c>
      <c r="P67" s="237">
        <f t="shared" si="14"/>
        <v>57085</v>
      </c>
      <c r="Q67" s="238">
        <f t="shared" si="14"/>
        <v>550993</v>
      </c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1019986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317</v>
      </c>
      <c r="D71" s="312"/>
      <c r="E71" s="312"/>
      <c r="F71" s="312"/>
      <c r="G71" s="311" t="s">
        <v>317</v>
      </c>
      <c r="H71" s="312"/>
      <c r="I71" s="312"/>
      <c r="J71" s="312"/>
      <c r="K71" s="311" t="s">
        <v>317</v>
      </c>
      <c r="L71" s="312"/>
      <c r="M71" s="312"/>
      <c r="N71" s="311" t="s">
        <v>317</v>
      </c>
      <c r="O71" s="312"/>
      <c r="P71" s="312"/>
      <c r="Q71" s="311" t="s">
        <v>317</v>
      </c>
      <c r="R71" s="312"/>
      <c r="S71" s="312"/>
      <c r="T71" s="311" t="s">
        <v>317</v>
      </c>
      <c r="U71" s="312"/>
      <c r="V71" s="312"/>
      <c r="W71" s="311" t="s">
        <v>317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318</v>
      </c>
      <c r="D73" s="317"/>
      <c r="E73" s="317"/>
      <c r="F73" s="317"/>
      <c r="G73" s="307" t="s">
        <v>319</v>
      </c>
      <c r="H73" s="308"/>
      <c r="I73" s="308"/>
      <c r="J73" s="308"/>
      <c r="K73" s="309" t="s">
        <v>320</v>
      </c>
      <c r="L73" s="310"/>
      <c r="M73" s="310"/>
      <c r="N73" s="307" t="s">
        <v>321</v>
      </c>
      <c r="O73" s="308"/>
      <c r="P73" s="308"/>
      <c r="Q73" s="309" t="s">
        <v>322</v>
      </c>
      <c r="R73" s="310"/>
      <c r="S73" s="310"/>
      <c r="T73" s="307" t="s">
        <v>323</v>
      </c>
      <c r="U73" s="308"/>
      <c r="V73" s="309" t="s">
        <v>324</v>
      </c>
      <c r="W73" s="310"/>
      <c r="X73" s="309" t="s">
        <v>325</v>
      </c>
      <c r="Y73" s="310"/>
      <c r="AA73" s="36"/>
      <c r="AC73"/>
    </row>
    <row r="74" spans="1:34" ht="41.25" customHeight="1">
      <c r="A74" s="34"/>
      <c r="B74" s="35"/>
      <c r="C74" s="307" t="s">
        <v>326</v>
      </c>
      <c r="D74" s="308"/>
      <c r="E74" s="308"/>
      <c r="F74" s="308"/>
      <c r="G74" s="307" t="s">
        <v>327</v>
      </c>
      <c r="H74" s="308"/>
      <c r="I74" s="308"/>
      <c r="J74" s="308"/>
      <c r="K74" s="309" t="s">
        <v>328</v>
      </c>
      <c r="L74" s="310"/>
      <c r="M74" s="310"/>
      <c r="N74" s="307" t="s">
        <v>329</v>
      </c>
      <c r="O74" s="308"/>
      <c r="P74" s="308"/>
      <c r="Q74" s="309" t="s">
        <v>330</v>
      </c>
      <c r="R74" s="310"/>
      <c r="S74" s="310"/>
      <c r="T74" s="307" t="s">
        <v>331</v>
      </c>
      <c r="U74" s="308"/>
      <c r="V74" s="309" t="s">
        <v>332</v>
      </c>
      <c r="W74" s="310"/>
      <c r="X74" s="309" t="s">
        <v>333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291</v>
      </c>
      <c r="AH76" s="93" t="s">
        <v>315</v>
      </c>
    </row>
    <row r="77" spans="1:34" ht="22.5" customHeight="1">
      <c r="I77" s="280" t="s">
        <v>96</v>
      </c>
      <c r="J77" s="280"/>
      <c r="K77" s="280"/>
      <c r="L77" s="280"/>
      <c r="M77" s="8" t="s">
        <v>286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314</v>
      </c>
    </row>
    <row r="78" spans="1:34" ht="22.5" customHeight="1">
      <c r="I78" s="280" t="s">
        <v>2</v>
      </c>
      <c r="J78" s="280"/>
      <c r="K78" s="280"/>
      <c r="L78" s="280"/>
      <c r="M78" s="8" t="s">
        <v>286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291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292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94"/>
      <c r="S84" s="94"/>
      <c r="T84" s="94"/>
      <c r="U84" s="94"/>
      <c r="V84" s="94"/>
      <c r="W84" s="94"/>
      <c r="X84" s="94"/>
      <c r="Y84" s="94"/>
      <c r="Z84" s="15" t="s">
        <v>197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198</v>
      </c>
      <c r="D87" s="301"/>
      <c r="E87" s="301"/>
      <c r="F87" s="301"/>
      <c r="G87" s="301"/>
      <c r="H87" s="301"/>
      <c r="I87" s="301"/>
      <c r="J87" s="302"/>
      <c r="K87" s="95">
        <v>817</v>
      </c>
      <c r="L87" s="95">
        <v>190</v>
      </c>
      <c r="M87" s="95">
        <v>657</v>
      </c>
      <c r="N87" s="95">
        <v>1806</v>
      </c>
      <c r="O87" s="95">
        <v>345</v>
      </c>
      <c r="P87" s="95">
        <v>847</v>
      </c>
      <c r="Q87" s="95">
        <v>5552</v>
      </c>
      <c r="R87" s="94"/>
      <c r="S87" s="94"/>
      <c r="T87" s="94"/>
      <c r="U87" s="94"/>
      <c r="V87" s="94"/>
      <c r="W87" s="94"/>
      <c r="X87" s="94"/>
      <c r="Y87" s="94"/>
      <c r="Z87" s="69">
        <f>SUM(K87:Y87)</f>
        <v>10214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199</v>
      </c>
      <c r="D88" s="299"/>
      <c r="E88" s="299"/>
      <c r="F88" s="299"/>
      <c r="G88" s="299"/>
      <c r="H88" s="299"/>
      <c r="I88" s="299"/>
      <c r="J88" s="299"/>
      <c r="K88" s="95">
        <v>651</v>
      </c>
      <c r="L88" s="95">
        <v>409</v>
      </c>
      <c r="M88" s="95">
        <v>450</v>
      </c>
      <c r="N88" s="95">
        <v>2991</v>
      </c>
      <c r="O88" s="95">
        <v>1770</v>
      </c>
      <c r="P88" s="95">
        <v>1873</v>
      </c>
      <c r="Q88" s="95">
        <v>10166</v>
      </c>
      <c r="R88" s="94"/>
      <c r="S88" s="94"/>
      <c r="T88" s="94"/>
      <c r="U88" s="94"/>
      <c r="V88" s="94"/>
      <c r="W88" s="94"/>
      <c r="X88" s="94"/>
      <c r="Y88" s="94"/>
      <c r="Z88" s="69">
        <f>SUM(K88:Y88)</f>
        <v>18310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200</v>
      </c>
      <c r="D89" s="299"/>
      <c r="E89" s="299"/>
      <c r="F89" s="299"/>
      <c r="G89" s="299"/>
      <c r="H89" s="299"/>
      <c r="I89" s="299"/>
      <c r="J89" s="299"/>
      <c r="K89" s="95">
        <v>188</v>
      </c>
      <c r="L89" s="95">
        <v>167</v>
      </c>
      <c r="M89" s="95">
        <v>87</v>
      </c>
      <c r="N89" s="95">
        <v>505</v>
      </c>
      <c r="O89" s="95">
        <v>110</v>
      </c>
      <c r="P89" s="95">
        <v>148</v>
      </c>
      <c r="Q89" s="95">
        <v>2473</v>
      </c>
      <c r="R89" s="94"/>
      <c r="S89" s="94"/>
      <c r="T89" s="94"/>
      <c r="U89" s="94"/>
      <c r="V89" s="94"/>
      <c r="W89" s="94"/>
      <c r="X89" s="94"/>
      <c r="Y89" s="94"/>
      <c r="Z89" s="69">
        <f>SUM(K89:Y89)</f>
        <v>3678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201</v>
      </c>
      <c r="C90" s="299" t="s">
        <v>202</v>
      </c>
      <c r="D90" s="299"/>
      <c r="E90" s="299"/>
      <c r="F90" s="299"/>
      <c r="G90" s="299"/>
      <c r="H90" s="299"/>
      <c r="I90" s="299"/>
      <c r="J90" s="299"/>
      <c r="K90" s="95">
        <v>90</v>
      </c>
      <c r="L90" s="95">
        <v>22</v>
      </c>
      <c r="M90" s="95">
        <v>36</v>
      </c>
      <c r="N90" s="95">
        <v>147</v>
      </c>
      <c r="O90" s="95">
        <v>48</v>
      </c>
      <c r="P90" s="95">
        <v>63</v>
      </c>
      <c r="Q90" s="95">
        <v>555</v>
      </c>
      <c r="R90" s="94"/>
      <c r="S90" s="94"/>
      <c r="T90" s="94"/>
      <c r="U90" s="94"/>
      <c r="V90" s="94"/>
      <c r="W90" s="94"/>
      <c r="X90" s="94"/>
      <c r="Y90" s="94"/>
      <c r="Z90" s="69">
        <f>SUM(K90:Y90)</f>
        <v>961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203</v>
      </c>
      <c r="C91" s="299" t="s">
        <v>204</v>
      </c>
      <c r="D91" s="299"/>
      <c r="E91" s="299"/>
      <c r="F91" s="299"/>
      <c r="G91" s="299"/>
      <c r="H91" s="299"/>
      <c r="I91" s="299"/>
      <c r="J91" s="299"/>
      <c r="K91" s="95">
        <v>183</v>
      </c>
      <c r="L91" s="95">
        <v>25</v>
      </c>
      <c r="M91" s="95">
        <v>36</v>
      </c>
      <c r="N91" s="95">
        <v>151</v>
      </c>
      <c r="O91" s="95">
        <v>41</v>
      </c>
      <c r="P91" s="95">
        <v>50</v>
      </c>
      <c r="Q91" s="95">
        <v>693</v>
      </c>
      <c r="R91" s="94"/>
      <c r="S91" s="94"/>
      <c r="T91" s="94"/>
      <c r="U91" s="94"/>
      <c r="V91" s="94"/>
      <c r="W91" s="94"/>
      <c r="X91" s="94"/>
      <c r="Y91" s="94"/>
      <c r="Z91" s="69">
        <f>SUM(K91:Y91)</f>
        <v>1179</v>
      </c>
      <c r="AA91" s="49"/>
      <c r="AC91" s="27" t="s">
        <v>82</v>
      </c>
      <c r="AD91" s="37" t="s">
        <v>112</v>
      </c>
    </row>
    <row r="92" spans="1:30" ht="15" customHeight="1">
      <c r="A92" s="47"/>
      <c r="B92" s="77"/>
      <c r="C92" s="298"/>
      <c r="D92" s="299"/>
      <c r="E92" s="299"/>
      <c r="F92" s="299"/>
      <c r="G92" s="299"/>
      <c r="H92" s="299"/>
      <c r="I92" s="299"/>
      <c r="J92" s="299"/>
      <c r="K92" s="77" t="s">
        <v>205</v>
      </c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49"/>
      <c r="AC92" s="27" t="s">
        <v>82</v>
      </c>
      <c r="AD92" s="37" t="s">
        <v>113</v>
      </c>
    </row>
    <row r="93" spans="1:30" ht="15" customHeight="1">
      <c r="A93" s="47"/>
      <c r="B93" s="77"/>
      <c r="C93" s="298"/>
      <c r="D93" s="299"/>
      <c r="E93" s="299"/>
      <c r="F93" s="299"/>
      <c r="G93" s="299"/>
      <c r="H93" s="299"/>
      <c r="I93" s="299"/>
      <c r="J93" s="299"/>
      <c r="K93" s="77" t="s">
        <v>205</v>
      </c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49"/>
      <c r="AC93" s="27" t="s">
        <v>82</v>
      </c>
      <c r="AD93" s="37" t="s">
        <v>114</v>
      </c>
    </row>
    <row r="94" spans="1:30" ht="15" customHeight="1">
      <c r="A94" s="47"/>
      <c r="B94" s="77"/>
      <c r="C94" s="298"/>
      <c r="D94" s="299"/>
      <c r="E94" s="299"/>
      <c r="F94" s="299"/>
      <c r="G94" s="299"/>
      <c r="H94" s="299"/>
      <c r="I94" s="299"/>
      <c r="J94" s="299"/>
      <c r="K94" s="77" t="s">
        <v>205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>
      <c r="A95" s="47"/>
      <c r="B95" s="77"/>
      <c r="C95" s="298"/>
      <c r="D95" s="299"/>
      <c r="E95" s="299"/>
      <c r="F95" s="299"/>
      <c r="G95" s="299"/>
      <c r="H95" s="299"/>
      <c r="I95" s="299"/>
      <c r="J95" s="299"/>
      <c r="K95" s="77" t="s">
        <v>205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205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205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311</v>
      </c>
      <c r="C98" s="277"/>
      <c r="D98" s="277"/>
      <c r="E98" s="277"/>
      <c r="F98" s="277"/>
      <c r="G98" s="277"/>
      <c r="H98" s="277"/>
      <c r="I98" s="277"/>
      <c r="J98" s="277"/>
      <c r="K98" s="70">
        <f t="shared" ref="K98:Q98" si="15">SUM(K87:K97)</f>
        <v>1929</v>
      </c>
      <c r="L98" s="70">
        <f t="shared" si="15"/>
        <v>813</v>
      </c>
      <c r="M98" s="70">
        <f t="shared" si="15"/>
        <v>1266</v>
      </c>
      <c r="N98" s="70">
        <f t="shared" si="15"/>
        <v>5600</v>
      </c>
      <c r="O98" s="70">
        <f t="shared" si="15"/>
        <v>2314</v>
      </c>
      <c r="P98" s="70">
        <f t="shared" si="15"/>
        <v>2981</v>
      </c>
      <c r="Q98" s="70">
        <f t="shared" si="15"/>
        <v>19439</v>
      </c>
      <c r="R98" s="94"/>
      <c r="S98" s="94"/>
      <c r="T98" s="94"/>
      <c r="U98" s="94"/>
      <c r="V98" s="94"/>
      <c r="W98" s="94"/>
      <c r="X98" s="94"/>
      <c r="Y98" s="94"/>
      <c r="Z98" s="70">
        <f t="shared" ref="Z98:Z103" si="16">SUM(K98:Y98)</f>
        <v>34342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206</v>
      </c>
      <c r="D99" s="301"/>
      <c r="E99" s="301"/>
      <c r="F99" s="301"/>
      <c r="G99" s="301"/>
      <c r="H99" s="301"/>
      <c r="I99" s="301"/>
      <c r="J99" s="302"/>
      <c r="K99" s="95">
        <v>2387</v>
      </c>
      <c r="L99" s="95">
        <v>376</v>
      </c>
      <c r="M99" s="95">
        <v>996</v>
      </c>
      <c r="N99" s="95">
        <v>2818</v>
      </c>
      <c r="O99" s="95">
        <v>597</v>
      </c>
      <c r="P99" s="95">
        <v>752</v>
      </c>
      <c r="Q99" s="95">
        <v>16807</v>
      </c>
      <c r="R99" s="94"/>
      <c r="S99" s="94"/>
      <c r="T99" s="94"/>
      <c r="U99" s="94"/>
      <c r="V99" s="94"/>
      <c r="W99" s="94"/>
      <c r="X99" s="94"/>
      <c r="Y99" s="94"/>
      <c r="Z99" s="69">
        <f t="shared" si="16"/>
        <v>24733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207</v>
      </c>
      <c r="D100" s="299"/>
      <c r="E100" s="299"/>
      <c r="F100" s="299"/>
      <c r="G100" s="299"/>
      <c r="H100" s="299"/>
      <c r="I100" s="299"/>
      <c r="J100" s="299"/>
      <c r="K100" s="95">
        <v>1322</v>
      </c>
      <c r="L100" s="95">
        <v>548</v>
      </c>
      <c r="M100" s="95">
        <v>639</v>
      </c>
      <c r="N100" s="95">
        <v>2039</v>
      </c>
      <c r="O100" s="95">
        <v>859</v>
      </c>
      <c r="P100" s="95">
        <v>671</v>
      </c>
      <c r="Q100" s="95">
        <v>15171</v>
      </c>
      <c r="R100" s="94"/>
      <c r="S100" s="94"/>
      <c r="T100" s="94"/>
      <c r="U100" s="94"/>
      <c r="V100" s="94"/>
      <c r="W100" s="94"/>
      <c r="X100" s="94"/>
      <c r="Y100" s="94"/>
      <c r="Z100" s="69">
        <f t="shared" si="16"/>
        <v>21249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208</v>
      </c>
      <c r="D101" s="299"/>
      <c r="E101" s="299"/>
      <c r="F101" s="299"/>
      <c r="G101" s="299"/>
      <c r="H101" s="299"/>
      <c r="I101" s="299"/>
      <c r="J101" s="299"/>
      <c r="K101" s="95">
        <v>935</v>
      </c>
      <c r="L101" s="95">
        <v>199</v>
      </c>
      <c r="M101" s="95">
        <v>499</v>
      </c>
      <c r="N101" s="95">
        <v>956</v>
      </c>
      <c r="O101" s="95">
        <v>278</v>
      </c>
      <c r="P101" s="95">
        <v>283</v>
      </c>
      <c r="Q101" s="95">
        <v>8007</v>
      </c>
      <c r="R101" s="94"/>
      <c r="S101" s="94"/>
      <c r="T101" s="94"/>
      <c r="U101" s="94"/>
      <c r="V101" s="94"/>
      <c r="W101" s="94"/>
      <c r="X101" s="94"/>
      <c r="Y101" s="94"/>
      <c r="Z101" s="69">
        <f t="shared" si="16"/>
        <v>11157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201</v>
      </c>
      <c r="C102" s="299" t="s">
        <v>209</v>
      </c>
      <c r="D102" s="299"/>
      <c r="E102" s="299"/>
      <c r="F102" s="299"/>
      <c r="G102" s="299"/>
      <c r="H102" s="299"/>
      <c r="I102" s="299"/>
      <c r="J102" s="299"/>
      <c r="K102" s="95">
        <v>626</v>
      </c>
      <c r="L102" s="95">
        <v>110</v>
      </c>
      <c r="M102" s="95">
        <v>173</v>
      </c>
      <c r="N102" s="95">
        <v>3572</v>
      </c>
      <c r="O102" s="95">
        <v>151</v>
      </c>
      <c r="P102" s="95">
        <v>131</v>
      </c>
      <c r="Q102" s="95">
        <v>4960</v>
      </c>
      <c r="R102" s="94"/>
      <c r="S102" s="94"/>
      <c r="T102" s="94"/>
      <c r="U102" s="94"/>
      <c r="V102" s="94"/>
      <c r="W102" s="94"/>
      <c r="X102" s="94"/>
      <c r="Y102" s="94"/>
      <c r="Z102" s="69">
        <f t="shared" si="16"/>
        <v>9723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203</v>
      </c>
      <c r="C103" s="299" t="s">
        <v>210</v>
      </c>
      <c r="D103" s="299"/>
      <c r="E103" s="299"/>
      <c r="F103" s="299"/>
      <c r="G103" s="299"/>
      <c r="H103" s="299"/>
      <c r="I103" s="299"/>
      <c r="J103" s="299"/>
      <c r="K103" s="95">
        <v>628</v>
      </c>
      <c r="L103" s="95">
        <v>103</v>
      </c>
      <c r="M103" s="95">
        <v>285</v>
      </c>
      <c r="N103" s="95">
        <v>559</v>
      </c>
      <c r="O103" s="95">
        <v>189</v>
      </c>
      <c r="P103" s="95">
        <v>140</v>
      </c>
      <c r="Q103" s="95">
        <v>9032</v>
      </c>
      <c r="R103" s="94"/>
      <c r="S103" s="94"/>
      <c r="T103" s="94"/>
      <c r="U103" s="94"/>
      <c r="V103" s="94"/>
      <c r="W103" s="94"/>
      <c r="X103" s="94"/>
      <c r="Y103" s="94"/>
      <c r="Z103" s="69">
        <f t="shared" si="16"/>
        <v>10936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78"/>
      <c r="C104" s="298"/>
      <c r="D104" s="299"/>
      <c r="E104" s="299"/>
      <c r="F104" s="299"/>
      <c r="G104" s="299"/>
      <c r="H104" s="299"/>
      <c r="I104" s="299"/>
      <c r="J104" s="299"/>
      <c r="K104" s="78" t="s">
        <v>205</v>
      </c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49"/>
      <c r="AC104" s="27" t="s">
        <v>82</v>
      </c>
      <c r="AD104" s="37" t="s">
        <v>124</v>
      </c>
    </row>
    <row r="105" spans="1:30" ht="15" customHeight="1">
      <c r="A105" s="47"/>
      <c r="B105" s="78"/>
      <c r="C105" s="298"/>
      <c r="D105" s="299"/>
      <c r="E105" s="299"/>
      <c r="F105" s="299"/>
      <c r="G105" s="299"/>
      <c r="H105" s="299"/>
      <c r="I105" s="299"/>
      <c r="J105" s="299"/>
      <c r="K105" s="78" t="s">
        <v>205</v>
      </c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49"/>
      <c r="AC105" s="27" t="s">
        <v>82</v>
      </c>
      <c r="AD105" s="37" t="s">
        <v>125</v>
      </c>
    </row>
    <row r="106" spans="1:30" ht="15" customHeight="1">
      <c r="A106" s="47"/>
      <c r="B106" s="78"/>
      <c r="C106" s="298"/>
      <c r="D106" s="299"/>
      <c r="E106" s="299"/>
      <c r="F106" s="299"/>
      <c r="G106" s="299"/>
      <c r="H106" s="299"/>
      <c r="I106" s="299"/>
      <c r="J106" s="299"/>
      <c r="K106" s="78" t="s">
        <v>205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>
      <c r="A107" s="47"/>
      <c r="B107" s="78"/>
      <c r="C107" s="298"/>
      <c r="D107" s="299"/>
      <c r="E107" s="299"/>
      <c r="F107" s="299"/>
      <c r="G107" s="299"/>
      <c r="H107" s="299"/>
      <c r="I107" s="299"/>
      <c r="J107" s="299"/>
      <c r="K107" s="78" t="s">
        <v>205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205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205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311</v>
      </c>
      <c r="C110" s="277"/>
      <c r="D110" s="277"/>
      <c r="E110" s="277"/>
      <c r="F110" s="277"/>
      <c r="G110" s="277"/>
      <c r="H110" s="277"/>
      <c r="I110" s="277"/>
      <c r="J110" s="277"/>
      <c r="K110" s="70">
        <f t="shared" ref="K110:Q110" si="17">SUM(K99:K109)</f>
        <v>5898</v>
      </c>
      <c r="L110" s="70">
        <f t="shared" si="17"/>
        <v>1336</v>
      </c>
      <c r="M110" s="70">
        <f t="shared" si="17"/>
        <v>2592</v>
      </c>
      <c r="N110" s="70">
        <f t="shared" si="17"/>
        <v>9944</v>
      </c>
      <c r="O110" s="70">
        <f t="shared" si="17"/>
        <v>2074</v>
      </c>
      <c r="P110" s="70">
        <f t="shared" si="17"/>
        <v>1977</v>
      </c>
      <c r="Q110" s="70">
        <f t="shared" si="17"/>
        <v>53977</v>
      </c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77798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318</v>
      </c>
      <c r="C113" s="287"/>
      <c r="D113" s="288"/>
      <c r="E113" s="286" t="s">
        <v>319</v>
      </c>
      <c r="F113" s="287"/>
      <c r="G113" s="288"/>
      <c r="H113" s="286" t="s">
        <v>320</v>
      </c>
      <c r="I113" s="287"/>
      <c r="J113" s="288"/>
      <c r="K113" s="292" t="s">
        <v>321</v>
      </c>
      <c r="L113" s="294" t="s">
        <v>322</v>
      </c>
      <c r="M113" s="294" t="s">
        <v>323</v>
      </c>
      <c r="N113" s="296" t="s">
        <v>324</v>
      </c>
      <c r="O113" s="96" t="s">
        <v>318</v>
      </c>
      <c r="P113" s="97" t="s">
        <v>319</v>
      </c>
      <c r="Q113" s="98" t="s">
        <v>320</v>
      </c>
      <c r="R113" s="99" t="s">
        <v>321</v>
      </c>
      <c r="S113" s="62"/>
      <c r="T113" s="100" t="s">
        <v>322</v>
      </c>
      <c r="U113" s="62"/>
      <c r="V113" s="101" t="s">
        <v>323</v>
      </c>
      <c r="W113" s="62"/>
      <c r="X113" s="102" t="s">
        <v>324</v>
      </c>
      <c r="Y113" s="103" t="s">
        <v>325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326</v>
      </c>
      <c r="P114" s="105" t="s">
        <v>327</v>
      </c>
      <c r="Q114" s="106" t="s">
        <v>328</v>
      </c>
      <c r="R114" s="107" t="s">
        <v>329</v>
      </c>
      <c r="S114" s="63"/>
      <c r="T114" s="108" t="s">
        <v>330</v>
      </c>
      <c r="U114" s="63"/>
      <c r="V114" s="109" t="s">
        <v>331</v>
      </c>
      <c r="W114" s="63"/>
      <c r="X114" s="110" t="s">
        <v>332</v>
      </c>
      <c r="Y114" s="111" t="s">
        <v>333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293</v>
      </c>
      <c r="AH116" s="93" t="s">
        <v>315</v>
      </c>
    </row>
    <row r="117" spans="1:34" ht="22.5" customHeight="1">
      <c r="I117" s="280" t="s">
        <v>96</v>
      </c>
      <c r="J117" s="280"/>
      <c r="K117" s="280"/>
      <c r="L117" s="280"/>
      <c r="M117" s="8" t="s">
        <v>286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314</v>
      </c>
    </row>
    <row r="118" spans="1:34" ht="22.5" customHeight="1">
      <c r="I118" s="280" t="s">
        <v>2</v>
      </c>
      <c r="J118" s="280"/>
      <c r="K118" s="280"/>
      <c r="L118" s="280"/>
      <c r="M118" s="8" t="s">
        <v>286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293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294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94"/>
      <c r="S124" s="94"/>
      <c r="T124" s="94"/>
      <c r="U124" s="94"/>
      <c r="V124" s="94"/>
      <c r="W124" s="94"/>
      <c r="X124" s="94"/>
      <c r="Y124" s="94"/>
      <c r="Z124" s="15" t="s">
        <v>197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201</v>
      </c>
      <c r="C127" s="301" t="s">
        <v>211</v>
      </c>
      <c r="D127" s="301"/>
      <c r="E127" s="301"/>
      <c r="F127" s="301"/>
      <c r="G127" s="301"/>
      <c r="H127" s="301"/>
      <c r="I127" s="301"/>
      <c r="J127" s="302"/>
      <c r="K127" s="95">
        <v>5021</v>
      </c>
      <c r="L127" s="95">
        <v>930</v>
      </c>
      <c r="M127" s="95">
        <v>1998</v>
      </c>
      <c r="N127" s="95">
        <v>5259</v>
      </c>
      <c r="O127" s="95">
        <v>734</v>
      </c>
      <c r="P127" s="95">
        <v>1253</v>
      </c>
      <c r="Q127" s="95">
        <v>24276</v>
      </c>
      <c r="R127" s="94"/>
      <c r="S127" s="94"/>
      <c r="T127" s="94"/>
      <c r="U127" s="94"/>
      <c r="V127" s="94"/>
      <c r="W127" s="94"/>
      <c r="X127" s="94"/>
      <c r="Y127" s="94"/>
      <c r="Z127" s="69">
        <f>SUM(K127:Y127)</f>
        <v>39471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212</v>
      </c>
      <c r="D128" s="299"/>
      <c r="E128" s="299"/>
      <c r="F128" s="299"/>
      <c r="G128" s="299"/>
      <c r="H128" s="299"/>
      <c r="I128" s="299"/>
      <c r="J128" s="299"/>
      <c r="K128" s="95">
        <v>4278</v>
      </c>
      <c r="L128" s="95">
        <v>1659</v>
      </c>
      <c r="M128" s="95">
        <v>1622</v>
      </c>
      <c r="N128" s="95">
        <v>8890</v>
      </c>
      <c r="O128" s="95">
        <v>1028</v>
      </c>
      <c r="P128" s="95">
        <v>1758</v>
      </c>
      <c r="Q128" s="95">
        <v>19505</v>
      </c>
      <c r="R128" s="94"/>
      <c r="S128" s="94"/>
      <c r="T128" s="94"/>
      <c r="U128" s="94"/>
      <c r="V128" s="94"/>
      <c r="W128" s="94"/>
      <c r="X128" s="94"/>
      <c r="Y128" s="94"/>
      <c r="Z128" s="69">
        <f>SUM(K128:Y128)</f>
        <v>38740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213</v>
      </c>
      <c r="D129" s="299"/>
      <c r="E129" s="299"/>
      <c r="F129" s="299"/>
      <c r="G129" s="299"/>
      <c r="H129" s="299"/>
      <c r="I129" s="299"/>
      <c r="J129" s="299"/>
      <c r="K129" s="95">
        <v>3756</v>
      </c>
      <c r="L129" s="95">
        <v>500</v>
      </c>
      <c r="M129" s="95">
        <v>1520</v>
      </c>
      <c r="N129" s="95">
        <v>4452</v>
      </c>
      <c r="O129" s="95">
        <v>451</v>
      </c>
      <c r="P129" s="95">
        <v>592</v>
      </c>
      <c r="Q129" s="95">
        <v>43646</v>
      </c>
      <c r="R129" s="94"/>
      <c r="S129" s="94"/>
      <c r="T129" s="94"/>
      <c r="U129" s="94"/>
      <c r="V129" s="94"/>
      <c r="W129" s="94"/>
      <c r="X129" s="94"/>
      <c r="Y129" s="94"/>
      <c r="Z129" s="69">
        <f>SUM(K129:Y129)</f>
        <v>54917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201</v>
      </c>
      <c r="C130" s="299" t="s">
        <v>214</v>
      </c>
      <c r="D130" s="299"/>
      <c r="E130" s="299"/>
      <c r="F130" s="299"/>
      <c r="G130" s="299"/>
      <c r="H130" s="299"/>
      <c r="I130" s="299"/>
      <c r="J130" s="299"/>
      <c r="K130" s="95">
        <v>1035</v>
      </c>
      <c r="L130" s="95">
        <v>831</v>
      </c>
      <c r="M130" s="95">
        <v>364</v>
      </c>
      <c r="N130" s="95">
        <v>1108</v>
      </c>
      <c r="O130" s="95">
        <v>257</v>
      </c>
      <c r="P130" s="95">
        <v>253</v>
      </c>
      <c r="Q130" s="95">
        <v>5612</v>
      </c>
      <c r="R130" s="94"/>
      <c r="S130" s="94"/>
      <c r="T130" s="94"/>
      <c r="U130" s="94"/>
      <c r="V130" s="94"/>
      <c r="W130" s="94"/>
      <c r="X130" s="94"/>
      <c r="Y130" s="94"/>
      <c r="Z130" s="69">
        <f>SUM(K130:Y130)</f>
        <v>9460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203</v>
      </c>
      <c r="C131" s="299" t="s">
        <v>215</v>
      </c>
      <c r="D131" s="299"/>
      <c r="E131" s="299"/>
      <c r="F131" s="299"/>
      <c r="G131" s="299"/>
      <c r="H131" s="299"/>
      <c r="I131" s="299"/>
      <c r="J131" s="299"/>
      <c r="K131" s="95">
        <v>598</v>
      </c>
      <c r="L131" s="95">
        <v>189</v>
      </c>
      <c r="M131" s="95">
        <v>153</v>
      </c>
      <c r="N131" s="95">
        <v>460</v>
      </c>
      <c r="O131" s="95">
        <v>111</v>
      </c>
      <c r="P131" s="95">
        <v>150</v>
      </c>
      <c r="Q131" s="95">
        <v>4638</v>
      </c>
      <c r="R131" s="94"/>
      <c r="S131" s="94"/>
      <c r="T131" s="94"/>
      <c r="U131" s="94"/>
      <c r="V131" s="94"/>
      <c r="W131" s="94"/>
      <c r="X131" s="94"/>
      <c r="Y131" s="94"/>
      <c r="Z131" s="69">
        <f>SUM(K131:Y131)</f>
        <v>6299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79"/>
      <c r="C132" s="298"/>
      <c r="D132" s="299"/>
      <c r="E132" s="299"/>
      <c r="F132" s="299"/>
      <c r="G132" s="299"/>
      <c r="H132" s="299"/>
      <c r="I132" s="299"/>
      <c r="J132" s="299"/>
      <c r="K132" s="79" t="s">
        <v>205</v>
      </c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49"/>
      <c r="AC132" s="27" t="s">
        <v>82</v>
      </c>
      <c r="AD132" s="37" t="s">
        <v>113</v>
      </c>
    </row>
    <row r="133" spans="1:30" ht="15" customHeight="1">
      <c r="A133" s="47"/>
      <c r="B133" s="79"/>
      <c r="C133" s="298"/>
      <c r="D133" s="299"/>
      <c r="E133" s="299"/>
      <c r="F133" s="299"/>
      <c r="G133" s="299"/>
      <c r="H133" s="299"/>
      <c r="I133" s="299"/>
      <c r="J133" s="299"/>
      <c r="K133" s="79" t="s">
        <v>205</v>
      </c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79"/>
      <c r="X133" s="79"/>
      <c r="Y133" s="79"/>
      <c r="Z133" s="79"/>
      <c r="AA133" s="49"/>
      <c r="AC133" s="27" t="s">
        <v>82</v>
      </c>
      <c r="AD133" s="37" t="s">
        <v>114</v>
      </c>
    </row>
    <row r="134" spans="1:30" ht="15" customHeight="1">
      <c r="A134" s="47"/>
      <c r="B134" s="79"/>
      <c r="C134" s="298"/>
      <c r="D134" s="299"/>
      <c r="E134" s="299"/>
      <c r="F134" s="299"/>
      <c r="G134" s="299"/>
      <c r="H134" s="299"/>
      <c r="I134" s="299"/>
      <c r="J134" s="299"/>
      <c r="K134" s="79" t="s">
        <v>205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>
      <c r="A135" s="47"/>
      <c r="B135" s="79"/>
      <c r="C135" s="298"/>
      <c r="D135" s="299"/>
      <c r="E135" s="299"/>
      <c r="F135" s="299"/>
      <c r="G135" s="299"/>
      <c r="H135" s="299"/>
      <c r="I135" s="299"/>
      <c r="J135" s="299"/>
      <c r="K135" s="79" t="s">
        <v>205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205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205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311</v>
      </c>
      <c r="C138" s="277"/>
      <c r="D138" s="277"/>
      <c r="E138" s="277"/>
      <c r="F138" s="277"/>
      <c r="G138" s="277"/>
      <c r="H138" s="277"/>
      <c r="I138" s="277"/>
      <c r="J138" s="277"/>
      <c r="K138" s="70">
        <f t="shared" ref="K138:Q138" si="18">SUM(K127:K137)</f>
        <v>14688</v>
      </c>
      <c r="L138" s="70">
        <f t="shared" si="18"/>
        <v>4109</v>
      </c>
      <c r="M138" s="70">
        <f t="shared" si="18"/>
        <v>5657</v>
      </c>
      <c r="N138" s="70">
        <f t="shared" si="18"/>
        <v>20169</v>
      </c>
      <c r="O138" s="70">
        <f t="shared" si="18"/>
        <v>2581</v>
      </c>
      <c r="P138" s="70">
        <f t="shared" si="18"/>
        <v>4006</v>
      </c>
      <c r="Q138" s="70">
        <f t="shared" si="18"/>
        <v>97677</v>
      </c>
      <c r="R138" s="94"/>
      <c r="S138" s="94"/>
      <c r="T138" s="94"/>
      <c r="U138" s="94"/>
      <c r="V138" s="94"/>
      <c r="W138" s="94"/>
      <c r="X138" s="94"/>
      <c r="Y138" s="94"/>
      <c r="Z138" s="70">
        <f t="shared" ref="Z138:Z143" si="19">SUM(K138:Y138)</f>
        <v>148887</v>
      </c>
      <c r="AC138" s="27"/>
      <c r="AD138" s="37" t="s">
        <v>181</v>
      </c>
    </row>
    <row r="139" spans="1:30" ht="30" customHeight="1">
      <c r="A139" s="47" t="s">
        <v>53</v>
      </c>
      <c r="B139" s="50" t="s">
        <v>203</v>
      </c>
      <c r="C139" s="301" t="s">
        <v>216</v>
      </c>
      <c r="D139" s="301"/>
      <c r="E139" s="301"/>
      <c r="F139" s="301"/>
      <c r="G139" s="301"/>
      <c r="H139" s="301"/>
      <c r="I139" s="301"/>
      <c r="J139" s="302"/>
      <c r="K139" s="95">
        <v>2715</v>
      </c>
      <c r="L139" s="95">
        <v>456</v>
      </c>
      <c r="M139" s="95">
        <v>3225</v>
      </c>
      <c r="N139" s="95">
        <v>3924</v>
      </c>
      <c r="O139" s="95">
        <v>1201</v>
      </c>
      <c r="P139" s="95">
        <v>1267</v>
      </c>
      <c r="Q139" s="95">
        <v>7853</v>
      </c>
      <c r="R139" s="94"/>
      <c r="S139" s="94"/>
      <c r="T139" s="94"/>
      <c r="U139" s="94"/>
      <c r="V139" s="94"/>
      <c r="W139" s="94"/>
      <c r="X139" s="94"/>
      <c r="Y139" s="94"/>
      <c r="Z139" s="69">
        <f t="shared" si="19"/>
        <v>20641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217</v>
      </c>
      <c r="D140" s="299"/>
      <c r="E140" s="299"/>
      <c r="F140" s="299"/>
      <c r="G140" s="299"/>
      <c r="H140" s="299"/>
      <c r="I140" s="299"/>
      <c r="J140" s="299"/>
      <c r="K140" s="95">
        <v>36856</v>
      </c>
      <c r="L140" s="95">
        <v>3527</v>
      </c>
      <c r="M140" s="95">
        <v>42419</v>
      </c>
      <c r="N140" s="95">
        <v>13100</v>
      </c>
      <c r="O140" s="95">
        <v>8332</v>
      </c>
      <c r="P140" s="95">
        <v>7879</v>
      </c>
      <c r="Q140" s="95">
        <v>22909</v>
      </c>
      <c r="R140" s="94"/>
      <c r="S140" s="94"/>
      <c r="T140" s="94"/>
      <c r="U140" s="94"/>
      <c r="V140" s="94"/>
      <c r="W140" s="94"/>
      <c r="X140" s="94"/>
      <c r="Y140" s="94"/>
      <c r="Z140" s="69">
        <f t="shared" si="19"/>
        <v>135022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218</v>
      </c>
      <c r="D141" s="299"/>
      <c r="E141" s="299"/>
      <c r="F141" s="299"/>
      <c r="G141" s="299"/>
      <c r="H141" s="299"/>
      <c r="I141" s="299"/>
      <c r="J141" s="299"/>
      <c r="K141" s="95">
        <v>680</v>
      </c>
      <c r="L141" s="95">
        <v>353</v>
      </c>
      <c r="M141" s="95">
        <v>223</v>
      </c>
      <c r="N141" s="95">
        <v>1321</v>
      </c>
      <c r="O141" s="95">
        <v>1941</v>
      </c>
      <c r="P141" s="95">
        <v>473</v>
      </c>
      <c r="Q141" s="95">
        <v>1557</v>
      </c>
      <c r="R141" s="94"/>
      <c r="S141" s="94"/>
      <c r="T141" s="94"/>
      <c r="U141" s="94"/>
      <c r="V141" s="94"/>
      <c r="W141" s="94"/>
      <c r="X141" s="94"/>
      <c r="Y141" s="94"/>
      <c r="Z141" s="69">
        <f t="shared" si="19"/>
        <v>6548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201</v>
      </c>
      <c r="C142" s="299" t="s">
        <v>219</v>
      </c>
      <c r="D142" s="299"/>
      <c r="E142" s="299"/>
      <c r="F142" s="299"/>
      <c r="G142" s="299"/>
      <c r="H142" s="299"/>
      <c r="I142" s="299"/>
      <c r="J142" s="299"/>
      <c r="K142" s="95">
        <v>187</v>
      </c>
      <c r="L142" s="95">
        <v>148</v>
      </c>
      <c r="M142" s="95">
        <v>153</v>
      </c>
      <c r="N142" s="95">
        <v>736</v>
      </c>
      <c r="O142" s="95">
        <v>197</v>
      </c>
      <c r="P142" s="95">
        <v>190</v>
      </c>
      <c r="Q142" s="95">
        <v>2842</v>
      </c>
      <c r="R142" s="94"/>
      <c r="S142" s="94"/>
      <c r="T142" s="94"/>
      <c r="U142" s="94"/>
      <c r="V142" s="94"/>
      <c r="W142" s="94"/>
      <c r="X142" s="94"/>
      <c r="Y142" s="94"/>
      <c r="Z142" s="69">
        <f t="shared" si="19"/>
        <v>4453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203</v>
      </c>
      <c r="C143" s="299" t="s">
        <v>220</v>
      </c>
      <c r="D143" s="299"/>
      <c r="E143" s="299"/>
      <c r="F143" s="299"/>
      <c r="G143" s="299"/>
      <c r="H143" s="299"/>
      <c r="I143" s="299"/>
      <c r="J143" s="299"/>
      <c r="K143" s="95">
        <v>572</v>
      </c>
      <c r="L143" s="95">
        <v>72</v>
      </c>
      <c r="M143" s="95">
        <v>169</v>
      </c>
      <c r="N143" s="95">
        <v>1922</v>
      </c>
      <c r="O143" s="95">
        <v>199</v>
      </c>
      <c r="P143" s="95">
        <v>292</v>
      </c>
      <c r="Q143" s="95">
        <v>4108</v>
      </c>
      <c r="R143" s="94"/>
      <c r="S143" s="94"/>
      <c r="T143" s="94"/>
      <c r="U143" s="94"/>
      <c r="V143" s="94"/>
      <c r="W143" s="94"/>
      <c r="X143" s="94"/>
      <c r="Y143" s="94"/>
      <c r="Z143" s="69">
        <f t="shared" si="19"/>
        <v>7334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80"/>
      <c r="C144" s="298"/>
      <c r="D144" s="299"/>
      <c r="E144" s="299"/>
      <c r="F144" s="299"/>
      <c r="G144" s="299"/>
      <c r="H144" s="299"/>
      <c r="I144" s="299"/>
      <c r="J144" s="299"/>
      <c r="K144" s="80" t="s">
        <v>205</v>
      </c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49"/>
      <c r="AC144" s="27" t="s">
        <v>82</v>
      </c>
      <c r="AD144" s="37" t="s">
        <v>124</v>
      </c>
    </row>
    <row r="145" spans="1:34" ht="15" customHeight="1">
      <c r="A145" s="47"/>
      <c r="B145" s="80"/>
      <c r="C145" s="298"/>
      <c r="D145" s="299"/>
      <c r="E145" s="299"/>
      <c r="F145" s="299"/>
      <c r="G145" s="299"/>
      <c r="H145" s="299"/>
      <c r="I145" s="299"/>
      <c r="J145" s="299"/>
      <c r="K145" s="80" t="s">
        <v>205</v>
      </c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49"/>
      <c r="AC145" s="27" t="s">
        <v>82</v>
      </c>
      <c r="AD145" s="37" t="s">
        <v>125</v>
      </c>
    </row>
    <row r="146" spans="1:34" ht="15" customHeight="1">
      <c r="A146" s="47"/>
      <c r="B146" s="80"/>
      <c r="C146" s="298"/>
      <c r="D146" s="299"/>
      <c r="E146" s="299"/>
      <c r="F146" s="299"/>
      <c r="G146" s="299"/>
      <c r="H146" s="299"/>
      <c r="I146" s="299"/>
      <c r="J146" s="299"/>
      <c r="K146" s="80" t="s">
        <v>205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>
      <c r="A147" s="47"/>
      <c r="B147" s="80"/>
      <c r="C147" s="298"/>
      <c r="D147" s="299"/>
      <c r="E147" s="299"/>
      <c r="F147" s="299"/>
      <c r="G147" s="299"/>
      <c r="H147" s="299"/>
      <c r="I147" s="299"/>
      <c r="J147" s="299"/>
      <c r="K147" s="80" t="s">
        <v>205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205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205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311</v>
      </c>
      <c r="C150" s="277"/>
      <c r="D150" s="277"/>
      <c r="E150" s="277"/>
      <c r="F150" s="277"/>
      <c r="G150" s="277"/>
      <c r="H150" s="277"/>
      <c r="I150" s="277"/>
      <c r="J150" s="277"/>
      <c r="K150" s="70">
        <f t="shared" ref="K150:Q150" si="20">SUM(K139:K149)</f>
        <v>41010</v>
      </c>
      <c r="L150" s="70">
        <f t="shared" si="20"/>
        <v>4556</v>
      </c>
      <c r="M150" s="70">
        <f t="shared" si="20"/>
        <v>46189</v>
      </c>
      <c r="N150" s="70">
        <f t="shared" si="20"/>
        <v>21003</v>
      </c>
      <c r="O150" s="70">
        <f t="shared" si="20"/>
        <v>11870</v>
      </c>
      <c r="P150" s="70">
        <f t="shared" si="20"/>
        <v>10101</v>
      </c>
      <c r="Q150" s="70">
        <f t="shared" si="20"/>
        <v>39269</v>
      </c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173998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318</v>
      </c>
      <c r="C153" s="287"/>
      <c r="D153" s="288"/>
      <c r="E153" s="286" t="s">
        <v>319</v>
      </c>
      <c r="F153" s="287"/>
      <c r="G153" s="288"/>
      <c r="H153" s="286" t="s">
        <v>320</v>
      </c>
      <c r="I153" s="287"/>
      <c r="J153" s="288"/>
      <c r="K153" s="292" t="s">
        <v>321</v>
      </c>
      <c r="L153" s="294" t="s">
        <v>322</v>
      </c>
      <c r="M153" s="294" t="s">
        <v>323</v>
      </c>
      <c r="N153" s="296" t="s">
        <v>324</v>
      </c>
      <c r="O153" s="112" t="s">
        <v>318</v>
      </c>
      <c r="P153" s="113" t="s">
        <v>319</v>
      </c>
      <c r="Q153" s="114" t="s">
        <v>320</v>
      </c>
      <c r="R153" s="115" t="s">
        <v>321</v>
      </c>
      <c r="S153" s="62"/>
      <c r="T153" s="116" t="s">
        <v>322</v>
      </c>
      <c r="U153" s="62"/>
      <c r="V153" s="117" t="s">
        <v>323</v>
      </c>
      <c r="W153" s="62"/>
      <c r="X153" s="118" t="s">
        <v>324</v>
      </c>
      <c r="Y153" s="119" t="s">
        <v>325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326</v>
      </c>
      <c r="P154" s="121" t="s">
        <v>327</v>
      </c>
      <c r="Q154" s="122" t="s">
        <v>328</v>
      </c>
      <c r="R154" s="123" t="s">
        <v>329</v>
      </c>
      <c r="S154" s="63"/>
      <c r="T154" s="124" t="s">
        <v>330</v>
      </c>
      <c r="U154" s="63"/>
      <c r="V154" s="125" t="s">
        <v>331</v>
      </c>
      <c r="W154" s="63"/>
      <c r="X154" s="126" t="s">
        <v>332</v>
      </c>
      <c r="Y154" s="127" t="s">
        <v>333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295</v>
      </c>
      <c r="AH156" s="93" t="s">
        <v>315</v>
      </c>
    </row>
    <row r="157" spans="1:34" ht="22.5" customHeight="1">
      <c r="I157" s="280" t="s">
        <v>96</v>
      </c>
      <c r="J157" s="280"/>
      <c r="K157" s="280"/>
      <c r="L157" s="280"/>
      <c r="M157" s="8" t="s">
        <v>286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314</v>
      </c>
    </row>
    <row r="158" spans="1:34" ht="22.5" customHeight="1">
      <c r="I158" s="280" t="s">
        <v>2</v>
      </c>
      <c r="J158" s="280"/>
      <c r="K158" s="280"/>
      <c r="L158" s="280"/>
      <c r="M158" s="8" t="s">
        <v>286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295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296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94"/>
      <c r="S164" s="94"/>
      <c r="T164" s="94"/>
      <c r="U164" s="94"/>
      <c r="V164" s="94"/>
      <c r="W164" s="94"/>
      <c r="X164" s="94"/>
      <c r="Y164" s="94"/>
      <c r="Z164" s="15" t="s">
        <v>197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221</v>
      </c>
      <c r="C167" s="301" t="s">
        <v>222</v>
      </c>
      <c r="D167" s="301"/>
      <c r="E167" s="301"/>
      <c r="F167" s="301"/>
      <c r="G167" s="301"/>
      <c r="H167" s="301"/>
      <c r="I167" s="301"/>
      <c r="J167" s="302"/>
      <c r="K167" s="95">
        <v>1399</v>
      </c>
      <c r="L167" s="95">
        <v>191</v>
      </c>
      <c r="M167" s="95">
        <v>541</v>
      </c>
      <c r="N167" s="95">
        <v>1164</v>
      </c>
      <c r="O167" s="95">
        <v>398</v>
      </c>
      <c r="P167" s="95">
        <v>1445</v>
      </c>
      <c r="Q167" s="95">
        <v>8203</v>
      </c>
      <c r="R167" s="94"/>
      <c r="S167" s="94"/>
      <c r="T167" s="94"/>
      <c r="U167" s="94"/>
      <c r="V167" s="94"/>
      <c r="W167" s="94"/>
      <c r="X167" s="94"/>
      <c r="Y167" s="94"/>
      <c r="Z167" s="69">
        <f>SUM(K167:Y167)</f>
        <v>13341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223</v>
      </c>
      <c r="D168" s="299"/>
      <c r="E168" s="299"/>
      <c r="F168" s="299"/>
      <c r="G168" s="299"/>
      <c r="H168" s="299"/>
      <c r="I168" s="299"/>
      <c r="J168" s="299"/>
      <c r="K168" s="95">
        <v>1765</v>
      </c>
      <c r="L168" s="95">
        <v>582</v>
      </c>
      <c r="M168" s="95">
        <v>757</v>
      </c>
      <c r="N168" s="95">
        <v>3690</v>
      </c>
      <c r="O168" s="95">
        <v>2065</v>
      </c>
      <c r="P168" s="95">
        <v>7702</v>
      </c>
      <c r="Q168" s="95">
        <v>39731</v>
      </c>
      <c r="R168" s="94"/>
      <c r="S168" s="94"/>
      <c r="T168" s="94"/>
      <c r="U168" s="94"/>
      <c r="V168" s="94"/>
      <c r="W168" s="94"/>
      <c r="X168" s="94"/>
      <c r="Y168" s="94"/>
      <c r="Z168" s="69">
        <f>SUM(K168:Y168)</f>
        <v>56292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224</v>
      </c>
      <c r="D169" s="299"/>
      <c r="E169" s="299"/>
      <c r="F169" s="299"/>
      <c r="G169" s="299"/>
      <c r="H169" s="299"/>
      <c r="I169" s="299"/>
      <c r="J169" s="299"/>
      <c r="K169" s="95">
        <v>1143</v>
      </c>
      <c r="L169" s="95">
        <v>113</v>
      </c>
      <c r="M169" s="95">
        <v>223</v>
      </c>
      <c r="N169" s="95">
        <v>515</v>
      </c>
      <c r="O169" s="95">
        <v>266</v>
      </c>
      <c r="P169" s="95">
        <v>590</v>
      </c>
      <c r="Q169" s="95">
        <v>3104</v>
      </c>
      <c r="R169" s="94"/>
      <c r="S169" s="94"/>
      <c r="T169" s="94"/>
      <c r="U169" s="94"/>
      <c r="V169" s="94"/>
      <c r="W169" s="94"/>
      <c r="X169" s="94"/>
      <c r="Y169" s="94"/>
      <c r="Z169" s="69">
        <f>SUM(K169:Y169)</f>
        <v>5954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201</v>
      </c>
      <c r="C170" s="299" t="s">
        <v>225</v>
      </c>
      <c r="D170" s="299"/>
      <c r="E170" s="299"/>
      <c r="F170" s="299"/>
      <c r="G170" s="299"/>
      <c r="H170" s="299"/>
      <c r="I170" s="299"/>
      <c r="J170" s="299"/>
      <c r="K170" s="95">
        <v>2263</v>
      </c>
      <c r="L170" s="95">
        <v>68</v>
      </c>
      <c r="M170" s="95">
        <v>947</v>
      </c>
      <c r="N170" s="95">
        <v>975</v>
      </c>
      <c r="O170" s="95">
        <v>432</v>
      </c>
      <c r="P170" s="95">
        <v>418</v>
      </c>
      <c r="Q170" s="95">
        <v>39369</v>
      </c>
      <c r="R170" s="94"/>
      <c r="S170" s="94"/>
      <c r="T170" s="94"/>
      <c r="U170" s="94"/>
      <c r="V170" s="94"/>
      <c r="W170" s="94"/>
      <c r="X170" s="94"/>
      <c r="Y170" s="94"/>
      <c r="Z170" s="69">
        <f>SUM(K170:Y170)</f>
        <v>44472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203</v>
      </c>
      <c r="C171" s="299" t="s">
        <v>226</v>
      </c>
      <c r="D171" s="299"/>
      <c r="E171" s="299"/>
      <c r="F171" s="299"/>
      <c r="G171" s="299"/>
      <c r="H171" s="299"/>
      <c r="I171" s="299"/>
      <c r="J171" s="299"/>
      <c r="K171" s="95">
        <v>209</v>
      </c>
      <c r="L171" s="95">
        <v>38</v>
      </c>
      <c r="M171" s="95">
        <v>316</v>
      </c>
      <c r="N171" s="95">
        <v>190</v>
      </c>
      <c r="O171" s="95">
        <v>86</v>
      </c>
      <c r="P171" s="95">
        <v>1102</v>
      </c>
      <c r="Q171" s="95">
        <v>1341</v>
      </c>
      <c r="R171" s="94"/>
      <c r="S171" s="94"/>
      <c r="T171" s="94"/>
      <c r="U171" s="94"/>
      <c r="V171" s="94"/>
      <c r="W171" s="94"/>
      <c r="X171" s="94"/>
      <c r="Y171" s="94"/>
      <c r="Z171" s="69">
        <f>SUM(K171:Y171)</f>
        <v>3282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81"/>
      <c r="C172" s="298"/>
      <c r="D172" s="299"/>
      <c r="E172" s="299"/>
      <c r="F172" s="299"/>
      <c r="G172" s="299"/>
      <c r="H172" s="299"/>
      <c r="I172" s="299"/>
      <c r="J172" s="299"/>
      <c r="K172" s="81" t="s">
        <v>205</v>
      </c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49"/>
      <c r="AC172" s="27" t="s">
        <v>82</v>
      </c>
      <c r="AD172" s="37" t="s">
        <v>113</v>
      </c>
    </row>
    <row r="173" spans="1:30" ht="15" customHeight="1">
      <c r="A173" s="47"/>
      <c r="B173" s="81"/>
      <c r="C173" s="298"/>
      <c r="D173" s="299"/>
      <c r="E173" s="299"/>
      <c r="F173" s="299"/>
      <c r="G173" s="299"/>
      <c r="H173" s="299"/>
      <c r="I173" s="299"/>
      <c r="J173" s="299"/>
      <c r="K173" s="81" t="s">
        <v>205</v>
      </c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49"/>
      <c r="AC173" s="27" t="s">
        <v>82</v>
      </c>
      <c r="AD173" s="37" t="s">
        <v>114</v>
      </c>
    </row>
    <row r="174" spans="1:30" ht="15" customHeight="1">
      <c r="A174" s="47"/>
      <c r="B174" s="81"/>
      <c r="C174" s="298"/>
      <c r="D174" s="299"/>
      <c r="E174" s="299"/>
      <c r="F174" s="299"/>
      <c r="G174" s="299"/>
      <c r="H174" s="299"/>
      <c r="I174" s="299"/>
      <c r="J174" s="299"/>
      <c r="K174" s="81" t="s">
        <v>205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>
      <c r="A175" s="47"/>
      <c r="B175" s="81"/>
      <c r="C175" s="298"/>
      <c r="D175" s="299"/>
      <c r="E175" s="299"/>
      <c r="F175" s="299"/>
      <c r="G175" s="299"/>
      <c r="H175" s="299"/>
      <c r="I175" s="299"/>
      <c r="J175" s="299"/>
      <c r="K175" s="81" t="s">
        <v>205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205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205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311</v>
      </c>
      <c r="C178" s="277"/>
      <c r="D178" s="277"/>
      <c r="E178" s="277"/>
      <c r="F178" s="277"/>
      <c r="G178" s="277"/>
      <c r="H178" s="277"/>
      <c r="I178" s="277"/>
      <c r="J178" s="277"/>
      <c r="K178" s="70">
        <f t="shared" ref="K178:Q178" si="21">SUM(K167:K177)</f>
        <v>6779</v>
      </c>
      <c r="L178" s="70">
        <f t="shared" si="21"/>
        <v>992</v>
      </c>
      <c r="M178" s="70">
        <f t="shared" si="21"/>
        <v>2784</v>
      </c>
      <c r="N178" s="70">
        <f t="shared" si="21"/>
        <v>6534</v>
      </c>
      <c r="O178" s="70">
        <f t="shared" si="21"/>
        <v>3247</v>
      </c>
      <c r="P178" s="70">
        <f t="shared" si="21"/>
        <v>11257</v>
      </c>
      <c r="Q178" s="70">
        <f t="shared" si="21"/>
        <v>91748</v>
      </c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123341</v>
      </c>
      <c r="AC178" s="27"/>
      <c r="AD178" s="37" t="s">
        <v>181</v>
      </c>
    </row>
    <row r="179" spans="1:30" ht="30" customHeight="1">
      <c r="A179" s="47" t="s">
        <v>53</v>
      </c>
      <c r="B179" s="50" t="s">
        <v>227</v>
      </c>
      <c r="C179" s="301" t="s">
        <v>228</v>
      </c>
      <c r="D179" s="301"/>
      <c r="E179" s="301"/>
      <c r="F179" s="301"/>
      <c r="G179" s="301"/>
      <c r="H179" s="301"/>
      <c r="I179" s="301"/>
      <c r="J179" s="302"/>
      <c r="K179" s="95">
        <v>261</v>
      </c>
      <c r="L179" s="95">
        <v>38</v>
      </c>
      <c r="M179" s="95">
        <v>104</v>
      </c>
      <c r="N179" s="95">
        <v>142</v>
      </c>
      <c r="O179" s="95">
        <v>42</v>
      </c>
      <c r="P179" s="95">
        <v>174</v>
      </c>
      <c r="Q179" s="95">
        <v>477</v>
      </c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1238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229</v>
      </c>
      <c r="D180" s="299"/>
      <c r="E180" s="299"/>
      <c r="F180" s="299"/>
      <c r="G180" s="299"/>
      <c r="H180" s="299"/>
      <c r="I180" s="299"/>
      <c r="J180" s="299"/>
      <c r="K180" s="95">
        <v>233</v>
      </c>
      <c r="L180" s="95">
        <v>60</v>
      </c>
      <c r="M180" s="95">
        <v>59</v>
      </c>
      <c r="N180" s="95">
        <v>145</v>
      </c>
      <c r="O180" s="95">
        <v>66</v>
      </c>
      <c r="P180" s="95">
        <v>98</v>
      </c>
      <c r="Q180" s="95">
        <v>355</v>
      </c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1016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230</v>
      </c>
      <c r="D181" s="299"/>
      <c r="E181" s="299"/>
      <c r="F181" s="299"/>
      <c r="G181" s="299"/>
      <c r="H181" s="299"/>
      <c r="I181" s="299"/>
      <c r="J181" s="299"/>
      <c r="K181" s="95">
        <v>139</v>
      </c>
      <c r="L181" s="95">
        <v>42</v>
      </c>
      <c r="M181" s="95">
        <v>46</v>
      </c>
      <c r="N181" s="95">
        <v>89</v>
      </c>
      <c r="O181" s="95">
        <v>68</v>
      </c>
      <c r="P181" s="95">
        <v>49</v>
      </c>
      <c r="Q181" s="95">
        <v>299</v>
      </c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732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201</v>
      </c>
      <c r="C182" s="299" t="s">
        <v>231</v>
      </c>
      <c r="D182" s="299"/>
      <c r="E182" s="299"/>
      <c r="F182" s="299"/>
      <c r="G182" s="299"/>
      <c r="H182" s="299"/>
      <c r="I182" s="299"/>
      <c r="J182" s="299"/>
      <c r="K182" s="95">
        <v>112</v>
      </c>
      <c r="L182" s="95">
        <v>10</v>
      </c>
      <c r="M182" s="95">
        <v>30</v>
      </c>
      <c r="N182" s="95">
        <v>51</v>
      </c>
      <c r="O182" s="95">
        <v>16</v>
      </c>
      <c r="P182" s="95">
        <v>14</v>
      </c>
      <c r="Q182" s="95">
        <v>571</v>
      </c>
      <c r="R182" s="94"/>
      <c r="S182" s="94"/>
      <c r="T182" s="94"/>
      <c r="U182" s="94"/>
      <c r="V182" s="94"/>
      <c r="W182" s="94"/>
      <c r="X182" s="94"/>
      <c r="Y182" s="94"/>
      <c r="Z182" s="69">
        <f>SUM(K182:Y182)</f>
        <v>804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205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205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205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205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205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205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205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311</v>
      </c>
      <c r="C190" s="277"/>
      <c r="D190" s="277"/>
      <c r="E190" s="277"/>
      <c r="F190" s="277"/>
      <c r="G190" s="277"/>
      <c r="H190" s="277"/>
      <c r="I190" s="277"/>
      <c r="J190" s="277"/>
      <c r="K190" s="70">
        <f t="shared" ref="K190:Q190" si="22">SUM(K179:K189)</f>
        <v>745</v>
      </c>
      <c r="L190" s="70">
        <f t="shared" si="22"/>
        <v>150</v>
      </c>
      <c r="M190" s="70">
        <f t="shared" si="22"/>
        <v>239</v>
      </c>
      <c r="N190" s="70">
        <f t="shared" si="22"/>
        <v>427</v>
      </c>
      <c r="O190" s="70">
        <f t="shared" si="22"/>
        <v>192</v>
      </c>
      <c r="P190" s="70">
        <f t="shared" si="22"/>
        <v>335</v>
      </c>
      <c r="Q190" s="70">
        <f t="shared" si="22"/>
        <v>1702</v>
      </c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3790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318</v>
      </c>
      <c r="C193" s="287"/>
      <c r="D193" s="288"/>
      <c r="E193" s="286" t="s">
        <v>319</v>
      </c>
      <c r="F193" s="287"/>
      <c r="G193" s="288"/>
      <c r="H193" s="286" t="s">
        <v>320</v>
      </c>
      <c r="I193" s="287"/>
      <c r="J193" s="288"/>
      <c r="K193" s="292" t="s">
        <v>321</v>
      </c>
      <c r="L193" s="294" t="s">
        <v>322</v>
      </c>
      <c r="M193" s="294" t="s">
        <v>323</v>
      </c>
      <c r="N193" s="296" t="s">
        <v>324</v>
      </c>
      <c r="O193" s="128" t="s">
        <v>318</v>
      </c>
      <c r="P193" s="129" t="s">
        <v>319</v>
      </c>
      <c r="Q193" s="130" t="s">
        <v>320</v>
      </c>
      <c r="R193" s="131" t="s">
        <v>321</v>
      </c>
      <c r="S193" s="62"/>
      <c r="T193" s="132" t="s">
        <v>322</v>
      </c>
      <c r="U193" s="62"/>
      <c r="V193" s="133" t="s">
        <v>323</v>
      </c>
      <c r="W193" s="62"/>
      <c r="X193" s="134" t="s">
        <v>324</v>
      </c>
      <c r="Y193" s="135" t="s">
        <v>325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326</v>
      </c>
      <c r="P194" s="137" t="s">
        <v>327</v>
      </c>
      <c r="Q194" s="138" t="s">
        <v>328</v>
      </c>
      <c r="R194" s="139" t="s">
        <v>329</v>
      </c>
      <c r="S194" s="63"/>
      <c r="T194" s="140" t="s">
        <v>330</v>
      </c>
      <c r="U194" s="63"/>
      <c r="V194" s="141" t="s">
        <v>331</v>
      </c>
      <c r="W194" s="63"/>
      <c r="X194" s="142" t="s">
        <v>332</v>
      </c>
      <c r="Y194" s="143" t="s">
        <v>333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297</v>
      </c>
      <c r="AH196" s="93" t="s">
        <v>315</v>
      </c>
    </row>
    <row r="197" spans="1:34" ht="22.5" customHeight="1">
      <c r="I197" s="280" t="s">
        <v>96</v>
      </c>
      <c r="J197" s="280"/>
      <c r="K197" s="280"/>
      <c r="L197" s="280"/>
      <c r="M197" s="8" t="s">
        <v>286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314</v>
      </c>
    </row>
    <row r="198" spans="1:34" ht="22.5" customHeight="1">
      <c r="I198" s="280" t="s">
        <v>2</v>
      </c>
      <c r="J198" s="280"/>
      <c r="K198" s="280"/>
      <c r="L198" s="280"/>
      <c r="M198" s="8" t="s">
        <v>286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297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298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94"/>
      <c r="S204" s="94"/>
      <c r="T204" s="94"/>
      <c r="U204" s="94"/>
      <c r="V204" s="94"/>
      <c r="W204" s="94"/>
      <c r="X204" s="94"/>
      <c r="Y204" s="94"/>
      <c r="Z204" s="15" t="s">
        <v>197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232</v>
      </c>
      <c r="C207" s="301" t="s">
        <v>233</v>
      </c>
      <c r="D207" s="301"/>
      <c r="E207" s="301"/>
      <c r="F207" s="301"/>
      <c r="G207" s="301"/>
      <c r="H207" s="301"/>
      <c r="I207" s="301"/>
      <c r="J207" s="302"/>
      <c r="K207" s="95">
        <v>393</v>
      </c>
      <c r="L207" s="95">
        <v>161</v>
      </c>
      <c r="M207" s="95">
        <v>431</v>
      </c>
      <c r="N207" s="95">
        <v>872</v>
      </c>
      <c r="O207" s="95">
        <v>254</v>
      </c>
      <c r="P207" s="95">
        <v>313</v>
      </c>
      <c r="Q207" s="95">
        <v>1980</v>
      </c>
      <c r="R207" s="94"/>
      <c r="S207" s="94"/>
      <c r="T207" s="94"/>
      <c r="U207" s="94"/>
      <c r="V207" s="94"/>
      <c r="W207" s="94"/>
      <c r="X207" s="94"/>
      <c r="Y207" s="94"/>
      <c r="Z207" s="69">
        <f>SUM(K207:Y207)</f>
        <v>4404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234</v>
      </c>
      <c r="D208" s="299"/>
      <c r="E208" s="299"/>
      <c r="F208" s="299"/>
      <c r="G208" s="299"/>
      <c r="H208" s="299"/>
      <c r="I208" s="299"/>
      <c r="J208" s="299"/>
      <c r="K208" s="95">
        <v>328</v>
      </c>
      <c r="L208" s="95">
        <v>254</v>
      </c>
      <c r="M208" s="95">
        <v>318</v>
      </c>
      <c r="N208" s="95">
        <v>905</v>
      </c>
      <c r="O208" s="95">
        <v>425</v>
      </c>
      <c r="P208" s="95">
        <v>336</v>
      </c>
      <c r="Q208" s="95">
        <v>5753</v>
      </c>
      <c r="R208" s="94"/>
      <c r="S208" s="94"/>
      <c r="T208" s="94"/>
      <c r="U208" s="94"/>
      <c r="V208" s="94"/>
      <c r="W208" s="94"/>
      <c r="X208" s="94"/>
      <c r="Y208" s="94"/>
      <c r="Z208" s="69">
        <f>SUM(K208:Y208)</f>
        <v>8319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235</v>
      </c>
      <c r="D209" s="299"/>
      <c r="E209" s="299"/>
      <c r="F209" s="299"/>
      <c r="G209" s="299"/>
      <c r="H209" s="299"/>
      <c r="I209" s="299"/>
      <c r="J209" s="299"/>
      <c r="K209" s="95">
        <v>166</v>
      </c>
      <c r="L209" s="95">
        <v>108</v>
      </c>
      <c r="M209" s="95">
        <v>97</v>
      </c>
      <c r="N209" s="95">
        <v>451</v>
      </c>
      <c r="O209" s="95">
        <v>166</v>
      </c>
      <c r="P209" s="95">
        <v>126</v>
      </c>
      <c r="Q209" s="95">
        <v>1271</v>
      </c>
      <c r="R209" s="94"/>
      <c r="S209" s="94"/>
      <c r="T209" s="94"/>
      <c r="U209" s="94"/>
      <c r="V209" s="94"/>
      <c r="W209" s="94"/>
      <c r="X209" s="94"/>
      <c r="Y209" s="94"/>
      <c r="Z209" s="69">
        <f>SUM(K209:Y209)</f>
        <v>2385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201</v>
      </c>
      <c r="C210" s="299" t="s">
        <v>236</v>
      </c>
      <c r="D210" s="299"/>
      <c r="E210" s="299"/>
      <c r="F210" s="299"/>
      <c r="G210" s="299"/>
      <c r="H210" s="299"/>
      <c r="I210" s="299"/>
      <c r="J210" s="299"/>
      <c r="K210" s="95">
        <v>90</v>
      </c>
      <c r="L210" s="95">
        <v>40</v>
      </c>
      <c r="M210" s="95">
        <v>93</v>
      </c>
      <c r="N210" s="95">
        <v>141</v>
      </c>
      <c r="O210" s="95">
        <v>67</v>
      </c>
      <c r="P210" s="95">
        <v>65</v>
      </c>
      <c r="Q210" s="95">
        <v>469</v>
      </c>
      <c r="R210" s="94"/>
      <c r="S210" s="94"/>
      <c r="T210" s="94"/>
      <c r="U210" s="94"/>
      <c r="V210" s="94"/>
      <c r="W210" s="94"/>
      <c r="X210" s="94"/>
      <c r="Y210" s="94"/>
      <c r="Z210" s="69">
        <f>SUM(K210:Y210)</f>
        <v>965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83"/>
      <c r="C211" s="298"/>
      <c r="D211" s="299"/>
      <c r="E211" s="299"/>
      <c r="F211" s="299"/>
      <c r="G211" s="299"/>
      <c r="H211" s="299"/>
      <c r="I211" s="299"/>
      <c r="J211" s="299"/>
      <c r="K211" s="83" t="s">
        <v>205</v>
      </c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49"/>
      <c r="AC211" s="27" t="s">
        <v>82</v>
      </c>
      <c r="AD211" s="37" t="s">
        <v>112</v>
      </c>
    </row>
    <row r="212" spans="1:30" ht="15" customHeight="1">
      <c r="A212" s="47"/>
      <c r="B212" s="83"/>
      <c r="C212" s="298"/>
      <c r="D212" s="299"/>
      <c r="E212" s="299"/>
      <c r="F212" s="299"/>
      <c r="G212" s="299"/>
      <c r="H212" s="299"/>
      <c r="I212" s="299"/>
      <c r="J212" s="299"/>
      <c r="K212" s="83" t="s">
        <v>205</v>
      </c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49"/>
      <c r="AC212" s="27" t="s">
        <v>82</v>
      </c>
      <c r="AD212" s="37" t="s">
        <v>113</v>
      </c>
    </row>
    <row r="213" spans="1:30" ht="15" customHeight="1">
      <c r="A213" s="47"/>
      <c r="B213" s="83"/>
      <c r="C213" s="298"/>
      <c r="D213" s="299"/>
      <c r="E213" s="299"/>
      <c r="F213" s="299"/>
      <c r="G213" s="299"/>
      <c r="H213" s="299"/>
      <c r="I213" s="299"/>
      <c r="J213" s="299"/>
      <c r="K213" s="83" t="s">
        <v>205</v>
      </c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49"/>
      <c r="AC213" s="27" t="s">
        <v>82</v>
      </c>
      <c r="AD213" s="37" t="s">
        <v>114</v>
      </c>
    </row>
    <row r="214" spans="1:30" ht="15" customHeight="1">
      <c r="A214" s="47"/>
      <c r="B214" s="83"/>
      <c r="C214" s="298"/>
      <c r="D214" s="299"/>
      <c r="E214" s="299"/>
      <c r="F214" s="299"/>
      <c r="G214" s="299"/>
      <c r="H214" s="299"/>
      <c r="I214" s="299"/>
      <c r="J214" s="299"/>
      <c r="K214" s="83" t="s">
        <v>205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298"/>
      <c r="D215" s="299"/>
      <c r="E215" s="299"/>
      <c r="F215" s="299"/>
      <c r="G215" s="299"/>
      <c r="H215" s="299"/>
      <c r="I215" s="299"/>
      <c r="J215" s="299"/>
      <c r="K215" s="83" t="s">
        <v>205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205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205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311</v>
      </c>
      <c r="C218" s="277"/>
      <c r="D218" s="277"/>
      <c r="E218" s="277"/>
      <c r="F218" s="277"/>
      <c r="G218" s="277"/>
      <c r="H218" s="277"/>
      <c r="I218" s="277"/>
      <c r="J218" s="277"/>
      <c r="K218" s="70">
        <f t="shared" ref="K218:Q218" si="23">SUM(K207:K217)</f>
        <v>977</v>
      </c>
      <c r="L218" s="70">
        <f t="shared" si="23"/>
        <v>563</v>
      </c>
      <c r="M218" s="70">
        <f t="shared" si="23"/>
        <v>939</v>
      </c>
      <c r="N218" s="70">
        <f t="shared" si="23"/>
        <v>2369</v>
      </c>
      <c r="O218" s="70">
        <f t="shared" si="23"/>
        <v>912</v>
      </c>
      <c r="P218" s="70">
        <f t="shared" si="23"/>
        <v>840</v>
      </c>
      <c r="Q218" s="70">
        <f t="shared" si="23"/>
        <v>9473</v>
      </c>
      <c r="R218" s="94"/>
      <c r="S218" s="94"/>
      <c r="T218" s="94"/>
      <c r="U218" s="94"/>
      <c r="V218" s="94"/>
      <c r="W218" s="94"/>
      <c r="X218" s="94"/>
      <c r="Y218" s="94"/>
      <c r="Z218" s="70">
        <f t="shared" ref="Z218:Z223" si="24">SUM(K218:Y218)</f>
        <v>16073</v>
      </c>
      <c r="AC218" s="27"/>
      <c r="AD218" s="37" t="s">
        <v>181</v>
      </c>
    </row>
    <row r="219" spans="1:30" ht="30" customHeight="1">
      <c r="A219" s="47" t="s">
        <v>53</v>
      </c>
      <c r="B219" s="50" t="s">
        <v>237</v>
      </c>
      <c r="C219" s="301" t="s">
        <v>238</v>
      </c>
      <c r="D219" s="301"/>
      <c r="E219" s="301"/>
      <c r="F219" s="301"/>
      <c r="G219" s="301"/>
      <c r="H219" s="301"/>
      <c r="I219" s="301"/>
      <c r="J219" s="302"/>
      <c r="K219" s="95">
        <v>1545</v>
      </c>
      <c r="L219" s="95">
        <v>116</v>
      </c>
      <c r="M219" s="95">
        <v>828</v>
      </c>
      <c r="N219" s="95">
        <v>2495</v>
      </c>
      <c r="O219" s="95">
        <v>373</v>
      </c>
      <c r="P219" s="95">
        <v>963</v>
      </c>
      <c r="Q219" s="95">
        <v>10676</v>
      </c>
      <c r="R219" s="94"/>
      <c r="S219" s="94"/>
      <c r="T219" s="94"/>
      <c r="U219" s="94"/>
      <c r="V219" s="94"/>
      <c r="W219" s="94"/>
      <c r="X219" s="94"/>
      <c r="Y219" s="94"/>
      <c r="Z219" s="69">
        <f t="shared" si="24"/>
        <v>16996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239</v>
      </c>
      <c r="D220" s="299"/>
      <c r="E220" s="299"/>
      <c r="F220" s="299"/>
      <c r="G220" s="299"/>
      <c r="H220" s="299"/>
      <c r="I220" s="299"/>
      <c r="J220" s="299"/>
      <c r="K220" s="95">
        <v>1414</v>
      </c>
      <c r="L220" s="95">
        <v>72</v>
      </c>
      <c r="M220" s="95">
        <v>906</v>
      </c>
      <c r="N220" s="95">
        <v>2774</v>
      </c>
      <c r="O220" s="95">
        <v>259</v>
      </c>
      <c r="P220" s="95">
        <v>1749</v>
      </c>
      <c r="Q220" s="95">
        <v>18461</v>
      </c>
      <c r="R220" s="94"/>
      <c r="S220" s="94"/>
      <c r="T220" s="94"/>
      <c r="U220" s="94"/>
      <c r="V220" s="94"/>
      <c r="W220" s="94"/>
      <c r="X220" s="94"/>
      <c r="Y220" s="94"/>
      <c r="Z220" s="69">
        <f t="shared" si="24"/>
        <v>25635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240</v>
      </c>
      <c r="D221" s="299"/>
      <c r="E221" s="299"/>
      <c r="F221" s="299"/>
      <c r="G221" s="299"/>
      <c r="H221" s="299"/>
      <c r="I221" s="299"/>
      <c r="J221" s="299"/>
      <c r="K221" s="95">
        <v>868</v>
      </c>
      <c r="L221" s="95">
        <v>70</v>
      </c>
      <c r="M221" s="95">
        <v>494</v>
      </c>
      <c r="N221" s="95">
        <v>1537</v>
      </c>
      <c r="O221" s="95">
        <v>197</v>
      </c>
      <c r="P221" s="95">
        <v>506</v>
      </c>
      <c r="Q221" s="95">
        <v>13548</v>
      </c>
      <c r="R221" s="94"/>
      <c r="S221" s="94"/>
      <c r="T221" s="94"/>
      <c r="U221" s="94"/>
      <c r="V221" s="94"/>
      <c r="W221" s="94"/>
      <c r="X221" s="94"/>
      <c r="Y221" s="94"/>
      <c r="Z221" s="69">
        <f t="shared" si="24"/>
        <v>17220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201</v>
      </c>
      <c r="C222" s="299" t="s">
        <v>241</v>
      </c>
      <c r="D222" s="299"/>
      <c r="E222" s="299"/>
      <c r="F222" s="299"/>
      <c r="G222" s="299"/>
      <c r="H222" s="299"/>
      <c r="I222" s="299"/>
      <c r="J222" s="299"/>
      <c r="K222" s="95">
        <v>1469</v>
      </c>
      <c r="L222" s="95">
        <v>95</v>
      </c>
      <c r="M222" s="95">
        <v>672</v>
      </c>
      <c r="N222" s="95">
        <v>769</v>
      </c>
      <c r="O222" s="95">
        <v>190</v>
      </c>
      <c r="P222" s="95">
        <v>608</v>
      </c>
      <c r="Q222" s="95">
        <v>12472</v>
      </c>
      <c r="R222" s="94"/>
      <c r="S222" s="94"/>
      <c r="T222" s="94"/>
      <c r="U222" s="94"/>
      <c r="V222" s="94"/>
      <c r="W222" s="94"/>
      <c r="X222" s="94"/>
      <c r="Y222" s="94"/>
      <c r="Z222" s="69">
        <f t="shared" si="24"/>
        <v>16275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203</v>
      </c>
      <c r="C223" s="299" t="s">
        <v>242</v>
      </c>
      <c r="D223" s="299"/>
      <c r="E223" s="299"/>
      <c r="F223" s="299"/>
      <c r="G223" s="299"/>
      <c r="H223" s="299"/>
      <c r="I223" s="299"/>
      <c r="J223" s="299"/>
      <c r="K223" s="95">
        <v>260</v>
      </c>
      <c r="L223" s="95">
        <v>13</v>
      </c>
      <c r="M223" s="95">
        <v>113</v>
      </c>
      <c r="N223" s="95">
        <v>2308</v>
      </c>
      <c r="O223" s="95">
        <v>42</v>
      </c>
      <c r="P223" s="95">
        <v>159</v>
      </c>
      <c r="Q223" s="95">
        <v>1323</v>
      </c>
      <c r="R223" s="94"/>
      <c r="S223" s="94"/>
      <c r="T223" s="94"/>
      <c r="U223" s="94"/>
      <c r="V223" s="94"/>
      <c r="W223" s="94"/>
      <c r="X223" s="94"/>
      <c r="Y223" s="94"/>
      <c r="Z223" s="69">
        <f t="shared" si="24"/>
        <v>4218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84"/>
      <c r="C224" s="298"/>
      <c r="D224" s="299"/>
      <c r="E224" s="299"/>
      <c r="F224" s="299"/>
      <c r="G224" s="299"/>
      <c r="H224" s="299"/>
      <c r="I224" s="299"/>
      <c r="J224" s="299"/>
      <c r="K224" s="84" t="s">
        <v>205</v>
      </c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49"/>
      <c r="AC224" s="27" t="s">
        <v>82</v>
      </c>
      <c r="AD224" s="37" t="s">
        <v>124</v>
      </c>
    </row>
    <row r="225" spans="1:34" ht="15" customHeight="1">
      <c r="A225" s="47"/>
      <c r="B225" s="84"/>
      <c r="C225" s="298"/>
      <c r="D225" s="299"/>
      <c r="E225" s="299"/>
      <c r="F225" s="299"/>
      <c r="G225" s="299"/>
      <c r="H225" s="299"/>
      <c r="I225" s="299"/>
      <c r="J225" s="299"/>
      <c r="K225" s="84" t="s">
        <v>205</v>
      </c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  <c r="Z225" s="84"/>
      <c r="AA225" s="49"/>
      <c r="AC225" s="27" t="s">
        <v>82</v>
      </c>
      <c r="AD225" s="37" t="s">
        <v>125</v>
      </c>
    </row>
    <row r="226" spans="1:34" ht="15" customHeight="1">
      <c r="A226" s="47"/>
      <c r="B226" s="84"/>
      <c r="C226" s="298"/>
      <c r="D226" s="299"/>
      <c r="E226" s="299"/>
      <c r="F226" s="299"/>
      <c r="G226" s="299"/>
      <c r="H226" s="299"/>
      <c r="I226" s="299"/>
      <c r="J226" s="299"/>
      <c r="K226" s="84" t="s">
        <v>205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298"/>
      <c r="D227" s="299"/>
      <c r="E227" s="299"/>
      <c r="F227" s="299"/>
      <c r="G227" s="299"/>
      <c r="H227" s="299"/>
      <c r="I227" s="299"/>
      <c r="J227" s="299"/>
      <c r="K227" s="84" t="s">
        <v>205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205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205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311</v>
      </c>
      <c r="C230" s="277"/>
      <c r="D230" s="277"/>
      <c r="E230" s="277"/>
      <c r="F230" s="277"/>
      <c r="G230" s="277"/>
      <c r="H230" s="277"/>
      <c r="I230" s="277"/>
      <c r="J230" s="277"/>
      <c r="K230" s="70">
        <f t="shared" ref="K230:Q230" si="25">SUM(K219:K229)</f>
        <v>5556</v>
      </c>
      <c r="L230" s="70">
        <f t="shared" si="25"/>
        <v>366</v>
      </c>
      <c r="M230" s="70">
        <f t="shared" si="25"/>
        <v>3013</v>
      </c>
      <c r="N230" s="70">
        <f t="shared" si="25"/>
        <v>9883</v>
      </c>
      <c r="O230" s="70">
        <f t="shared" si="25"/>
        <v>1061</v>
      </c>
      <c r="P230" s="70">
        <f t="shared" si="25"/>
        <v>3985</v>
      </c>
      <c r="Q230" s="70">
        <f t="shared" si="25"/>
        <v>56480</v>
      </c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80344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318</v>
      </c>
      <c r="C233" s="287"/>
      <c r="D233" s="288"/>
      <c r="E233" s="286" t="s">
        <v>319</v>
      </c>
      <c r="F233" s="287"/>
      <c r="G233" s="288"/>
      <c r="H233" s="286" t="s">
        <v>320</v>
      </c>
      <c r="I233" s="287"/>
      <c r="J233" s="288"/>
      <c r="K233" s="292" t="s">
        <v>321</v>
      </c>
      <c r="L233" s="294" t="s">
        <v>322</v>
      </c>
      <c r="M233" s="294" t="s">
        <v>323</v>
      </c>
      <c r="N233" s="296" t="s">
        <v>324</v>
      </c>
      <c r="O233" s="144" t="s">
        <v>318</v>
      </c>
      <c r="P233" s="145" t="s">
        <v>319</v>
      </c>
      <c r="Q233" s="146" t="s">
        <v>320</v>
      </c>
      <c r="R233" s="147" t="s">
        <v>321</v>
      </c>
      <c r="S233" s="62"/>
      <c r="T233" s="148" t="s">
        <v>322</v>
      </c>
      <c r="U233" s="62"/>
      <c r="V233" s="149" t="s">
        <v>323</v>
      </c>
      <c r="W233" s="62"/>
      <c r="X233" s="150" t="s">
        <v>324</v>
      </c>
      <c r="Y233" s="151" t="s">
        <v>325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326</v>
      </c>
      <c r="P234" s="153" t="s">
        <v>327</v>
      </c>
      <c r="Q234" s="154" t="s">
        <v>328</v>
      </c>
      <c r="R234" s="155" t="s">
        <v>329</v>
      </c>
      <c r="S234" s="63"/>
      <c r="T234" s="156" t="s">
        <v>330</v>
      </c>
      <c r="U234" s="63"/>
      <c r="V234" s="157" t="s">
        <v>331</v>
      </c>
      <c r="W234" s="63"/>
      <c r="X234" s="158" t="s">
        <v>332</v>
      </c>
      <c r="Y234" s="159" t="s">
        <v>333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299</v>
      </c>
      <c r="AH236" s="93" t="s">
        <v>315</v>
      </c>
    </row>
    <row r="237" spans="1:34" ht="22.5" customHeight="1">
      <c r="I237" s="280" t="s">
        <v>96</v>
      </c>
      <c r="J237" s="280"/>
      <c r="K237" s="280"/>
      <c r="L237" s="280"/>
      <c r="M237" s="8" t="s">
        <v>286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314</v>
      </c>
    </row>
    <row r="238" spans="1:34" ht="22.5" customHeight="1">
      <c r="I238" s="280" t="s">
        <v>2</v>
      </c>
      <c r="J238" s="280"/>
      <c r="K238" s="280"/>
      <c r="L238" s="280"/>
      <c r="M238" s="8" t="s">
        <v>286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299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300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94"/>
      <c r="S244" s="94"/>
      <c r="T244" s="94"/>
      <c r="U244" s="94"/>
      <c r="V244" s="94"/>
      <c r="W244" s="94"/>
      <c r="X244" s="94"/>
      <c r="Y244" s="94"/>
      <c r="Z244" s="15" t="s">
        <v>197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243</v>
      </c>
      <c r="C247" s="301" t="s">
        <v>244</v>
      </c>
      <c r="D247" s="301"/>
      <c r="E247" s="301"/>
      <c r="F247" s="301"/>
      <c r="G247" s="301"/>
      <c r="H247" s="301"/>
      <c r="I247" s="301"/>
      <c r="J247" s="302"/>
      <c r="K247" s="95">
        <v>795</v>
      </c>
      <c r="L247" s="95">
        <v>535</v>
      </c>
      <c r="M247" s="95">
        <v>697</v>
      </c>
      <c r="N247" s="95">
        <v>2090</v>
      </c>
      <c r="O247" s="95">
        <v>1399</v>
      </c>
      <c r="P247" s="95">
        <v>1134</v>
      </c>
      <c r="Q247" s="95">
        <v>6701</v>
      </c>
      <c r="R247" s="94"/>
      <c r="S247" s="94"/>
      <c r="T247" s="94"/>
      <c r="U247" s="94"/>
      <c r="V247" s="94"/>
      <c r="W247" s="94"/>
      <c r="X247" s="94"/>
      <c r="Y247" s="94"/>
      <c r="Z247" s="69">
        <f>SUM(K247:Y247)</f>
        <v>13351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245</v>
      </c>
      <c r="D248" s="299"/>
      <c r="E248" s="299"/>
      <c r="F248" s="299"/>
      <c r="G248" s="299"/>
      <c r="H248" s="299"/>
      <c r="I248" s="299"/>
      <c r="J248" s="299"/>
      <c r="K248" s="95">
        <v>0</v>
      </c>
      <c r="L248" s="95">
        <v>0</v>
      </c>
      <c r="M248" s="95">
        <v>0</v>
      </c>
      <c r="N248" s="95">
        <v>0</v>
      </c>
      <c r="O248" s="95">
        <v>0</v>
      </c>
      <c r="P248" s="95">
        <v>0</v>
      </c>
      <c r="Q248" s="95">
        <v>0</v>
      </c>
      <c r="R248" s="94"/>
      <c r="S248" s="94"/>
      <c r="T248" s="94"/>
      <c r="U248" s="94"/>
      <c r="V248" s="94"/>
      <c r="W248" s="94"/>
      <c r="X248" s="94"/>
      <c r="Y248" s="94"/>
      <c r="Z248" s="69">
        <f>SUM(K248:Y248)</f>
        <v>0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246</v>
      </c>
      <c r="D249" s="299"/>
      <c r="E249" s="299"/>
      <c r="F249" s="299"/>
      <c r="G249" s="299"/>
      <c r="H249" s="299"/>
      <c r="I249" s="299"/>
      <c r="J249" s="299"/>
      <c r="K249" s="95">
        <v>217</v>
      </c>
      <c r="L249" s="95">
        <v>147</v>
      </c>
      <c r="M249" s="95">
        <v>160</v>
      </c>
      <c r="N249" s="95">
        <v>352</v>
      </c>
      <c r="O249" s="95">
        <v>285</v>
      </c>
      <c r="P249" s="95">
        <v>170</v>
      </c>
      <c r="Q249" s="95">
        <v>1512</v>
      </c>
      <c r="R249" s="94"/>
      <c r="S249" s="94"/>
      <c r="T249" s="94"/>
      <c r="U249" s="94"/>
      <c r="V249" s="94"/>
      <c r="W249" s="94"/>
      <c r="X249" s="94"/>
      <c r="Y249" s="94"/>
      <c r="Z249" s="69">
        <f>SUM(K249:Y249)</f>
        <v>2843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201</v>
      </c>
      <c r="C250" s="299" t="s">
        <v>247</v>
      </c>
      <c r="D250" s="299"/>
      <c r="E250" s="299"/>
      <c r="F250" s="299"/>
      <c r="G250" s="299"/>
      <c r="H250" s="299"/>
      <c r="I250" s="299"/>
      <c r="J250" s="299"/>
      <c r="K250" s="95">
        <v>106</v>
      </c>
      <c r="L250" s="95">
        <v>34</v>
      </c>
      <c r="M250" s="95">
        <v>81</v>
      </c>
      <c r="N250" s="95">
        <v>169</v>
      </c>
      <c r="O250" s="95">
        <v>173</v>
      </c>
      <c r="P250" s="95">
        <v>68</v>
      </c>
      <c r="Q250" s="95">
        <v>757</v>
      </c>
      <c r="R250" s="94"/>
      <c r="S250" s="94"/>
      <c r="T250" s="94"/>
      <c r="U250" s="94"/>
      <c r="V250" s="94"/>
      <c r="W250" s="94"/>
      <c r="X250" s="94"/>
      <c r="Y250" s="94"/>
      <c r="Z250" s="69">
        <f>SUM(K250:Y250)</f>
        <v>1388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203</v>
      </c>
      <c r="C251" s="299" t="s">
        <v>248</v>
      </c>
      <c r="D251" s="299"/>
      <c r="E251" s="299"/>
      <c r="F251" s="299"/>
      <c r="G251" s="299"/>
      <c r="H251" s="299"/>
      <c r="I251" s="299"/>
      <c r="J251" s="299"/>
      <c r="K251" s="95">
        <v>40</v>
      </c>
      <c r="L251" s="95">
        <v>48</v>
      </c>
      <c r="M251" s="95">
        <v>29</v>
      </c>
      <c r="N251" s="95">
        <v>94</v>
      </c>
      <c r="O251" s="95">
        <v>46</v>
      </c>
      <c r="P251" s="95">
        <v>49</v>
      </c>
      <c r="Q251" s="95">
        <v>368</v>
      </c>
      <c r="R251" s="94"/>
      <c r="S251" s="94"/>
      <c r="T251" s="94"/>
      <c r="U251" s="94"/>
      <c r="V251" s="94"/>
      <c r="W251" s="94"/>
      <c r="X251" s="94"/>
      <c r="Y251" s="94"/>
      <c r="Z251" s="69">
        <f>SUM(K251:Y251)</f>
        <v>674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85"/>
      <c r="C252" s="298"/>
      <c r="D252" s="299"/>
      <c r="E252" s="299"/>
      <c r="F252" s="299"/>
      <c r="G252" s="299"/>
      <c r="H252" s="299"/>
      <c r="I252" s="299"/>
      <c r="J252" s="299"/>
      <c r="K252" s="85" t="s">
        <v>205</v>
      </c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49"/>
      <c r="AC252" s="27" t="s">
        <v>82</v>
      </c>
      <c r="AD252" s="37" t="s">
        <v>113</v>
      </c>
    </row>
    <row r="253" spans="1:30" ht="15" customHeight="1">
      <c r="A253" s="47"/>
      <c r="B253" s="85"/>
      <c r="C253" s="298"/>
      <c r="D253" s="299"/>
      <c r="E253" s="299"/>
      <c r="F253" s="299"/>
      <c r="G253" s="299"/>
      <c r="H253" s="299"/>
      <c r="I253" s="299"/>
      <c r="J253" s="299"/>
      <c r="K253" s="85" t="s">
        <v>205</v>
      </c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49"/>
      <c r="AC253" s="27" t="s">
        <v>82</v>
      </c>
      <c r="AD253" s="37" t="s">
        <v>114</v>
      </c>
    </row>
    <row r="254" spans="1:30" ht="15" customHeight="1">
      <c r="A254" s="47"/>
      <c r="B254" s="85"/>
      <c r="C254" s="298"/>
      <c r="D254" s="299"/>
      <c r="E254" s="299"/>
      <c r="F254" s="299"/>
      <c r="G254" s="299"/>
      <c r="H254" s="299"/>
      <c r="I254" s="299"/>
      <c r="J254" s="299"/>
      <c r="K254" s="85" t="s">
        <v>205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>
      <c r="A255" s="47"/>
      <c r="B255" s="85"/>
      <c r="C255" s="298"/>
      <c r="D255" s="299"/>
      <c r="E255" s="299"/>
      <c r="F255" s="299"/>
      <c r="G255" s="299"/>
      <c r="H255" s="299"/>
      <c r="I255" s="299"/>
      <c r="J255" s="299"/>
      <c r="K255" s="85" t="s">
        <v>205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205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205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311</v>
      </c>
      <c r="C258" s="277"/>
      <c r="D258" s="277"/>
      <c r="E258" s="277"/>
      <c r="F258" s="277"/>
      <c r="G258" s="277"/>
      <c r="H258" s="277"/>
      <c r="I258" s="277"/>
      <c r="J258" s="277"/>
      <c r="K258" s="70">
        <f t="shared" ref="K258:Q258" si="26">SUM(K247:K257)</f>
        <v>1158</v>
      </c>
      <c r="L258" s="70">
        <f t="shared" si="26"/>
        <v>764</v>
      </c>
      <c r="M258" s="70">
        <f t="shared" si="26"/>
        <v>967</v>
      </c>
      <c r="N258" s="70">
        <f t="shared" si="26"/>
        <v>2705</v>
      </c>
      <c r="O258" s="70">
        <f t="shared" si="26"/>
        <v>1903</v>
      </c>
      <c r="P258" s="70">
        <f t="shared" si="26"/>
        <v>1421</v>
      </c>
      <c r="Q258" s="70">
        <f t="shared" si="26"/>
        <v>9338</v>
      </c>
      <c r="R258" s="94"/>
      <c r="S258" s="94"/>
      <c r="T258" s="94"/>
      <c r="U258" s="94"/>
      <c r="V258" s="94"/>
      <c r="W258" s="94"/>
      <c r="X258" s="94"/>
      <c r="Y258" s="94"/>
      <c r="Z258" s="70">
        <f t="shared" ref="Z258:Z263" si="27">SUM(K258:Y258)</f>
        <v>18256</v>
      </c>
      <c r="AC258" s="27"/>
      <c r="AD258" s="37" t="s">
        <v>181</v>
      </c>
    </row>
    <row r="259" spans="1:30" ht="30" customHeight="1">
      <c r="A259" s="47" t="s">
        <v>53</v>
      </c>
      <c r="B259" s="50" t="s">
        <v>249</v>
      </c>
      <c r="C259" s="301" t="s">
        <v>250</v>
      </c>
      <c r="D259" s="301"/>
      <c r="E259" s="301"/>
      <c r="F259" s="301"/>
      <c r="G259" s="301"/>
      <c r="H259" s="301"/>
      <c r="I259" s="301"/>
      <c r="J259" s="302"/>
      <c r="K259" s="95">
        <v>546</v>
      </c>
      <c r="L259" s="95">
        <v>534</v>
      </c>
      <c r="M259" s="95">
        <v>121</v>
      </c>
      <c r="N259" s="95">
        <v>924</v>
      </c>
      <c r="O259" s="95">
        <v>396</v>
      </c>
      <c r="P259" s="95">
        <v>289</v>
      </c>
      <c r="Q259" s="95">
        <v>2786</v>
      </c>
      <c r="R259" s="94"/>
      <c r="S259" s="94"/>
      <c r="T259" s="94"/>
      <c r="U259" s="94"/>
      <c r="V259" s="94"/>
      <c r="W259" s="94"/>
      <c r="X259" s="94"/>
      <c r="Y259" s="94"/>
      <c r="Z259" s="69">
        <f t="shared" si="27"/>
        <v>5596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251</v>
      </c>
      <c r="D260" s="299"/>
      <c r="E260" s="299"/>
      <c r="F260" s="299"/>
      <c r="G260" s="299"/>
      <c r="H260" s="299"/>
      <c r="I260" s="299"/>
      <c r="J260" s="299"/>
      <c r="K260" s="95">
        <v>991</v>
      </c>
      <c r="L260" s="95">
        <v>785</v>
      </c>
      <c r="M260" s="95">
        <v>132</v>
      </c>
      <c r="N260" s="95">
        <v>993</v>
      </c>
      <c r="O260" s="95">
        <v>619</v>
      </c>
      <c r="P260" s="95">
        <v>312</v>
      </c>
      <c r="Q260" s="95">
        <v>2530</v>
      </c>
      <c r="R260" s="94"/>
      <c r="S260" s="94"/>
      <c r="T260" s="94"/>
      <c r="U260" s="94"/>
      <c r="V260" s="94"/>
      <c r="W260" s="94"/>
      <c r="X260" s="94"/>
      <c r="Y260" s="94"/>
      <c r="Z260" s="69">
        <f t="shared" si="27"/>
        <v>6362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252</v>
      </c>
      <c r="D261" s="299"/>
      <c r="E261" s="299"/>
      <c r="F261" s="299"/>
      <c r="G261" s="299"/>
      <c r="H261" s="299"/>
      <c r="I261" s="299"/>
      <c r="J261" s="299"/>
      <c r="K261" s="95">
        <v>278</v>
      </c>
      <c r="L261" s="95">
        <v>795</v>
      </c>
      <c r="M261" s="95">
        <v>122</v>
      </c>
      <c r="N261" s="95">
        <v>669</v>
      </c>
      <c r="O261" s="95">
        <v>420</v>
      </c>
      <c r="P261" s="95">
        <v>113</v>
      </c>
      <c r="Q261" s="95">
        <v>2927</v>
      </c>
      <c r="R261" s="94"/>
      <c r="S261" s="94"/>
      <c r="T261" s="94"/>
      <c r="U261" s="94"/>
      <c r="V261" s="94"/>
      <c r="W261" s="94"/>
      <c r="X261" s="94"/>
      <c r="Y261" s="94"/>
      <c r="Z261" s="69">
        <f t="shared" si="27"/>
        <v>5324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201</v>
      </c>
      <c r="C262" s="299" t="s">
        <v>253</v>
      </c>
      <c r="D262" s="299"/>
      <c r="E262" s="299"/>
      <c r="F262" s="299"/>
      <c r="G262" s="299"/>
      <c r="H262" s="299"/>
      <c r="I262" s="299"/>
      <c r="J262" s="299"/>
      <c r="K262" s="95">
        <v>107</v>
      </c>
      <c r="L262" s="95">
        <v>222</v>
      </c>
      <c r="M262" s="95">
        <v>33</v>
      </c>
      <c r="N262" s="95">
        <v>149</v>
      </c>
      <c r="O262" s="95">
        <v>91</v>
      </c>
      <c r="P262" s="95">
        <v>47</v>
      </c>
      <c r="Q262" s="95">
        <v>953</v>
      </c>
      <c r="R262" s="94"/>
      <c r="S262" s="94"/>
      <c r="T262" s="94"/>
      <c r="U262" s="94"/>
      <c r="V262" s="94"/>
      <c r="W262" s="94"/>
      <c r="X262" s="94"/>
      <c r="Y262" s="94"/>
      <c r="Z262" s="69">
        <f t="shared" si="27"/>
        <v>1602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203</v>
      </c>
      <c r="C263" s="299" t="s">
        <v>254</v>
      </c>
      <c r="D263" s="299"/>
      <c r="E263" s="299"/>
      <c r="F263" s="299"/>
      <c r="G263" s="299"/>
      <c r="H263" s="299"/>
      <c r="I263" s="299"/>
      <c r="J263" s="299"/>
      <c r="K263" s="95">
        <v>47</v>
      </c>
      <c r="L263" s="95">
        <v>35</v>
      </c>
      <c r="M263" s="95">
        <v>4</v>
      </c>
      <c r="N263" s="95">
        <v>31</v>
      </c>
      <c r="O263" s="95">
        <v>30</v>
      </c>
      <c r="P263" s="95">
        <v>18</v>
      </c>
      <c r="Q263" s="95">
        <v>210</v>
      </c>
      <c r="R263" s="94"/>
      <c r="S263" s="94"/>
      <c r="T263" s="94"/>
      <c r="U263" s="94"/>
      <c r="V263" s="94"/>
      <c r="W263" s="94"/>
      <c r="X263" s="94"/>
      <c r="Y263" s="94"/>
      <c r="Z263" s="69">
        <f t="shared" si="27"/>
        <v>375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86"/>
      <c r="C264" s="298"/>
      <c r="D264" s="299"/>
      <c r="E264" s="299"/>
      <c r="F264" s="299"/>
      <c r="G264" s="299"/>
      <c r="H264" s="299"/>
      <c r="I264" s="299"/>
      <c r="J264" s="299"/>
      <c r="K264" s="86" t="s">
        <v>205</v>
      </c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6"/>
      <c r="X264" s="86"/>
      <c r="Y264" s="86"/>
      <c r="Z264" s="86"/>
      <c r="AA264" s="49"/>
      <c r="AC264" s="27" t="s">
        <v>82</v>
      </c>
      <c r="AD264" s="37" t="s">
        <v>124</v>
      </c>
    </row>
    <row r="265" spans="1:30" ht="15" customHeight="1">
      <c r="A265" s="47"/>
      <c r="B265" s="86"/>
      <c r="C265" s="298"/>
      <c r="D265" s="299"/>
      <c r="E265" s="299"/>
      <c r="F265" s="299"/>
      <c r="G265" s="299"/>
      <c r="H265" s="299"/>
      <c r="I265" s="299"/>
      <c r="J265" s="299"/>
      <c r="K265" s="86" t="s">
        <v>205</v>
      </c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6"/>
      <c r="X265" s="86"/>
      <c r="Y265" s="86"/>
      <c r="Z265" s="86"/>
      <c r="AA265" s="49"/>
      <c r="AC265" s="27" t="s">
        <v>82</v>
      </c>
      <c r="AD265" s="37" t="s">
        <v>125</v>
      </c>
    </row>
    <row r="266" spans="1:30" ht="15" customHeight="1">
      <c r="A266" s="47"/>
      <c r="B266" s="86"/>
      <c r="C266" s="298"/>
      <c r="D266" s="299"/>
      <c r="E266" s="299"/>
      <c r="F266" s="299"/>
      <c r="G266" s="299"/>
      <c r="H266" s="299"/>
      <c r="I266" s="299"/>
      <c r="J266" s="299"/>
      <c r="K266" s="86" t="s">
        <v>205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298"/>
      <c r="D267" s="299"/>
      <c r="E267" s="299"/>
      <c r="F267" s="299"/>
      <c r="G267" s="299"/>
      <c r="H267" s="299"/>
      <c r="I267" s="299"/>
      <c r="J267" s="299"/>
      <c r="K267" s="86" t="s">
        <v>205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205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205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311</v>
      </c>
      <c r="C270" s="277"/>
      <c r="D270" s="277"/>
      <c r="E270" s="277"/>
      <c r="F270" s="277"/>
      <c r="G270" s="277"/>
      <c r="H270" s="277"/>
      <c r="I270" s="277"/>
      <c r="J270" s="277"/>
      <c r="K270" s="70">
        <f t="shared" ref="K270:Q270" si="28">SUM(K259:K269)</f>
        <v>1969</v>
      </c>
      <c r="L270" s="70">
        <f t="shared" si="28"/>
        <v>2371</v>
      </c>
      <c r="M270" s="70">
        <f t="shared" si="28"/>
        <v>412</v>
      </c>
      <c r="N270" s="70">
        <f t="shared" si="28"/>
        <v>2766</v>
      </c>
      <c r="O270" s="70">
        <f t="shared" si="28"/>
        <v>1556</v>
      </c>
      <c r="P270" s="70">
        <f t="shared" si="28"/>
        <v>779</v>
      </c>
      <c r="Q270" s="70">
        <f t="shared" si="28"/>
        <v>9406</v>
      </c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19259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318</v>
      </c>
      <c r="C273" s="287"/>
      <c r="D273" s="288"/>
      <c r="E273" s="286" t="s">
        <v>319</v>
      </c>
      <c r="F273" s="287"/>
      <c r="G273" s="288"/>
      <c r="H273" s="286" t="s">
        <v>320</v>
      </c>
      <c r="I273" s="287"/>
      <c r="J273" s="288"/>
      <c r="K273" s="292" t="s">
        <v>321</v>
      </c>
      <c r="L273" s="294" t="s">
        <v>322</v>
      </c>
      <c r="M273" s="294" t="s">
        <v>323</v>
      </c>
      <c r="N273" s="296" t="s">
        <v>324</v>
      </c>
      <c r="O273" s="160" t="s">
        <v>318</v>
      </c>
      <c r="P273" s="161" t="s">
        <v>319</v>
      </c>
      <c r="Q273" s="162" t="s">
        <v>320</v>
      </c>
      <c r="R273" s="163" t="s">
        <v>321</v>
      </c>
      <c r="S273" s="62"/>
      <c r="T273" s="164" t="s">
        <v>322</v>
      </c>
      <c r="U273" s="62"/>
      <c r="V273" s="165" t="s">
        <v>323</v>
      </c>
      <c r="W273" s="62"/>
      <c r="X273" s="166" t="s">
        <v>324</v>
      </c>
      <c r="Y273" s="167" t="s">
        <v>325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326</v>
      </c>
      <c r="P274" s="169" t="s">
        <v>327</v>
      </c>
      <c r="Q274" s="170" t="s">
        <v>328</v>
      </c>
      <c r="R274" s="171" t="s">
        <v>329</v>
      </c>
      <c r="S274" s="63"/>
      <c r="T274" s="172" t="s">
        <v>330</v>
      </c>
      <c r="U274" s="63"/>
      <c r="V274" s="173" t="s">
        <v>331</v>
      </c>
      <c r="W274" s="63"/>
      <c r="X274" s="174" t="s">
        <v>332</v>
      </c>
      <c r="Y274" s="175" t="s">
        <v>333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301</v>
      </c>
      <c r="AH276" s="93" t="s">
        <v>315</v>
      </c>
    </row>
    <row r="277" spans="1:34" ht="22.5" customHeight="1">
      <c r="I277" s="280" t="s">
        <v>96</v>
      </c>
      <c r="J277" s="280"/>
      <c r="K277" s="280"/>
      <c r="L277" s="280"/>
      <c r="M277" s="8" t="s">
        <v>286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314</v>
      </c>
    </row>
    <row r="278" spans="1:34" ht="22.5" customHeight="1">
      <c r="I278" s="280" t="s">
        <v>2</v>
      </c>
      <c r="J278" s="280"/>
      <c r="K278" s="280"/>
      <c r="L278" s="280"/>
      <c r="M278" s="8" t="s">
        <v>286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301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302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94"/>
      <c r="S284" s="94"/>
      <c r="T284" s="94"/>
      <c r="U284" s="94"/>
      <c r="V284" s="94"/>
      <c r="W284" s="94"/>
      <c r="X284" s="94"/>
      <c r="Y284" s="94"/>
      <c r="Z284" s="15" t="s">
        <v>197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255</v>
      </c>
      <c r="C287" s="301" t="s">
        <v>256</v>
      </c>
      <c r="D287" s="301"/>
      <c r="E287" s="301"/>
      <c r="F287" s="301"/>
      <c r="G287" s="301"/>
      <c r="H287" s="301"/>
      <c r="I287" s="301"/>
      <c r="J287" s="302"/>
      <c r="K287" s="95">
        <v>855</v>
      </c>
      <c r="L287" s="95">
        <v>113</v>
      </c>
      <c r="M287" s="95">
        <v>239</v>
      </c>
      <c r="N287" s="95">
        <v>613</v>
      </c>
      <c r="O287" s="95">
        <v>91</v>
      </c>
      <c r="P287" s="95">
        <v>176</v>
      </c>
      <c r="Q287" s="95">
        <v>6629</v>
      </c>
      <c r="R287" s="94"/>
      <c r="S287" s="94"/>
      <c r="T287" s="94"/>
      <c r="U287" s="94"/>
      <c r="V287" s="94"/>
      <c r="W287" s="94"/>
      <c r="X287" s="94"/>
      <c r="Y287" s="94"/>
      <c r="Z287" s="69">
        <f>SUM(K287:Y287)</f>
        <v>8716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257</v>
      </c>
      <c r="D288" s="299"/>
      <c r="E288" s="299"/>
      <c r="F288" s="299"/>
      <c r="G288" s="299"/>
      <c r="H288" s="299"/>
      <c r="I288" s="299"/>
      <c r="J288" s="299"/>
      <c r="K288" s="95">
        <v>1200</v>
      </c>
      <c r="L288" s="95">
        <v>467</v>
      </c>
      <c r="M288" s="95">
        <v>330</v>
      </c>
      <c r="N288" s="95">
        <v>798</v>
      </c>
      <c r="O288" s="95">
        <v>215</v>
      </c>
      <c r="P288" s="95">
        <v>219</v>
      </c>
      <c r="Q288" s="95">
        <v>3423</v>
      </c>
      <c r="R288" s="94"/>
      <c r="S288" s="94"/>
      <c r="T288" s="94"/>
      <c r="U288" s="94"/>
      <c r="V288" s="94"/>
      <c r="W288" s="94"/>
      <c r="X288" s="94"/>
      <c r="Y288" s="94"/>
      <c r="Z288" s="69">
        <f>SUM(K288:Y288)</f>
        <v>6652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258</v>
      </c>
      <c r="D289" s="299"/>
      <c r="E289" s="299"/>
      <c r="F289" s="299"/>
      <c r="G289" s="299"/>
      <c r="H289" s="299"/>
      <c r="I289" s="299"/>
      <c r="J289" s="299"/>
      <c r="K289" s="95">
        <v>270</v>
      </c>
      <c r="L289" s="95">
        <v>70</v>
      </c>
      <c r="M289" s="95">
        <v>105</v>
      </c>
      <c r="N289" s="95">
        <v>143</v>
      </c>
      <c r="O289" s="95">
        <v>56</v>
      </c>
      <c r="P289" s="95">
        <v>45</v>
      </c>
      <c r="Q289" s="95">
        <v>1715</v>
      </c>
      <c r="R289" s="94"/>
      <c r="S289" s="94"/>
      <c r="T289" s="94"/>
      <c r="U289" s="94"/>
      <c r="V289" s="94"/>
      <c r="W289" s="94"/>
      <c r="X289" s="94"/>
      <c r="Y289" s="94"/>
      <c r="Z289" s="69">
        <f>SUM(K289:Y289)</f>
        <v>2404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201</v>
      </c>
      <c r="C290" s="299" t="s">
        <v>259</v>
      </c>
      <c r="D290" s="299"/>
      <c r="E290" s="299"/>
      <c r="F290" s="299"/>
      <c r="G290" s="299"/>
      <c r="H290" s="299"/>
      <c r="I290" s="299"/>
      <c r="J290" s="299"/>
      <c r="K290" s="95">
        <v>54</v>
      </c>
      <c r="L290" s="95">
        <v>36</v>
      </c>
      <c r="M290" s="95">
        <v>24</v>
      </c>
      <c r="N290" s="95">
        <v>50</v>
      </c>
      <c r="O290" s="95">
        <v>22</v>
      </c>
      <c r="P290" s="95">
        <v>22</v>
      </c>
      <c r="Q290" s="95">
        <v>702</v>
      </c>
      <c r="R290" s="94"/>
      <c r="S290" s="94"/>
      <c r="T290" s="94"/>
      <c r="U290" s="94"/>
      <c r="V290" s="94"/>
      <c r="W290" s="94"/>
      <c r="X290" s="94"/>
      <c r="Y290" s="94"/>
      <c r="Z290" s="69">
        <f>SUM(K290:Y290)</f>
        <v>910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203</v>
      </c>
      <c r="C291" s="299" t="s">
        <v>260</v>
      </c>
      <c r="D291" s="299"/>
      <c r="E291" s="299"/>
      <c r="F291" s="299"/>
      <c r="G291" s="299"/>
      <c r="H291" s="299"/>
      <c r="I291" s="299"/>
      <c r="J291" s="299"/>
      <c r="K291" s="95">
        <v>216</v>
      </c>
      <c r="L291" s="95">
        <v>27</v>
      </c>
      <c r="M291" s="95">
        <v>39</v>
      </c>
      <c r="N291" s="95">
        <v>115</v>
      </c>
      <c r="O291" s="95">
        <v>25</v>
      </c>
      <c r="P291" s="95">
        <v>27</v>
      </c>
      <c r="Q291" s="95">
        <v>1449</v>
      </c>
      <c r="R291" s="94"/>
      <c r="S291" s="94"/>
      <c r="T291" s="94"/>
      <c r="U291" s="94"/>
      <c r="V291" s="94"/>
      <c r="W291" s="94"/>
      <c r="X291" s="94"/>
      <c r="Y291" s="94"/>
      <c r="Z291" s="69">
        <f>SUM(K291:Y291)</f>
        <v>1898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87"/>
      <c r="C292" s="298"/>
      <c r="D292" s="299"/>
      <c r="E292" s="299"/>
      <c r="F292" s="299"/>
      <c r="G292" s="299"/>
      <c r="H292" s="299"/>
      <c r="I292" s="299"/>
      <c r="J292" s="299"/>
      <c r="K292" s="87" t="s">
        <v>205</v>
      </c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  <c r="AA292" s="49"/>
      <c r="AC292" s="27" t="s">
        <v>82</v>
      </c>
      <c r="AD292" s="37" t="s">
        <v>113</v>
      </c>
    </row>
    <row r="293" spans="1:30" ht="15" customHeight="1">
      <c r="A293" s="47"/>
      <c r="B293" s="87"/>
      <c r="C293" s="298"/>
      <c r="D293" s="299"/>
      <c r="E293" s="299"/>
      <c r="F293" s="299"/>
      <c r="G293" s="299"/>
      <c r="H293" s="299"/>
      <c r="I293" s="299"/>
      <c r="J293" s="299"/>
      <c r="K293" s="87" t="s">
        <v>205</v>
      </c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  <c r="AA293" s="49"/>
      <c r="AC293" s="27" t="s">
        <v>82</v>
      </c>
      <c r="AD293" s="37" t="s">
        <v>114</v>
      </c>
    </row>
    <row r="294" spans="1:30" ht="15" customHeight="1">
      <c r="A294" s="47"/>
      <c r="B294" s="87"/>
      <c r="C294" s="298"/>
      <c r="D294" s="299"/>
      <c r="E294" s="299"/>
      <c r="F294" s="299"/>
      <c r="G294" s="299"/>
      <c r="H294" s="299"/>
      <c r="I294" s="299"/>
      <c r="J294" s="299"/>
      <c r="K294" s="87" t="s">
        <v>205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>
      <c r="A295" s="47"/>
      <c r="B295" s="87"/>
      <c r="C295" s="298"/>
      <c r="D295" s="299"/>
      <c r="E295" s="299"/>
      <c r="F295" s="299"/>
      <c r="G295" s="299"/>
      <c r="H295" s="299"/>
      <c r="I295" s="299"/>
      <c r="J295" s="299"/>
      <c r="K295" s="87" t="s">
        <v>205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205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205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311</v>
      </c>
      <c r="C298" s="277"/>
      <c r="D298" s="277"/>
      <c r="E298" s="277"/>
      <c r="F298" s="277"/>
      <c r="G298" s="277"/>
      <c r="H298" s="277"/>
      <c r="I298" s="277"/>
      <c r="J298" s="277"/>
      <c r="K298" s="70">
        <f t="shared" ref="K298:Q298" si="29">SUM(K287:K297)</f>
        <v>2595</v>
      </c>
      <c r="L298" s="70">
        <f t="shared" si="29"/>
        <v>713</v>
      </c>
      <c r="M298" s="70">
        <f t="shared" si="29"/>
        <v>737</v>
      </c>
      <c r="N298" s="70">
        <f t="shared" si="29"/>
        <v>1719</v>
      </c>
      <c r="O298" s="70">
        <f t="shared" si="29"/>
        <v>409</v>
      </c>
      <c r="P298" s="70">
        <f t="shared" si="29"/>
        <v>489</v>
      </c>
      <c r="Q298" s="70">
        <f t="shared" si="29"/>
        <v>13918</v>
      </c>
      <c r="R298" s="94"/>
      <c r="S298" s="94"/>
      <c r="T298" s="94"/>
      <c r="U298" s="94"/>
      <c r="V298" s="94"/>
      <c r="W298" s="94"/>
      <c r="X298" s="94"/>
      <c r="Y298" s="94"/>
      <c r="Z298" s="70">
        <f t="shared" ref="Z298:Z303" si="30">SUM(K298:Y298)</f>
        <v>20580</v>
      </c>
      <c r="AC298" s="27"/>
      <c r="AD298" s="37" t="s">
        <v>181</v>
      </c>
    </row>
    <row r="299" spans="1:30" ht="30" customHeight="1">
      <c r="A299" s="47" t="s">
        <v>53</v>
      </c>
      <c r="B299" s="50" t="s">
        <v>261</v>
      </c>
      <c r="C299" s="301" t="s">
        <v>262</v>
      </c>
      <c r="D299" s="301"/>
      <c r="E299" s="301"/>
      <c r="F299" s="301"/>
      <c r="G299" s="301"/>
      <c r="H299" s="301"/>
      <c r="I299" s="301"/>
      <c r="J299" s="302"/>
      <c r="K299" s="95">
        <v>748</v>
      </c>
      <c r="L299" s="95">
        <v>330</v>
      </c>
      <c r="M299" s="95">
        <v>433</v>
      </c>
      <c r="N299" s="95">
        <v>1368</v>
      </c>
      <c r="O299" s="95">
        <v>533</v>
      </c>
      <c r="P299" s="95">
        <v>221</v>
      </c>
      <c r="Q299" s="95">
        <v>6401</v>
      </c>
      <c r="R299" s="94"/>
      <c r="S299" s="94"/>
      <c r="T299" s="94"/>
      <c r="U299" s="94"/>
      <c r="V299" s="94"/>
      <c r="W299" s="94"/>
      <c r="X299" s="94"/>
      <c r="Y299" s="94"/>
      <c r="Z299" s="69">
        <f t="shared" si="30"/>
        <v>10034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263</v>
      </c>
      <c r="D300" s="299"/>
      <c r="E300" s="299"/>
      <c r="F300" s="299"/>
      <c r="G300" s="299"/>
      <c r="H300" s="299"/>
      <c r="I300" s="299"/>
      <c r="J300" s="299"/>
      <c r="K300" s="95">
        <v>4426</v>
      </c>
      <c r="L300" s="95">
        <v>1533</v>
      </c>
      <c r="M300" s="95">
        <v>1728</v>
      </c>
      <c r="N300" s="95">
        <v>5928</v>
      </c>
      <c r="O300" s="95">
        <v>2055</v>
      </c>
      <c r="P300" s="95">
        <v>1143</v>
      </c>
      <c r="Q300" s="95">
        <v>59208</v>
      </c>
      <c r="R300" s="94"/>
      <c r="S300" s="94"/>
      <c r="T300" s="94"/>
      <c r="U300" s="94"/>
      <c r="V300" s="94"/>
      <c r="W300" s="94"/>
      <c r="X300" s="94"/>
      <c r="Y300" s="94"/>
      <c r="Z300" s="69">
        <f t="shared" si="30"/>
        <v>76021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264</v>
      </c>
      <c r="D301" s="299"/>
      <c r="E301" s="299"/>
      <c r="F301" s="299"/>
      <c r="G301" s="299"/>
      <c r="H301" s="299"/>
      <c r="I301" s="299"/>
      <c r="J301" s="299"/>
      <c r="K301" s="95">
        <v>1291</v>
      </c>
      <c r="L301" s="95">
        <v>458</v>
      </c>
      <c r="M301" s="95">
        <v>295</v>
      </c>
      <c r="N301" s="95">
        <v>572</v>
      </c>
      <c r="O301" s="95">
        <v>2535</v>
      </c>
      <c r="P301" s="95">
        <v>122</v>
      </c>
      <c r="Q301" s="95">
        <v>1940</v>
      </c>
      <c r="R301" s="94"/>
      <c r="S301" s="94"/>
      <c r="T301" s="94"/>
      <c r="U301" s="94"/>
      <c r="V301" s="94"/>
      <c r="W301" s="94"/>
      <c r="X301" s="94"/>
      <c r="Y301" s="94"/>
      <c r="Z301" s="69">
        <f t="shared" si="30"/>
        <v>7213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201</v>
      </c>
      <c r="C302" s="299" t="s">
        <v>265</v>
      </c>
      <c r="D302" s="299"/>
      <c r="E302" s="299"/>
      <c r="F302" s="299"/>
      <c r="G302" s="299"/>
      <c r="H302" s="299"/>
      <c r="I302" s="299"/>
      <c r="J302" s="299"/>
      <c r="K302" s="95">
        <v>1193</v>
      </c>
      <c r="L302" s="95">
        <v>303</v>
      </c>
      <c r="M302" s="95">
        <v>499</v>
      </c>
      <c r="N302" s="95">
        <v>819</v>
      </c>
      <c r="O302" s="95">
        <v>247</v>
      </c>
      <c r="P302" s="95">
        <v>396</v>
      </c>
      <c r="Q302" s="95">
        <v>2627</v>
      </c>
      <c r="R302" s="94"/>
      <c r="S302" s="94"/>
      <c r="T302" s="94"/>
      <c r="U302" s="94"/>
      <c r="V302" s="94"/>
      <c r="W302" s="94"/>
      <c r="X302" s="94"/>
      <c r="Y302" s="94"/>
      <c r="Z302" s="69">
        <f t="shared" si="30"/>
        <v>6084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203</v>
      </c>
      <c r="C303" s="299" t="s">
        <v>266</v>
      </c>
      <c r="D303" s="299"/>
      <c r="E303" s="299"/>
      <c r="F303" s="299"/>
      <c r="G303" s="299"/>
      <c r="H303" s="299"/>
      <c r="I303" s="299"/>
      <c r="J303" s="299"/>
      <c r="K303" s="95">
        <v>52</v>
      </c>
      <c r="L303" s="95">
        <v>108</v>
      </c>
      <c r="M303" s="95">
        <v>23</v>
      </c>
      <c r="N303" s="95">
        <v>142</v>
      </c>
      <c r="O303" s="95">
        <v>51</v>
      </c>
      <c r="P303" s="95">
        <v>31</v>
      </c>
      <c r="Q303" s="95">
        <v>1506</v>
      </c>
      <c r="R303" s="94"/>
      <c r="S303" s="94"/>
      <c r="T303" s="94"/>
      <c r="U303" s="94"/>
      <c r="V303" s="94"/>
      <c r="W303" s="94"/>
      <c r="X303" s="94"/>
      <c r="Y303" s="94"/>
      <c r="Z303" s="69">
        <f t="shared" si="30"/>
        <v>1913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88"/>
      <c r="C304" s="298"/>
      <c r="D304" s="299"/>
      <c r="E304" s="299"/>
      <c r="F304" s="299"/>
      <c r="G304" s="299"/>
      <c r="H304" s="299"/>
      <c r="I304" s="299"/>
      <c r="J304" s="299"/>
      <c r="K304" s="88" t="s">
        <v>205</v>
      </c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  <c r="Z304" s="88"/>
      <c r="AA304" s="49"/>
      <c r="AC304" s="27" t="s">
        <v>82</v>
      </c>
      <c r="AD304" s="37" t="s">
        <v>124</v>
      </c>
    </row>
    <row r="305" spans="1:34" ht="15" customHeight="1">
      <c r="A305" s="47"/>
      <c r="B305" s="88"/>
      <c r="C305" s="298"/>
      <c r="D305" s="299"/>
      <c r="E305" s="299"/>
      <c r="F305" s="299"/>
      <c r="G305" s="299"/>
      <c r="H305" s="299"/>
      <c r="I305" s="299"/>
      <c r="J305" s="299"/>
      <c r="K305" s="88" t="s">
        <v>205</v>
      </c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  <c r="Z305" s="88"/>
      <c r="AA305" s="49"/>
      <c r="AC305" s="27" t="s">
        <v>82</v>
      </c>
      <c r="AD305" s="37" t="s">
        <v>125</v>
      </c>
    </row>
    <row r="306" spans="1:34" ht="15" customHeight="1">
      <c r="A306" s="47"/>
      <c r="B306" s="88"/>
      <c r="C306" s="298"/>
      <c r="D306" s="299"/>
      <c r="E306" s="299"/>
      <c r="F306" s="299"/>
      <c r="G306" s="299"/>
      <c r="H306" s="299"/>
      <c r="I306" s="299"/>
      <c r="J306" s="299"/>
      <c r="K306" s="88" t="s">
        <v>205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>
      <c r="A307" s="47"/>
      <c r="B307" s="88"/>
      <c r="C307" s="298"/>
      <c r="D307" s="299"/>
      <c r="E307" s="299"/>
      <c r="F307" s="299"/>
      <c r="G307" s="299"/>
      <c r="H307" s="299"/>
      <c r="I307" s="299"/>
      <c r="J307" s="299"/>
      <c r="K307" s="88" t="s">
        <v>205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205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205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311</v>
      </c>
      <c r="C310" s="277"/>
      <c r="D310" s="277"/>
      <c r="E310" s="277"/>
      <c r="F310" s="277"/>
      <c r="G310" s="277"/>
      <c r="H310" s="277"/>
      <c r="I310" s="277"/>
      <c r="J310" s="277"/>
      <c r="K310" s="70">
        <f t="shared" ref="K310:Q310" si="31">SUM(K299:K309)</f>
        <v>7710</v>
      </c>
      <c r="L310" s="70">
        <f t="shared" si="31"/>
        <v>2732</v>
      </c>
      <c r="M310" s="70">
        <f t="shared" si="31"/>
        <v>2978</v>
      </c>
      <c r="N310" s="70">
        <f t="shared" si="31"/>
        <v>8829</v>
      </c>
      <c r="O310" s="70">
        <f t="shared" si="31"/>
        <v>5421</v>
      </c>
      <c r="P310" s="70">
        <f t="shared" si="31"/>
        <v>1913</v>
      </c>
      <c r="Q310" s="70">
        <f t="shared" si="31"/>
        <v>71682</v>
      </c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101265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318</v>
      </c>
      <c r="C313" s="287"/>
      <c r="D313" s="288"/>
      <c r="E313" s="286" t="s">
        <v>319</v>
      </c>
      <c r="F313" s="287"/>
      <c r="G313" s="288"/>
      <c r="H313" s="286" t="s">
        <v>320</v>
      </c>
      <c r="I313" s="287"/>
      <c r="J313" s="288"/>
      <c r="K313" s="292" t="s">
        <v>321</v>
      </c>
      <c r="L313" s="294" t="s">
        <v>322</v>
      </c>
      <c r="M313" s="294" t="s">
        <v>323</v>
      </c>
      <c r="N313" s="296" t="s">
        <v>324</v>
      </c>
      <c r="O313" s="176" t="s">
        <v>318</v>
      </c>
      <c r="P313" s="177" t="s">
        <v>319</v>
      </c>
      <c r="Q313" s="178" t="s">
        <v>320</v>
      </c>
      <c r="R313" s="179" t="s">
        <v>321</v>
      </c>
      <c r="S313" s="62"/>
      <c r="T313" s="180" t="s">
        <v>322</v>
      </c>
      <c r="U313" s="62"/>
      <c r="V313" s="181" t="s">
        <v>323</v>
      </c>
      <c r="W313" s="62"/>
      <c r="X313" s="182" t="s">
        <v>324</v>
      </c>
      <c r="Y313" s="183" t="s">
        <v>325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326</v>
      </c>
      <c r="P314" s="185" t="s">
        <v>327</v>
      </c>
      <c r="Q314" s="186" t="s">
        <v>328</v>
      </c>
      <c r="R314" s="187" t="s">
        <v>329</v>
      </c>
      <c r="S314" s="63"/>
      <c r="T314" s="188" t="s">
        <v>330</v>
      </c>
      <c r="U314" s="63"/>
      <c r="V314" s="189" t="s">
        <v>331</v>
      </c>
      <c r="W314" s="63"/>
      <c r="X314" s="190" t="s">
        <v>332</v>
      </c>
      <c r="Y314" s="191" t="s">
        <v>333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303</v>
      </c>
      <c r="AH316" s="93" t="s">
        <v>315</v>
      </c>
    </row>
    <row r="317" spans="1:34" ht="22.5" customHeight="1">
      <c r="I317" s="280" t="s">
        <v>96</v>
      </c>
      <c r="J317" s="280"/>
      <c r="K317" s="280"/>
      <c r="L317" s="280"/>
      <c r="M317" s="8" t="s">
        <v>286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314</v>
      </c>
    </row>
    <row r="318" spans="1:34" ht="22.5" customHeight="1">
      <c r="I318" s="280" t="s">
        <v>2</v>
      </c>
      <c r="J318" s="280"/>
      <c r="K318" s="280"/>
      <c r="L318" s="280"/>
      <c r="M318" s="8" t="s">
        <v>286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303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304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94"/>
      <c r="S324" s="94"/>
      <c r="T324" s="94"/>
      <c r="U324" s="94"/>
      <c r="V324" s="94"/>
      <c r="W324" s="94"/>
      <c r="X324" s="94"/>
      <c r="Y324" s="94"/>
      <c r="Z324" s="15" t="s">
        <v>197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267</v>
      </c>
      <c r="C327" s="301" t="s">
        <v>268</v>
      </c>
      <c r="D327" s="301"/>
      <c r="E327" s="301"/>
      <c r="F327" s="301"/>
      <c r="G327" s="301"/>
      <c r="H327" s="301"/>
      <c r="I327" s="301"/>
      <c r="J327" s="302"/>
      <c r="K327" s="95">
        <v>591</v>
      </c>
      <c r="L327" s="95">
        <v>161</v>
      </c>
      <c r="M327" s="95">
        <v>174</v>
      </c>
      <c r="N327" s="95">
        <v>1188</v>
      </c>
      <c r="O327" s="95">
        <v>250</v>
      </c>
      <c r="P327" s="95">
        <v>236</v>
      </c>
      <c r="Q327" s="95">
        <v>1685</v>
      </c>
      <c r="R327" s="94"/>
      <c r="S327" s="94"/>
      <c r="T327" s="94"/>
      <c r="U327" s="94"/>
      <c r="V327" s="94"/>
      <c r="W327" s="94"/>
      <c r="X327" s="94"/>
      <c r="Y327" s="94"/>
      <c r="Z327" s="69">
        <f>SUM(K327:Y327)</f>
        <v>4285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269</v>
      </c>
      <c r="D328" s="299"/>
      <c r="E328" s="299"/>
      <c r="F328" s="299"/>
      <c r="G328" s="299"/>
      <c r="H328" s="299"/>
      <c r="I328" s="299"/>
      <c r="J328" s="299"/>
      <c r="K328" s="95">
        <v>477</v>
      </c>
      <c r="L328" s="95">
        <v>233</v>
      </c>
      <c r="M328" s="95">
        <v>187</v>
      </c>
      <c r="N328" s="95">
        <v>1907</v>
      </c>
      <c r="O328" s="95">
        <v>527</v>
      </c>
      <c r="P328" s="95">
        <v>441</v>
      </c>
      <c r="Q328" s="95">
        <v>2176</v>
      </c>
      <c r="R328" s="94"/>
      <c r="S328" s="94"/>
      <c r="T328" s="94"/>
      <c r="U328" s="94"/>
      <c r="V328" s="94"/>
      <c r="W328" s="94"/>
      <c r="X328" s="94"/>
      <c r="Y328" s="94"/>
      <c r="Z328" s="69">
        <f>SUM(K328:Y328)</f>
        <v>5948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270</v>
      </c>
      <c r="D329" s="299"/>
      <c r="E329" s="299"/>
      <c r="F329" s="299"/>
      <c r="G329" s="299"/>
      <c r="H329" s="299"/>
      <c r="I329" s="299"/>
      <c r="J329" s="299"/>
      <c r="K329" s="95">
        <v>508</v>
      </c>
      <c r="L329" s="95">
        <v>183</v>
      </c>
      <c r="M329" s="95">
        <v>108</v>
      </c>
      <c r="N329" s="95">
        <v>1779</v>
      </c>
      <c r="O329" s="95">
        <v>131</v>
      </c>
      <c r="P329" s="95">
        <v>174</v>
      </c>
      <c r="Q329" s="95">
        <v>1047</v>
      </c>
      <c r="R329" s="94"/>
      <c r="S329" s="94"/>
      <c r="T329" s="94"/>
      <c r="U329" s="94"/>
      <c r="V329" s="94"/>
      <c r="W329" s="94"/>
      <c r="X329" s="94"/>
      <c r="Y329" s="94"/>
      <c r="Z329" s="69">
        <f>SUM(K329:Y329)</f>
        <v>3930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201</v>
      </c>
      <c r="C330" s="299" t="s">
        <v>271</v>
      </c>
      <c r="D330" s="299"/>
      <c r="E330" s="299"/>
      <c r="F330" s="299"/>
      <c r="G330" s="299"/>
      <c r="H330" s="299"/>
      <c r="I330" s="299"/>
      <c r="J330" s="299"/>
      <c r="K330" s="95">
        <v>436</v>
      </c>
      <c r="L330" s="95">
        <v>31</v>
      </c>
      <c r="M330" s="95">
        <v>64</v>
      </c>
      <c r="N330" s="95">
        <v>176</v>
      </c>
      <c r="O330" s="95">
        <v>81</v>
      </c>
      <c r="P330" s="95">
        <v>88</v>
      </c>
      <c r="Q330" s="95">
        <v>354</v>
      </c>
      <c r="R330" s="94"/>
      <c r="S330" s="94"/>
      <c r="T330" s="94"/>
      <c r="U330" s="94"/>
      <c r="V330" s="94"/>
      <c r="W330" s="94"/>
      <c r="X330" s="94"/>
      <c r="Y330" s="94"/>
      <c r="Z330" s="69">
        <f>SUM(K330:Y330)</f>
        <v>1230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203</v>
      </c>
      <c r="C331" s="299" t="s">
        <v>272</v>
      </c>
      <c r="D331" s="299"/>
      <c r="E331" s="299"/>
      <c r="F331" s="299"/>
      <c r="G331" s="299"/>
      <c r="H331" s="299"/>
      <c r="I331" s="299"/>
      <c r="J331" s="299"/>
      <c r="K331" s="95">
        <v>202</v>
      </c>
      <c r="L331" s="95">
        <v>11</v>
      </c>
      <c r="M331" s="95">
        <v>30</v>
      </c>
      <c r="N331" s="95">
        <v>96</v>
      </c>
      <c r="O331" s="95">
        <v>41</v>
      </c>
      <c r="P331" s="95">
        <v>25</v>
      </c>
      <c r="Q331" s="95">
        <v>256</v>
      </c>
      <c r="R331" s="94"/>
      <c r="S331" s="94"/>
      <c r="T331" s="94"/>
      <c r="U331" s="94"/>
      <c r="V331" s="94"/>
      <c r="W331" s="94"/>
      <c r="X331" s="94"/>
      <c r="Y331" s="94"/>
      <c r="Z331" s="69">
        <f>SUM(K331:Y331)</f>
        <v>661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89"/>
      <c r="C332" s="298"/>
      <c r="D332" s="299"/>
      <c r="E332" s="299"/>
      <c r="F332" s="299"/>
      <c r="G332" s="299"/>
      <c r="H332" s="299"/>
      <c r="I332" s="299"/>
      <c r="J332" s="299"/>
      <c r="K332" s="89" t="s">
        <v>205</v>
      </c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  <c r="AA332" s="49"/>
      <c r="AC332" s="27" t="s">
        <v>82</v>
      </c>
      <c r="AD332" s="37" t="s">
        <v>113</v>
      </c>
    </row>
    <row r="333" spans="1:30" ht="15" customHeight="1">
      <c r="A333" s="47"/>
      <c r="B333" s="89"/>
      <c r="C333" s="298"/>
      <c r="D333" s="299"/>
      <c r="E333" s="299"/>
      <c r="F333" s="299"/>
      <c r="G333" s="299"/>
      <c r="H333" s="299"/>
      <c r="I333" s="299"/>
      <c r="J333" s="299"/>
      <c r="K333" s="89" t="s">
        <v>205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205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205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205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205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311</v>
      </c>
      <c r="C338" s="277"/>
      <c r="D338" s="277"/>
      <c r="E338" s="277"/>
      <c r="F338" s="277"/>
      <c r="G338" s="277"/>
      <c r="H338" s="277"/>
      <c r="I338" s="277"/>
      <c r="J338" s="277"/>
      <c r="K338" s="70">
        <f t="shared" ref="K338:Q338" si="32">SUM(K327:K337)</f>
        <v>2214</v>
      </c>
      <c r="L338" s="70">
        <f t="shared" si="32"/>
        <v>619</v>
      </c>
      <c r="M338" s="70">
        <f t="shared" si="32"/>
        <v>563</v>
      </c>
      <c r="N338" s="70">
        <f t="shared" si="32"/>
        <v>5146</v>
      </c>
      <c r="O338" s="70">
        <f t="shared" si="32"/>
        <v>1030</v>
      </c>
      <c r="P338" s="70">
        <f t="shared" si="32"/>
        <v>964</v>
      </c>
      <c r="Q338" s="70">
        <f t="shared" si="32"/>
        <v>5518</v>
      </c>
      <c r="R338" s="94"/>
      <c r="S338" s="94"/>
      <c r="T338" s="94"/>
      <c r="U338" s="94"/>
      <c r="V338" s="94"/>
      <c r="W338" s="94"/>
      <c r="X338" s="94"/>
      <c r="Y338" s="94"/>
      <c r="Z338" s="70">
        <f t="shared" ref="Z338:Z343" si="33">SUM(K338:Y338)</f>
        <v>16054</v>
      </c>
      <c r="AC338" s="27"/>
      <c r="AD338" s="37" t="s">
        <v>181</v>
      </c>
    </row>
    <row r="339" spans="1:30" ht="30" customHeight="1">
      <c r="A339" s="47" t="s">
        <v>53</v>
      </c>
      <c r="B339" s="50" t="s">
        <v>273</v>
      </c>
      <c r="C339" s="301" t="s">
        <v>274</v>
      </c>
      <c r="D339" s="301"/>
      <c r="E339" s="301"/>
      <c r="F339" s="301"/>
      <c r="G339" s="301"/>
      <c r="H339" s="301"/>
      <c r="I339" s="301"/>
      <c r="J339" s="302"/>
      <c r="K339" s="95">
        <v>1556</v>
      </c>
      <c r="L339" s="95">
        <v>350</v>
      </c>
      <c r="M339" s="95">
        <v>2321</v>
      </c>
      <c r="N339" s="95">
        <v>1719</v>
      </c>
      <c r="O339" s="95">
        <v>470</v>
      </c>
      <c r="P339" s="95">
        <v>880</v>
      </c>
      <c r="Q339" s="95">
        <v>6052</v>
      </c>
      <c r="R339" s="94"/>
      <c r="S339" s="94"/>
      <c r="T339" s="94"/>
      <c r="U339" s="94"/>
      <c r="V339" s="94"/>
      <c r="W339" s="94"/>
      <c r="X339" s="94"/>
      <c r="Y339" s="94"/>
      <c r="Z339" s="69">
        <f t="shared" si="33"/>
        <v>13348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275</v>
      </c>
      <c r="D340" s="299"/>
      <c r="E340" s="299"/>
      <c r="F340" s="299"/>
      <c r="G340" s="299"/>
      <c r="H340" s="299"/>
      <c r="I340" s="299"/>
      <c r="J340" s="299"/>
      <c r="K340" s="95">
        <v>8579</v>
      </c>
      <c r="L340" s="95">
        <v>1116</v>
      </c>
      <c r="M340" s="95">
        <v>4282</v>
      </c>
      <c r="N340" s="95">
        <v>7806</v>
      </c>
      <c r="O340" s="95">
        <v>1312</v>
      </c>
      <c r="P340" s="95">
        <v>2285</v>
      </c>
      <c r="Q340" s="95">
        <v>8584</v>
      </c>
      <c r="R340" s="94"/>
      <c r="S340" s="94"/>
      <c r="T340" s="94"/>
      <c r="U340" s="94"/>
      <c r="V340" s="94"/>
      <c r="W340" s="94"/>
      <c r="X340" s="94"/>
      <c r="Y340" s="94"/>
      <c r="Z340" s="69">
        <f t="shared" si="33"/>
        <v>33964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276</v>
      </c>
      <c r="D341" s="299"/>
      <c r="E341" s="299"/>
      <c r="F341" s="299"/>
      <c r="G341" s="299"/>
      <c r="H341" s="299"/>
      <c r="I341" s="299"/>
      <c r="J341" s="299"/>
      <c r="K341" s="95">
        <v>553</v>
      </c>
      <c r="L341" s="95">
        <v>124</v>
      </c>
      <c r="M341" s="95">
        <v>934</v>
      </c>
      <c r="N341" s="95">
        <v>1272</v>
      </c>
      <c r="O341" s="95">
        <v>280</v>
      </c>
      <c r="P341" s="95">
        <v>1102</v>
      </c>
      <c r="Q341" s="95">
        <v>5188</v>
      </c>
      <c r="R341" s="94"/>
      <c r="S341" s="94"/>
      <c r="T341" s="94"/>
      <c r="U341" s="94"/>
      <c r="V341" s="94"/>
      <c r="W341" s="94"/>
      <c r="X341" s="94"/>
      <c r="Y341" s="94"/>
      <c r="Z341" s="69">
        <f t="shared" si="33"/>
        <v>9453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201</v>
      </c>
      <c r="C342" s="299" t="s">
        <v>277</v>
      </c>
      <c r="D342" s="299"/>
      <c r="E342" s="299"/>
      <c r="F342" s="299"/>
      <c r="G342" s="299"/>
      <c r="H342" s="299"/>
      <c r="I342" s="299"/>
      <c r="J342" s="299"/>
      <c r="K342" s="95">
        <v>585</v>
      </c>
      <c r="L342" s="95">
        <v>100</v>
      </c>
      <c r="M342" s="95">
        <v>521</v>
      </c>
      <c r="N342" s="95">
        <v>345</v>
      </c>
      <c r="O342" s="95">
        <v>137</v>
      </c>
      <c r="P342" s="95">
        <v>210</v>
      </c>
      <c r="Q342" s="95">
        <v>5682</v>
      </c>
      <c r="R342" s="94"/>
      <c r="S342" s="94"/>
      <c r="T342" s="94"/>
      <c r="U342" s="94"/>
      <c r="V342" s="94"/>
      <c r="W342" s="94"/>
      <c r="X342" s="94"/>
      <c r="Y342" s="94"/>
      <c r="Z342" s="69">
        <f t="shared" si="33"/>
        <v>7580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203</v>
      </c>
      <c r="C343" s="299" t="s">
        <v>278</v>
      </c>
      <c r="D343" s="299"/>
      <c r="E343" s="299"/>
      <c r="F343" s="299"/>
      <c r="G343" s="299"/>
      <c r="H343" s="299"/>
      <c r="I343" s="299"/>
      <c r="J343" s="299"/>
      <c r="K343" s="95">
        <v>989</v>
      </c>
      <c r="L343" s="95">
        <v>69</v>
      </c>
      <c r="M343" s="95">
        <v>4853</v>
      </c>
      <c r="N343" s="95">
        <v>1017</v>
      </c>
      <c r="O343" s="95">
        <v>190</v>
      </c>
      <c r="P343" s="95">
        <v>1683</v>
      </c>
      <c r="Q343" s="95">
        <v>3738</v>
      </c>
      <c r="R343" s="94"/>
      <c r="S343" s="94"/>
      <c r="T343" s="94"/>
      <c r="U343" s="94"/>
      <c r="V343" s="94"/>
      <c r="W343" s="94"/>
      <c r="X343" s="94"/>
      <c r="Y343" s="94"/>
      <c r="Z343" s="69">
        <f t="shared" si="33"/>
        <v>12539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90"/>
      <c r="C344" s="298"/>
      <c r="D344" s="299"/>
      <c r="E344" s="299"/>
      <c r="F344" s="299"/>
      <c r="G344" s="299"/>
      <c r="H344" s="299"/>
      <c r="I344" s="299"/>
      <c r="J344" s="299"/>
      <c r="K344" s="90" t="s">
        <v>205</v>
      </c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49"/>
      <c r="AC344" s="27" t="s">
        <v>82</v>
      </c>
      <c r="AD344" s="37" t="s">
        <v>124</v>
      </c>
    </row>
    <row r="345" spans="1:30" ht="15" customHeight="1">
      <c r="A345" s="47"/>
      <c r="B345" s="90"/>
      <c r="C345" s="298"/>
      <c r="D345" s="299"/>
      <c r="E345" s="299"/>
      <c r="F345" s="299"/>
      <c r="G345" s="299"/>
      <c r="H345" s="299"/>
      <c r="I345" s="299"/>
      <c r="J345" s="299"/>
      <c r="K345" s="90" t="s">
        <v>205</v>
      </c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49"/>
      <c r="AC345" s="27" t="s">
        <v>82</v>
      </c>
      <c r="AD345" s="37" t="s">
        <v>125</v>
      </c>
    </row>
    <row r="346" spans="1:30" ht="15" customHeight="1">
      <c r="A346" s="47"/>
      <c r="B346" s="90"/>
      <c r="C346" s="298"/>
      <c r="D346" s="299"/>
      <c r="E346" s="299"/>
      <c r="F346" s="299"/>
      <c r="G346" s="299"/>
      <c r="H346" s="299"/>
      <c r="I346" s="299"/>
      <c r="J346" s="299"/>
      <c r="K346" s="90" t="s">
        <v>205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>
      <c r="A347" s="47"/>
      <c r="B347" s="90"/>
      <c r="C347" s="298"/>
      <c r="D347" s="299"/>
      <c r="E347" s="299"/>
      <c r="F347" s="299"/>
      <c r="G347" s="299"/>
      <c r="H347" s="299"/>
      <c r="I347" s="299"/>
      <c r="J347" s="299"/>
      <c r="K347" s="90" t="s">
        <v>205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205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205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311</v>
      </c>
      <c r="C350" s="277"/>
      <c r="D350" s="277"/>
      <c r="E350" s="277"/>
      <c r="F350" s="277"/>
      <c r="G350" s="277"/>
      <c r="H350" s="277"/>
      <c r="I350" s="277"/>
      <c r="J350" s="277"/>
      <c r="K350" s="70">
        <f t="shared" ref="K350:Q350" si="34">SUM(K339:K349)</f>
        <v>12262</v>
      </c>
      <c r="L350" s="70">
        <f t="shared" si="34"/>
        <v>1759</v>
      </c>
      <c r="M350" s="70">
        <f t="shared" si="34"/>
        <v>12911</v>
      </c>
      <c r="N350" s="70">
        <f t="shared" si="34"/>
        <v>12159</v>
      </c>
      <c r="O350" s="70">
        <f t="shared" si="34"/>
        <v>2389</v>
      </c>
      <c r="P350" s="70">
        <f t="shared" si="34"/>
        <v>6160</v>
      </c>
      <c r="Q350" s="70">
        <f t="shared" si="34"/>
        <v>29244</v>
      </c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76884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318</v>
      </c>
      <c r="C353" s="287"/>
      <c r="D353" s="288"/>
      <c r="E353" s="286" t="s">
        <v>319</v>
      </c>
      <c r="F353" s="287"/>
      <c r="G353" s="288"/>
      <c r="H353" s="286" t="s">
        <v>320</v>
      </c>
      <c r="I353" s="287"/>
      <c r="J353" s="288"/>
      <c r="K353" s="292" t="s">
        <v>321</v>
      </c>
      <c r="L353" s="294" t="s">
        <v>322</v>
      </c>
      <c r="M353" s="294" t="s">
        <v>323</v>
      </c>
      <c r="N353" s="296" t="s">
        <v>324</v>
      </c>
      <c r="O353" s="192" t="s">
        <v>318</v>
      </c>
      <c r="P353" s="193" t="s">
        <v>319</v>
      </c>
      <c r="Q353" s="194" t="s">
        <v>320</v>
      </c>
      <c r="R353" s="195" t="s">
        <v>321</v>
      </c>
      <c r="S353" s="62"/>
      <c r="T353" s="196" t="s">
        <v>322</v>
      </c>
      <c r="U353" s="62"/>
      <c r="V353" s="197" t="s">
        <v>323</v>
      </c>
      <c r="W353" s="62"/>
      <c r="X353" s="198" t="s">
        <v>324</v>
      </c>
      <c r="Y353" s="199" t="s">
        <v>325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326</v>
      </c>
      <c r="P354" s="201" t="s">
        <v>327</v>
      </c>
      <c r="Q354" s="202" t="s">
        <v>328</v>
      </c>
      <c r="R354" s="203" t="s">
        <v>329</v>
      </c>
      <c r="S354" s="63"/>
      <c r="T354" s="204" t="s">
        <v>330</v>
      </c>
      <c r="U354" s="63"/>
      <c r="V354" s="205" t="s">
        <v>331</v>
      </c>
      <c r="W354" s="63"/>
      <c r="X354" s="206" t="s">
        <v>332</v>
      </c>
      <c r="Y354" s="207" t="s">
        <v>333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305</v>
      </c>
      <c r="AH356" s="93" t="s">
        <v>315</v>
      </c>
    </row>
    <row r="357" spans="1:34" ht="22.5" customHeight="1">
      <c r="I357" s="280" t="s">
        <v>96</v>
      </c>
      <c r="J357" s="280"/>
      <c r="K357" s="280"/>
      <c r="L357" s="280"/>
      <c r="M357" s="8" t="s">
        <v>286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314</v>
      </c>
    </row>
    <row r="358" spans="1:34" ht="22.5" customHeight="1">
      <c r="I358" s="280" t="s">
        <v>2</v>
      </c>
      <c r="J358" s="280"/>
      <c r="K358" s="280"/>
      <c r="L358" s="280"/>
      <c r="M358" s="8" t="s">
        <v>286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305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306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94"/>
      <c r="S364" s="94"/>
      <c r="T364" s="94"/>
      <c r="U364" s="94"/>
      <c r="V364" s="94"/>
      <c r="W364" s="94"/>
      <c r="X364" s="94"/>
      <c r="Y364" s="94"/>
      <c r="Z364" s="15" t="s">
        <v>197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279</v>
      </c>
      <c r="C367" s="301" t="s">
        <v>280</v>
      </c>
      <c r="D367" s="301"/>
      <c r="E367" s="301"/>
      <c r="F367" s="301"/>
      <c r="G367" s="301"/>
      <c r="H367" s="301"/>
      <c r="I367" s="301"/>
      <c r="J367" s="302"/>
      <c r="K367" s="95">
        <v>129</v>
      </c>
      <c r="L367" s="95">
        <v>241</v>
      </c>
      <c r="M367" s="95">
        <v>77</v>
      </c>
      <c r="N367" s="95">
        <v>320</v>
      </c>
      <c r="O367" s="95">
        <v>57</v>
      </c>
      <c r="P367" s="95">
        <v>62</v>
      </c>
      <c r="Q367" s="95">
        <v>504</v>
      </c>
      <c r="R367" s="94"/>
      <c r="S367" s="94"/>
      <c r="T367" s="94"/>
      <c r="U367" s="94"/>
      <c r="V367" s="94"/>
      <c r="W367" s="94"/>
      <c r="X367" s="94"/>
      <c r="Y367" s="94"/>
      <c r="Z367" s="69">
        <f>SUM(K367:Y367)</f>
        <v>1390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281</v>
      </c>
      <c r="D368" s="299"/>
      <c r="E368" s="299"/>
      <c r="F368" s="299"/>
      <c r="G368" s="299"/>
      <c r="H368" s="299"/>
      <c r="I368" s="299"/>
      <c r="J368" s="299"/>
      <c r="K368" s="95">
        <v>151</v>
      </c>
      <c r="L368" s="95">
        <v>395</v>
      </c>
      <c r="M368" s="95">
        <v>56</v>
      </c>
      <c r="N368" s="95">
        <v>2520</v>
      </c>
      <c r="O368" s="95">
        <v>114</v>
      </c>
      <c r="P368" s="95">
        <v>90</v>
      </c>
      <c r="Q368" s="95">
        <v>851</v>
      </c>
      <c r="R368" s="94"/>
      <c r="S368" s="94"/>
      <c r="T368" s="94"/>
      <c r="U368" s="94"/>
      <c r="V368" s="94"/>
      <c r="W368" s="94"/>
      <c r="X368" s="94"/>
      <c r="Y368" s="94"/>
      <c r="Z368" s="69">
        <f>SUM(K368:Y368)</f>
        <v>4177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282</v>
      </c>
      <c r="D369" s="299"/>
      <c r="E369" s="299"/>
      <c r="F369" s="299"/>
      <c r="G369" s="299"/>
      <c r="H369" s="299"/>
      <c r="I369" s="299"/>
      <c r="J369" s="299"/>
      <c r="K369" s="95">
        <v>389</v>
      </c>
      <c r="L369" s="95">
        <v>153</v>
      </c>
      <c r="M369" s="95">
        <v>91</v>
      </c>
      <c r="N369" s="95">
        <v>153</v>
      </c>
      <c r="O369" s="95">
        <v>107</v>
      </c>
      <c r="P369" s="95">
        <v>332</v>
      </c>
      <c r="Q369" s="95">
        <v>359</v>
      </c>
      <c r="R369" s="94"/>
      <c r="S369" s="94"/>
      <c r="T369" s="94"/>
      <c r="U369" s="94"/>
      <c r="V369" s="94"/>
      <c r="W369" s="94"/>
      <c r="X369" s="94"/>
      <c r="Y369" s="94"/>
      <c r="Z369" s="69">
        <f>SUM(K369:Y369)</f>
        <v>1584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201</v>
      </c>
      <c r="C370" s="299" t="s">
        <v>283</v>
      </c>
      <c r="D370" s="299"/>
      <c r="E370" s="299"/>
      <c r="F370" s="299"/>
      <c r="G370" s="299"/>
      <c r="H370" s="299"/>
      <c r="I370" s="299"/>
      <c r="J370" s="299"/>
      <c r="K370" s="95">
        <v>42</v>
      </c>
      <c r="L370" s="95">
        <v>56</v>
      </c>
      <c r="M370" s="95">
        <v>18</v>
      </c>
      <c r="N370" s="95">
        <v>63</v>
      </c>
      <c r="O370" s="95">
        <v>22</v>
      </c>
      <c r="P370" s="95">
        <v>16</v>
      </c>
      <c r="Q370" s="95">
        <v>166</v>
      </c>
      <c r="R370" s="94"/>
      <c r="S370" s="94"/>
      <c r="T370" s="94"/>
      <c r="U370" s="94"/>
      <c r="V370" s="94"/>
      <c r="W370" s="94"/>
      <c r="X370" s="94"/>
      <c r="Y370" s="94"/>
      <c r="Z370" s="69">
        <f>SUM(K370:Y370)</f>
        <v>383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91"/>
      <c r="C371" s="298"/>
      <c r="D371" s="299"/>
      <c r="E371" s="299"/>
      <c r="F371" s="299"/>
      <c r="G371" s="299"/>
      <c r="H371" s="299"/>
      <c r="I371" s="299"/>
      <c r="J371" s="299"/>
      <c r="K371" s="91" t="s">
        <v>205</v>
      </c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91"/>
      <c r="AA371" s="49"/>
      <c r="AC371" s="27" t="s">
        <v>82</v>
      </c>
      <c r="AD371" s="37" t="s">
        <v>112</v>
      </c>
    </row>
    <row r="372" spans="1:30" ht="15" customHeight="1">
      <c r="A372" s="47"/>
      <c r="B372" s="91"/>
      <c r="C372" s="298"/>
      <c r="D372" s="299"/>
      <c r="E372" s="299"/>
      <c r="F372" s="299"/>
      <c r="G372" s="299"/>
      <c r="H372" s="299"/>
      <c r="I372" s="299"/>
      <c r="J372" s="299"/>
      <c r="K372" s="91" t="s">
        <v>205</v>
      </c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91"/>
      <c r="AA372" s="49"/>
      <c r="AC372" s="27" t="s">
        <v>82</v>
      </c>
      <c r="AD372" s="37" t="s">
        <v>113</v>
      </c>
    </row>
    <row r="373" spans="1:30" ht="15" customHeight="1">
      <c r="A373" s="47"/>
      <c r="B373" s="91"/>
      <c r="C373" s="298"/>
      <c r="D373" s="299"/>
      <c r="E373" s="299"/>
      <c r="F373" s="299"/>
      <c r="G373" s="299"/>
      <c r="H373" s="299"/>
      <c r="I373" s="299"/>
      <c r="J373" s="299"/>
      <c r="K373" s="91" t="s">
        <v>205</v>
      </c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91"/>
      <c r="AA373" s="49"/>
      <c r="AC373" s="27" t="s">
        <v>82</v>
      </c>
      <c r="AD373" s="37" t="s">
        <v>114</v>
      </c>
    </row>
    <row r="374" spans="1:30" ht="15" customHeight="1">
      <c r="A374" s="47"/>
      <c r="B374" s="91"/>
      <c r="C374" s="298"/>
      <c r="D374" s="299"/>
      <c r="E374" s="299"/>
      <c r="F374" s="299"/>
      <c r="G374" s="299"/>
      <c r="H374" s="299"/>
      <c r="I374" s="299"/>
      <c r="J374" s="299"/>
      <c r="K374" s="91" t="s">
        <v>205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205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205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205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311</v>
      </c>
      <c r="C378" s="277"/>
      <c r="D378" s="277"/>
      <c r="E378" s="277"/>
      <c r="F378" s="277"/>
      <c r="G378" s="277"/>
      <c r="H378" s="277"/>
      <c r="I378" s="277"/>
      <c r="J378" s="277"/>
      <c r="K378" s="70">
        <f t="shared" ref="K378:Q378" si="35">SUM(K367:K377)</f>
        <v>711</v>
      </c>
      <c r="L378" s="70">
        <f t="shared" si="35"/>
        <v>845</v>
      </c>
      <c r="M378" s="70">
        <f t="shared" si="35"/>
        <v>242</v>
      </c>
      <c r="N378" s="70">
        <f t="shared" si="35"/>
        <v>3056</v>
      </c>
      <c r="O378" s="70">
        <f t="shared" si="35"/>
        <v>300</v>
      </c>
      <c r="P378" s="70">
        <f t="shared" si="35"/>
        <v>500</v>
      </c>
      <c r="Q378" s="70">
        <f t="shared" si="35"/>
        <v>1880</v>
      </c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7534</v>
      </c>
      <c r="AC378" s="27"/>
      <c r="AD378" s="37" t="s">
        <v>181</v>
      </c>
    </row>
    <row r="379" spans="1:30" ht="30" customHeight="1">
      <c r="A379" s="47" t="s">
        <v>53</v>
      </c>
      <c r="B379" s="50" t="s">
        <v>284</v>
      </c>
      <c r="C379" s="301" t="s">
        <v>285</v>
      </c>
      <c r="D379" s="301"/>
      <c r="E379" s="301"/>
      <c r="F379" s="301"/>
      <c r="G379" s="301"/>
      <c r="H379" s="301"/>
      <c r="I379" s="301"/>
      <c r="J379" s="302"/>
      <c r="K379" s="95">
        <v>135</v>
      </c>
      <c r="L379" s="95">
        <v>22</v>
      </c>
      <c r="M379" s="95">
        <v>66</v>
      </c>
      <c r="N379" s="95">
        <v>78</v>
      </c>
      <c r="O379" s="95">
        <v>22</v>
      </c>
      <c r="P379" s="95">
        <v>56</v>
      </c>
      <c r="Q379" s="95">
        <v>615</v>
      </c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994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92"/>
      <c r="C380" s="298"/>
      <c r="D380" s="299"/>
      <c r="E380" s="299"/>
      <c r="F380" s="299"/>
      <c r="G380" s="299"/>
      <c r="H380" s="299"/>
      <c r="I380" s="299"/>
      <c r="J380" s="299"/>
      <c r="K380" s="92" t="s">
        <v>205</v>
      </c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  <c r="Z380" s="92"/>
      <c r="AA380" s="49"/>
      <c r="AC380" s="27" t="s">
        <v>82</v>
      </c>
      <c r="AD380" s="37" t="s">
        <v>120</v>
      </c>
    </row>
    <row r="381" spans="1:30" ht="15" customHeight="1">
      <c r="A381" s="47"/>
      <c r="B381" s="92"/>
      <c r="C381" s="298"/>
      <c r="D381" s="299"/>
      <c r="E381" s="299"/>
      <c r="F381" s="299"/>
      <c r="G381" s="299"/>
      <c r="H381" s="299"/>
      <c r="I381" s="299"/>
      <c r="J381" s="299"/>
      <c r="K381" s="92" t="s">
        <v>205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298"/>
      <c r="D382" s="299"/>
      <c r="E382" s="299"/>
      <c r="F382" s="299"/>
      <c r="G382" s="299"/>
      <c r="H382" s="299"/>
      <c r="I382" s="299"/>
      <c r="J382" s="299"/>
      <c r="K382" s="92" t="s">
        <v>205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205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205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205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205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205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205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205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311</v>
      </c>
      <c r="C390" s="277"/>
      <c r="D390" s="277"/>
      <c r="E390" s="277"/>
      <c r="F390" s="277"/>
      <c r="G390" s="277"/>
      <c r="H390" s="277"/>
      <c r="I390" s="277"/>
      <c r="J390" s="277"/>
      <c r="K390" s="70">
        <f t="shared" ref="K390:Q390" si="36">SUM(K379:K389)</f>
        <v>135</v>
      </c>
      <c r="L390" s="70">
        <f t="shared" si="36"/>
        <v>22</v>
      </c>
      <c r="M390" s="70">
        <f t="shared" si="36"/>
        <v>66</v>
      </c>
      <c r="N390" s="70">
        <f t="shared" si="36"/>
        <v>78</v>
      </c>
      <c r="O390" s="70">
        <f t="shared" si="36"/>
        <v>22</v>
      </c>
      <c r="P390" s="70">
        <f t="shared" si="36"/>
        <v>56</v>
      </c>
      <c r="Q390" s="70">
        <f t="shared" si="36"/>
        <v>615</v>
      </c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994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318</v>
      </c>
      <c r="C393" s="287"/>
      <c r="D393" s="288"/>
      <c r="E393" s="286" t="s">
        <v>319</v>
      </c>
      <c r="F393" s="287"/>
      <c r="G393" s="288"/>
      <c r="H393" s="286" t="s">
        <v>320</v>
      </c>
      <c r="I393" s="287"/>
      <c r="J393" s="288"/>
      <c r="K393" s="292" t="s">
        <v>321</v>
      </c>
      <c r="L393" s="294" t="s">
        <v>322</v>
      </c>
      <c r="M393" s="294" t="s">
        <v>323</v>
      </c>
      <c r="N393" s="296" t="s">
        <v>324</v>
      </c>
      <c r="O393" s="208" t="s">
        <v>318</v>
      </c>
      <c r="P393" s="209" t="s">
        <v>319</v>
      </c>
      <c r="Q393" s="210" t="s">
        <v>320</v>
      </c>
      <c r="R393" s="211" t="s">
        <v>321</v>
      </c>
      <c r="S393" s="62"/>
      <c r="T393" s="212" t="s">
        <v>322</v>
      </c>
      <c r="U393" s="62"/>
      <c r="V393" s="213" t="s">
        <v>323</v>
      </c>
      <c r="W393" s="62"/>
      <c r="X393" s="214" t="s">
        <v>324</v>
      </c>
      <c r="Y393" s="215" t="s">
        <v>325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326</v>
      </c>
      <c r="P394" s="217" t="s">
        <v>327</v>
      </c>
      <c r="Q394" s="218" t="s">
        <v>328</v>
      </c>
      <c r="R394" s="219" t="s">
        <v>329</v>
      </c>
      <c r="S394" s="63"/>
      <c r="T394" s="220" t="s">
        <v>330</v>
      </c>
      <c r="U394" s="63"/>
      <c r="V394" s="221" t="s">
        <v>331</v>
      </c>
      <c r="W394" s="63"/>
      <c r="X394" s="222" t="s">
        <v>332</v>
      </c>
      <c r="Y394" s="223" t="s">
        <v>333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307</v>
      </c>
      <c r="AH396" s="93" t="s">
        <v>315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286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314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286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307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308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94"/>
      <c r="S404" s="94"/>
      <c r="T404" s="94"/>
      <c r="U404" s="94"/>
      <c r="V404" s="94"/>
      <c r="W404" s="94"/>
      <c r="X404" s="94"/>
      <c r="Y404" s="94"/>
      <c r="Z404" s="15" t="s">
        <v>197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312</v>
      </c>
      <c r="C406" s="271"/>
      <c r="D406" s="271"/>
      <c r="E406" s="271"/>
      <c r="F406" s="271"/>
      <c r="G406" s="271"/>
      <c r="H406" s="271"/>
      <c r="I406" s="271"/>
      <c r="J406" s="272"/>
      <c r="K406" s="71">
        <f t="shared" ref="K406:Q406" si="37">K98+K110+K138+K150+K178+K190+K218+K230+K258+K270+K298+K310+K338+K350+K378+K390</f>
        <v>106336</v>
      </c>
      <c r="L406" s="71">
        <f t="shared" si="37"/>
        <v>22710</v>
      </c>
      <c r="M406" s="71">
        <f t="shared" si="37"/>
        <v>81555</v>
      </c>
      <c r="N406" s="71">
        <f t="shared" si="37"/>
        <v>112387</v>
      </c>
      <c r="O406" s="71">
        <f t="shared" si="37"/>
        <v>37281</v>
      </c>
      <c r="P406" s="71">
        <f t="shared" si="37"/>
        <v>47764</v>
      </c>
      <c r="Q406" s="71">
        <f t="shared" si="37"/>
        <v>511366</v>
      </c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919399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11057</v>
      </c>
      <c r="L407" s="95">
        <v>4012</v>
      </c>
      <c r="M407" s="95">
        <v>7444</v>
      </c>
      <c r="N407" s="95">
        <v>21207</v>
      </c>
      <c r="O407" s="95">
        <v>7919</v>
      </c>
      <c r="P407" s="95">
        <v>9321</v>
      </c>
      <c r="Q407" s="95">
        <v>39627</v>
      </c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100587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313</v>
      </c>
      <c r="C408" s="271"/>
      <c r="D408" s="271"/>
      <c r="E408" s="271"/>
      <c r="F408" s="271"/>
      <c r="G408" s="271"/>
      <c r="H408" s="271"/>
      <c r="I408" s="271"/>
      <c r="J408" s="272"/>
      <c r="K408" s="71">
        <f t="shared" ref="K408:Q408" si="38">K406+K407</f>
        <v>117393</v>
      </c>
      <c r="L408" s="71">
        <f t="shared" si="38"/>
        <v>26722</v>
      </c>
      <c r="M408" s="71">
        <f t="shared" si="38"/>
        <v>88999</v>
      </c>
      <c r="N408" s="71">
        <f t="shared" si="38"/>
        <v>133594</v>
      </c>
      <c r="O408" s="71">
        <f t="shared" si="38"/>
        <v>45200</v>
      </c>
      <c r="P408" s="71">
        <f t="shared" si="38"/>
        <v>57085</v>
      </c>
      <c r="Q408" s="71">
        <f t="shared" si="38"/>
        <v>550993</v>
      </c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1019986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317</v>
      </c>
      <c r="D414" s="268"/>
      <c r="E414" s="268"/>
      <c r="F414" s="268"/>
      <c r="G414" s="267" t="s">
        <v>317</v>
      </c>
      <c r="H414" s="268"/>
      <c r="I414" s="268"/>
      <c r="J414" s="268"/>
      <c r="K414" s="267" t="s">
        <v>317</v>
      </c>
      <c r="L414" s="268"/>
      <c r="M414" s="268"/>
      <c r="N414" s="267" t="s">
        <v>317</v>
      </c>
      <c r="O414" s="268"/>
      <c r="P414" s="268"/>
      <c r="Q414" s="267" t="s">
        <v>317</v>
      </c>
      <c r="R414" s="268"/>
      <c r="S414" s="268"/>
      <c r="T414" s="267" t="s">
        <v>317</v>
      </c>
      <c r="U414" s="268"/>
      <c r="V414" s="268"/>
      <c r="W414" s="267" t="s">
        <v>317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317</v>
      </c>
      <c r="D418" s="254"/>
      <c r="E418" s="254"/>
      <c r="F418" s="254"/>
      <c r="G418" s="253" t="s">
        <v>317</v>
      </c>
      <c r="H418" s="254"/>
      <c r="I418" s="254"/>
      <c r="J418" s="254"/>
      <c r="K418" s="255" t="s">
        <v>317</v>
      </c>
      <c r="L418" s="256"/>
      <c r="M418" s="256"/>
      <c r="N418" s="257" t="s">
        <v>317</v>
      </c>
      <c r="O418" s="258"/>
      <c r="P418" s="258"/>
      <c r="Q418" s="255" t="s">
        <v>317</v>
      </c>
      <c r="R418" s="256"/>
      <c r="S418" s="256"/>
      <c r="T418" s="257" t="s">
        <v>317</v>
      </c>
      <c r="U418" s="258"/>
      <c r="V418" s="255" t="s">
        <v>317</v>
      </c>
      <c r="W418" s="256"/>
      <c r="X418" s="255" t="s">
        <v>317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317</v>
      </c>
      <c r="D421" s="254"/>
      <c r="E421" s="254"/>
      <c r="F421" s="254"/>
      <c r="G421" s="253" t="s">
        <v>317</v>
      </c>
      <c r="H421" s="254"/>
      <c r="I421" s="254"/>
      <c r="J421" s="254"/>
      <c r="K421" s="255" t="s">
        <v>317</v>
      </c>
      <c r="L421" s="256"/>
      <c r="M421" s="256"/>
      <c r="N421" s="257" t="s">
        <v>317</v>
      </c>
      <c r="O421" s="258"/>
      <c r="P421" s="258"/>
      <c r="Q421" s="255" t="s">
        <v>317</v>
      </c>
      <c r="R421" s="256"/>
      <c r="S421" s="256"/>
      <c r="T421" s="257" t="s">
        <v>317</v>
      </c>
      <c r="U421" s="258"/>
      <c r="V421" s="255" t="s">
        <v>317</v>
      </c>
      <c r="W421" s="256"/>
      <c r="X421" s="255" t="s">
        <v>317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R14:Y15 R17:Y18 R20:Y21 R27:Y28 R30:Y31 R33:Y34 R57:Y58 R60:Y61 R64:Y66 L92:Y97 L104:Y109 L132:Y137 L144:Y149 L172:Y177 L183:Y189 L211:Y217 L224:Y229 L252:Y257 L264:Y269 L292:Y297 L304:Y309 L332:Y337 L344:Y349 L371:Y377 L380:Y389 R407:Y407 R87:Y91 R99:Y103 R127:Y131 R139:Y143 R167:Y171 R179:Y182 R207:Y210 R219:Y223 R247:Y251 R259:Y263 R287:Y291 R299:Y303 R327:Y331 R339:Y343 R367:Y370 R379:Y379">
    <cfRule type="expression" dxfId="175" priority="167">
      <formula>CELL("Protect",INDIRECT(ADDRESS(ROW(), COLUMN())))</formula>
    </cfRule>
  </conditionalFormatting>
  <conditionalFormatting sqref="R14:Y15 R17:Y18 R20:Y21 R27:Y28 R30:Y31 R33:Y34 R57:Y58 R60:Y61 R64:Y66 K92:Y97 K104:Y109 K132:Y137 K144:Y149 K172:Y177 K183:Y189 K211:Y217 K224:Y229 K252:Y257 K264:Y269 K292:Y297 K304:Y309 K332:Y337 K344:Y349 K371:Y377 K380:Y389 R407:Y407 R87:Y91 R99:Y103 R127:Y131 R139:Y143 R167:Y171 R179:Y182 R207:Y210 R219:Y223 R247:Y251 R259:Y263 R287:Y291 R299:Y303 R327:Y331 R339:Y343 R367:Y370 R379:Y379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R14:Y15 R17:Y18 R20:Y21 R27:Y28 R30:Y31 R33:Y34 R57:Y58 R60:Y61 R64:Y66 K92:Y97 K104:Y109 K132:Y137 K144:Y149 K172:Y177 K183:Y189 K211:Y217 K224:Y229 K252:Y257 K264:Y269 K292:Y297 K304:Y309 K332:Y337 K344:Y349 K371:Y377 K380:Y389 R407:Y407 R87:Y91 R99:Y103 R127:Y131 R139:Y143 R167:Y171 R179:Y182 R207:Y210 R219:Y223 R247:Y251 R259:Y263 R287:Y291 R299:Y303 R327:Y331 R339:Y343 R367:Y370 R379:Y379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R27:Y28 K32:Y32 R30:Y31 K35:Y38 R33:Y34">
    <cfRule type="cellIs" dxfId="169" priority="173" operator="greaterThan">
      <formula>K14</formula>
    </cfRule>
  </conditionalFormatting>
  <conditionalFormatting sqref="K59:Y59 R57:Y58">
    <cfRule type="cellIs" dxfId="168" priority="174" operator="greaterThan">
      <formula>K23</formula>
    </cfRule>
  </conditionalFormatting>
  <conditionalFormatting sqref="K62:Y62 R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Q15">
    <cfRule type="expression" dxfId="160" priority="156">
      <formula>CELL("Protect",INDIRECT(ADDRESS(ROW(), COLUMN())))</formula>
    </cfRule>
  </conditionalFormatting>
  <conditionalFormatting sqref="K14:Q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Q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Q18">
    <cfRule type="expression" dxfId="154" priority="150">
      <formula>CELL("Protect",INDIRECT(ADDRESS(ROW(), COLUMN())))</formula>
    </cfRule>
  </conditionalFormatting>
  <conditionalFormatting sqref="K17:Q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Q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Q21">
    <cfRule type="expression" dxfId="148" priority="144">
      <formula>CELL("Protect",INDIRECT(ADDRESS(ROW(), COLUMN())))</formula>
    </cfRule>
  </conditionalFormatting>
  <conditionalFormatting sqref="K20:Q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Q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Q28">
    <cfRule type="expression" dxfId="142" priority="137">
      <formula>CELL("Protect",INDIRECT(ADDRESS(ROW(), COLUMN())))</formula>
    </cfRule>
  </conditionalFormatting>
  <conditionalFormatting sqref="K27:Q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Q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Q28">
    <cfRule type="cellIs" dxfId="136" priority="143" operator="greaterThan">
      <formula>K14</formula>
    </cfRule>
  </conditionalFormatting>
  <conditionalFormatting sqref="L30:Q31">
    <cfRule type="expression" dxfId="135" priority="130">
      <formula>CELL("Protect",INDIRECT(ADDRESS(ROW(), COLUMN())))</formula>
    </cfRule>
  </conditionalFormatting>
  <conditionalFormatting sqref="K30:Q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Q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Q31">
    <cfRule type="cellIs" dxfId="129" priority="136" operator="greaterThan">
      <formula>K17</formula>
    </cfRule>
  </conditionalFormatting>
  <conditionalFormatting sqref="L33:Q34">
    <cfRule type="expression" dxfId="128" priority="123">
      <formula>CELL("Protect",INDIRECT(ADDRESS(ROW(), COLUMN())))</formula>
    </cfRule>
  </conditionalFormatting>
  <conditionalFormatting sqref="K33:Q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Q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Q34">
    <cfRule type="cellIs" dxfId="122" priority="129" operator="greaterThan">
      <formula>K20</formula>
    </cfRule>
  </conditionalFormatting>
  <conditionalFormatting sqref="L57:Q58">
    <cfRule type="expression" dxfId="121" priority="116">
      <formula>CELL("Protect",INDIRECT(ADDRESS(ROW(), COLUMN())))</formula>
    </cfRule>
  </conditionalFormatting>
  <conditionalFormatting sqref="K57:Q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Q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Q58">
    <cfRule type="cellIs" dxfId="115" priority="122" operator="greaterThan">
      <formula>K23</formula>
    </cfRule>
  </conditionalFormatting>
  <conditionalFormatting sqref="L60:Q61">
    <cfRule type="expression" dxfId="114" priority="109">
      <formula>CELL("Protect",INDIRECT(ADDRESS(ROW(), COLUMN())))</formula>
    </cfRule>
  </conditionalFormatting>
  <conditionalFormatting sqref="K60:Q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Q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Q61">
    <cfRule type="cellIs" dxfId="108" priority="115" operator="greaterThan">
      <formula>K36</formula>
    </cfRule>
  </conditionalFormatting>
  <conditionalFormatting sqref="L64:Q66">
    <cfRule type="expression" dxfId="107" priority="103">
      <formula>CELL("Protect",INDIRECT(ADDRESS(ROW(), COLUMN())))</formula>
    </cfRule>
  </conditionalFormatting>
  <conditionalFormatting sqref="K64:Q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Q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Q91">
    <cfRule type="expression" dxfId="101" priority="97">
      <formula>CELL("Protect",INDIRECT(ADDRESS(ROW(), COLUMN())))</formula>
    </cfRule>
  </conditionalFormatting>
  <conditionalFormatting sqref="K87:Q91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Q91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Q103">
    <cfRule type="expression" dxfId="95" priority="91">
      <formula>CELL("Protect",INDIRECT(ADDRESS(ROW(), COLUMN())))</formula>
    </cfRule>
  </conditionalFormatting>
  <conditionalFormatting sqref="K99:Q103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Q103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Q131">
    <cfRule type="expression" dxfId="89" priority="85">
      <formula>CELL("Protect",INDIRECT(ADDRESS(ROW(), COLUMN())))</formula>
    </cfRule>
  </conditionalFormatting>
  <conditionalFormatting sqref="K127:Q131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Q131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Q143">
    <cfRule type="expression" dxfId="83" priority="79">
      <formula>CELL("Protect",INDIRECT(ADDRESS(ROW(), COLUMN())))</formula>
    </cfRule>
  </conditionalFormatting>
  <conditionalFormatting sqref="K139:Q143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Q143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Q171">
    <cfRule type="expression" dxfId="77" priority="73">
      <formula>CELL("Protect",INDIRECT(ADDRESS(ROW(), COLUMN())))</formula>
    </cfRule>
  </conditionalFormatting>
  <conditionalFormatting sqref="K167:Q171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Q171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Q182">
    <cfRule type="expression" dxfId="71" priority="67">
      <formula>CELL("Protect",INDIRECT(ADDRESS(ROW(), COLUMN())))</formula>
    </cfRule>
  </conditionalFormatting>
  <conditionalFormatting sqref="K179:Q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Q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Q210">
    <cfRule type="expression" dxfId="65" priority="61">
      <formula>CELL("Protect",INDIRECT(ADDRESS(ROW(), COLUMN())))</formula>
    </cfRule>
  </conditionalFormatting>
  <conditionalFormatting sqref="K207:Q210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Q210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Q223">
    <cfRule type="expression" dxfId="59" priority="55">
      <formula>CELL("Protect",INDIRECT(ADDRESS(ROW(), COLUMN())))</formula>
    </cfRule>
  </conditionalFormatting>
  <conditionalFormatting sqref="K219:Q223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Q223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Q251">
    <cfRule type="expression" dxfId="53" priority="49">
      <formula>CELL("Protect",INDIRECT(ADDRESS(ROW(), COLUMN())))</formula>
    </cfRule>
  </conditionalFormatting>
  <conditionalFormatting sqref="K247:Q251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Q251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Q263">
    <cfRule type="expression" dxfId="47" priority="43">
      <formula>CELL("Protect",INDIRECT(ADDRESS(ROW(), COLUMN())))</formula>
    </cfRule>
  </conditionalFormatting>
  <conditionalFormatting sqref="K259:Q263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Q263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Q291">
    <cfRule type="expression" dxfId="41" priority="37">
      <formula>CELL("Protect",INDIRECT(ADDRESS(ROW(), COLUMN())))</formula>
    </cfRule>
  </conditionalFormatting>
  <conditionalFormatting sqref="K287:Q291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Q291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Q303">
    <cfRule type="expression" dxfId="35" priority="31">
      <formula>CELL("Protect",INDIRECT(ADDRESS(ROW(), COLUMN())))</formula>
    </cfRule>
  </conditionalFormatting>
  <conditionalFormatting sqref="K299:Q303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Q303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Q331">
    <cfRule type="expression" dxfId="29" priority="25">
      <formula>CELL("Protect",INDIRECT(ADDRESS(ROW(), COLUMN())))</formula>
    </cfRule>
  </conditionalFormatting>
  <conditionalFormatting sqref="K327:Q331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Q331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Q343">
    <cfRule type="expression" dxfId="23" priority="19">
      <formula>CELL("Protect",INDIRECT(ADDRESS(ROW(), COLUMN())))</formula>
    </cfRule>
  </conditionalFormatting>
  <conditionalFormatting sqref="K339:Q343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Q343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Q370">
    <cfRule type="expression" dxfId="17" priority="13">
      <formula>CELL("Protect",INDIRECT(ADDRESS(ROW(), COLUMN())))</formula>
    </cfRule>
  </conditionalFormatting>
  <conditionalFormatting sqref="K367:Q370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Q370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Q379">
    <cfRule type="expression" dxfId="11" priority="7">
      <formula>CELL("Protect",INDIRECT(ADDRESS(ROW(), COLUMN())))</formula>
    </cfRule>
  </conditionalFormatting>
  <conditionalFormatting sqref="K379:Q379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Q379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Q407">
    <cfRule type="expression" dxfId="5" priority="1">
      <formula>CELL("Protect",INDIRECT(ADDRESS(ROW(), COLUMN())))</formula>
    </cfRule>
  </conditionalFormatting>
  <conditionalFormatting sqref="K407:Q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Q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MODEL_DD1_DPR_25405_KEPULAUAN_RIAU_DAPIL_KEPULAUAN_RIAU.xlsx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2019-05-08T06:05:49Z</dcterms:created>
  <dcterms:modified xsi:type="dcterms:W3CDTF">2019-05-15T08:39:26Z</dcterms:modified>
</cp:coreProperties>
</file>