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u\Documents\"/>
    </mc:Choice>
  </mc:AlternateContent>
  <xr:revisionPtr revIDLastSave="0" documentId="13_ncr:1_{9B4416A7-C141-4A56-BF1A-A24832858A8B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Form" sheetId="9" r:id="rId1"/>
  </sheets>
  <definedNames>
    <definedName name="_xlnm._FilterDatabase" localSheetId="0" hidden="1">Form!$A$2:$A$45</definedName>
    <definedName name="_xlnm.Print_Area" localSheetId="0">Form!$A$1:$Z$285</definedName>
    <definedName name="range_1_1">Form!A1:AA47</definedName>
    <definedName name="range_1_2">Form!A47:AA92</definedName>
    <definedName name="range_2_1">Form!A92:AA121</definedName>
    <definedName name="range_2_2">Form!A121:AA150</definedName>
    <definedName name="range_3_1_1">Form!A150:AA186</definedName>
    <definedName name="range_3_1_2">Form!A186:AA222</definedName>
    <definedName name="range_4_1">Form!A222:AA254</definedName>
    <definedName name="range_4_2">Form!A254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264" i="9" l="1"/>
  <c r="Y266" i="9" s="1"/>
  <c r="X264" i="9"/>
  <c r="X266" i="9" s="1"/>
  <c r="W264" i="9"/>
  <c r="W266" i="9" s="1"/>
  <c r="V264" i="9"/>
  <c r="V266" i="9" s="1"/>
  <c r="U264" i="9"/>
  <c r="U266" i="9" s="1"/>
  <c r="T264" i="9"/>
  <c r="T266" i="9" s="1"/>
  <c r="S264" i="9"/>
  <c r="S266" i="9" s="1"/>
  <c r="R264" i="9"/>
  <c r="R266" i="9" s="1"/>
  <c r="Q264" i="9"/>
  <c r="Q266" i="9" s="1"/>
  <c r="P264" i="9"/>
  <c r="P266" i="9" s="1"/>
  <c r="O264" i="9"/>
  <c r="O266" i="9" s="1"/>
  <c r="N264" i="9"/>
  <c r="N266" i="9" s="1"/>
  <c r="M264" i="9"/>
  <c r="M266" i="9" s="1"/>
  <c r="L264" i="9"/>
  <c r="L266" i="9" s="1"/>
  <c r="U234" i="9"/>
  <c r="Z233" i="9"/>
  <c r="K265" i="9" s="1"/>
  <c r="Z265" i="9" s="1"/>
  <c r="Y232" i="9"/>
  <c r="Y234" i="9" s="1"/>
  <c r="X232" i="9"/>
  <c r="X234" i="9" s="1"/>
  <c r="W232" i="9"/>
  <c r="W234" i="9" s="1"/>
  <c r="V232" i="9"/>
  <c r="V234" i="9" s="1"/>
  <c r="U232" i="9"/>
  <c r="T232" i="9"/>
  <c r="T234" i="9" s="1"/>
  <c r="S232" i="9"/>
  <c r="S234" i="9" s="1"/>
  <c r="R232" i="9"/>
  <c r="R234" i="9" s="1"/>
  <c r="Q232" i="9"/>
  <c r="Q234" i="9" s="1"/>
  <c r="P232" i="9"/>
  <c r="P234" i="9" s="1"/>
  <c r="O232" i="9"/>
  <c r="O234" i="9" s="1"/>
  <c r="N232" i="9"/>
  <c r="N234" i="9" s="1"/>
  <c r="M232" i="9"/>
  <c r="M234" i="9" s="1"/>
  <c r="L232" i="9"/>
  <c r="L234" i="9" s="1"/>
  <c r="K232" i="9"/>
  <c r="K234" i="9" s="1"/>
  <c r="Z174" i="9"/>
  <c r="K210" i="9" s="1"/>
  <c r="Z210" i="9" s="1"/>
  <c r="Z173" i="9"/>
  <c r="K209" i="9" s="1"/>
  <c r="Z209" i="9" s="1"/>
  <c r="Z172" i="9"/>
  <c r="K208" i="9" s="1"/>
  <c r="Z208" i="9" s="1"/>
  <c r="Z171" i="9"/>
  <c r="K207" i="9" s="1"/>
  <c r="Z207" i="9" s="1"/>
  <c r="Z170" i="9"/>
  <c r="K206" i="9" s="1"/>
  <c r="Z206" i="9" s="1"/>
  <c r="Z169" i="9"/>
  <c r="K205" i="9" s="1"/>
  <c r="Z205" i="9" s="1"/>
  <c r="Z168" i="9"/>
  <c r="K204" i="9" s="1"/>
  <c r="Z204" i="9" s="1"/>
  <c r="Z167" i="9"/>
  <c r="K203" i="9" s="1"/>
  <c r="Z203" i="9" s="1"/>
  <c r="Z166" i="9"/>
  <c r="K202" i="9" s="1"/>
  <c r="Z202" i="9" s="1"/>
  <c r="Z165" i="9"/>
  <c r="K201" i="9" s="1"/>
  <c r="Z201" i="9" s="1"/>
  <c r="Z164" i="9"/>
  <c r="K200" i="9" s="1"/>
  <c r="Z200" i="9" s="1"/>
  <c r="Z163" i="9"/>
  <c r="K199" i="9" s="1"/>
  <c r="Z199" i="9" s="1"/>
  <c r="Z162" i="9"/>
  <c r="K198" i="9" s="1"/>
  <c r="Z198" i="9" s="1"/>
  <c r="Z161" i="9"/>
  <c r="K197" i="9" s="1"/>
  <c r="Z197" i="9" s="1"/>
  <c r="Y141" i="9"/>
  <c r="X141" i="9"/>
  <c r="W141" i="9"/>
  <c r="V141" i="9"/>
  <c r="U141" i="9"/>
  <c r="T141" i="9"/>
  <c r="S141" i="9"/>
  <c r="R141" i="9"/>
  <c r="Q141" i="9"/>
  <c r="P141" i="9"/>
  <c r="O141" i="9"/>
  <c r="N141" i="9"/>
  <c r="M141" i="9"/>
  <c r="L141" i="9"/>
  <c r="Y136" i="9"/>
  <c r="X136" i="9"/>
  <c r="W136" i="9"/>
  <c r="V136" i="9"/>
  <c r="U136" i="9"/>
  <c r="T136" i="9"/>
  <c r="S136" i="9"/>
  <c r="R136" i="9"/>
  <c r="Q136" i="9"/>
  <c r="P136" i="9"/>
  <c r="O136" i="9"/>
  <c r="N136" i="9"/>
  <c r="M136" i="9"/>
  <c r="L136" i="9"/>
  <c r="Y133" i="9"/>
  <c r="X133" i="9"/>
  <c r="W133" i="9"/>
  <c r="V133" i="9"/>
  <c r="U133" i="9"/>
  <c r="T133" i="9"/>
  <c r="S133" i="9"/>
  <c r="R133" i="9"/>
  <c r="Q133" i="9"/>
  <c r="P133" i="9"/>
  <c r="O133" i="9"/>
  <c r="N133" i="9"/>
  <c r="M133" i="9"/>
  <c r="L133" i="9"/>
  <c r="Y112" i="9"/>
  <c r="X112" i="9"/>
  <c r="W112" i="9"/>
  <c r="V112" i="9"/>
  <c r="U112" i="9"/>
  <c r="T112" i="9"/>
  <c r="S112" i="9"/>
  <c r="R112" i="9"/>
  <c r="Q112" i="9"/>
  <c r="P112" i="9"/>
  <c r="O112" i="9"/>
  <c r="N112" i="9"/>
  <c r="M112" i="9"/>
  <c r="L112" i="9"/>
  <c r="K112" i="9"/>
  <c r="Z111" i="9"/>
  <c r="K140" i="9" s="1"/>
  <c r="Z140" i="9" s="1"/>
  <c r="Z110" i="9"/>
  <c r="K139" i="9" s="1"/>
  <c r="Z139" i="9" s="1"/>
  <c r="Z109" i="9"/>
  <c r="K138" i="9" s="1"/>
  <c r="Y107" i="9"/>
  <c r="X107" i="9"/>
  <c r="W107" i="9"/>
  <c r="V107" i="9"/>
  <c r="U107" i="9"/>
  <c r="T107" i="9"/>
  <c r="S107" i="9"/>
  <c r="R107" i="9"/>
  <c r="Q107" i="9"/>
  <c r="P107" i="9"/>
  <c r="O107" i="9"/>
  <c r="N107" i="9"/>
  <c r="M107" i="9"/>
  <c r="L107" i="9"/>
  <c r="K107" i="9"/>
  <c r="Z106" i="9"/>
  <c r="K135" i="9" s="1"/>
  <c r="Z135" i="9" s="1"/>
  <c r="Z105" i="9"/>
  <c r="K134" i="9" s="1"/>
  <c r="Y104" i="9"/>
  <c r="X104" i="9"/>
  <c r="W104" i="9"/>
  <c r="V104" i="9"/>
  <c r="U104" i="9"/>
  <c r="T104" i="9"/>
  <c r="S104" i="9"/>
  <c r="R104" i="9"/>
  <c r="Q104" i="9"/>
  <c r="P104" i="9"/>
  <c r="O104" i="9"/>
  <c r="N104" i="9"/>
  <c r="M104" i="9"/>
  <c r="L104" i="9"/>
  <c r="K104" i="9"/>
  <c r="Z103" i="9"/>
  <c r="K132" i="9" s="1"/>
  <c r="Z132" i="9" s="1"/>
  <c r="Z102" i="9"/>
  <c r="K131" i="9" s="1"/>
  <c r="Y82" i="9"/>
  <c r="X82" i="9"/>
  <c r="W82" i="9"/>
  <c r="V82" i="9"/>
  <c r="U82" i="9"/>
  <c r="T82" i="9"/>
  <c r="S82" i="9"/>
  <c r="R82" i="9"/>
  <c r="Q82" i="9"/>
  <c r="P82" i="9"/>
  <c r="O82" i="9"/>
  <c r="N82" i="9"/>
  <c r="M82" i="9"/>
  <c r="L82" i="9"/>
  <c r="Y81" i="9"/>
  <c r="X81" i="9"/>
  <c r="W81" i="9"/>
  <c r="V81" i="9"/>
  <c r="U81" i="9"/>
  <c r="T81" i="9"/>
  <c r="S81" i="9"/>
  <c r="R81" i="9"/>
  <c r="Q81" i="9"/>
  <c r="P81" i="9"/>
  <c r="O81" i="9"/>
  <c r="N81" i="9"/>
  <c r="M81" i="9"/>
  <c r="L81" i="9"/>
  <c r="Y80" i="9"/>
  <c r="X80" i="9"/>
  <c r="W80" i="9"/>
  <c r="V80" i="9"/>
  <c r="U80" i="9"/>
  <c r="T80" i="9"/>
  <c r="S80" i="9"/>
  <c r="R80" i="9"/>
  <c r="Q80" i="9"/>
  <c r="P80" i="9"/>
  <c r="O80" i="9"/>
  <c r="N80" i="9"/>
  <c r="M80" i="9"/>
  <c r="L80" i="9"/>
  <c r="Y77" i="9"/>
  <c r="X77" i="9"/>
  <c r="W77" i="9"/>
  <c r="V77" i="9"/>
  <c r="U77" i="9"/>
  <c r="T77" i="9"/>
  <c r="S77" i="9"/>
  <c r="R77" i="9"/>
  <c r="Q77" i="9"/>
  <c r="P77" i="9"/>
  <c r="O77" i="9"/>
  <c r="N77" i="9"/>
  <c r="M77" i="9"/>
  <c r="L77" i="9"/>
  <c r="K76" i="9"/>
  <c r="Z76" i="9" s="1"/>
  <c r="Y74" i="9"/>
  <c r="X74" i="9"/>
  <c r="W74" i="9"/>
  <c r="V74" i="9"/>
  <c r="U74" i="9"/>
  <c r="T74" i="9"/>
  <c r="S74" i="9"/>
  <c r="R74" i="9"/>
  <c r="R83" i="9" s="1"/>
  <c r="Q74" i="9"/>
  <c r="P74" i="9"/>
  <c r="O74" i="9"/>
  <c r="N74" i="9"/>
  <c r="M74" i="9"/>
  <c r="L74" i="9"/>
  <c r="Y69" i="9"/>
  <c r="X69" i="9"/>
  <c r="W69" i="9"/>
  <c r="V69" i="9"/>
  <c r="U69" i="9"/>
  <c r="T69" i="9"/>
  <c r="S69" i="9"/>
  <c r="R69" i="9"/>
  <c r="Q69" i="9"/>
  <c r="P69" i="9"/>
  <c r="O69" i="9"/>
  <c r="N69" i="9"/>
  <c r="M69" i="9"/>
  <c r="L69" i="9"/>
  <c r="Y68" i="9"/>
  <c r="X68" i="9"/>
  <c r="W68" i="9"/>
  <c r="V68" i="9"/>
  <c r="U68" i="9"/>
  <c r="T68" i="9"/>
  <c r="S68" i="9"/>
  <c r="R68" i="9"/>
  <c r="Q68" i="9"/>
  <c r="P68" i="9"/>
  <c r="O68" i="9"/>
  <c r="N68" i="9"/>
  <c r="M68" i="9"/>
  <c r="L68" i="9"/>
  <c r="Y67" i="9"/>
  <c r="X67" i="9"/>
  <c r="W67" i="9"/>
  <c r="V67" i="9"/>
  <c r="U67" i="9"/>
  <c r="T67" i="9"/>
  <c r="S67" i="9"/>
  <c r="R67" i="9"/>
  <c r="Q67" i="9"/>
  <c r="P67" i="9"/>
  <c r="O67" i="9"/>
  <c r="N67" i="9"/>
  <c r="M67" i="9"/>
  <c r="L67" i="9"/>
  <c r="Y64" i="9"/>
  <c r="X64" i="9"/>
  <c r="W64" i="9"/>
  <c r="V64" i="9"/>
  <c r="U64" i="9"/>
  <c r="T64" i="9"/>
  <c r="S64" i="9"/>
  <c r="R64" i="9"/>
  <c r="Q64" i="9"/>
  <c r="P64" i="9"/>
  <c r="O64" i="9"/>
  <c r="N64" i="9"/>
  <c r="M64" i="9"/>
  <c r="L64" i="9"/>
  <c r="Y61" i="9"/>
  <c r="Y70" i="9" s="1"/>
  <c r="X61" i="9"/>
  <c r="X70" i="9" s="1"/>
  <c r="W61" i="9"/>
  <c r="V61" i="9"/>
  <c r="U61" i="9"/>
  <c r="U70" i="9" s="1"/>
  <c r="T61" i="9"/>
  <c r="T70" i="9" s="1"/>
  <c r="S61" i="9"/>
  <c r="R61" i="9"/>
  <c r="Q61" i="9"/>
  <c r="Q70" i="9" s="1"/>
  <c r="P61" i="9"/>
  <c r="P70" i="9" s="1"/>
  <c r="O61" i="9"/>
  <c r="N61" i="9"/>
  <c r="M61" i="9"/>
  <c r="M70" i="9" s="1"/>
  <c r="L61" i="9"/>
  <c r="L70" i="9" s="1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Z34" i="9"/>
  <c r="K79" i="9" s="1"/>
  <c r="Z79" i="9" s="1"/>
  <c r="Z33" i="9"/>
  <c r="K78" i="9" s="1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Z31" i="9"/>
  <c r="Z30" i="9"/>
  <c r="K75" i="9" s="1"/>
  <c r="Y29" i="9"/>
  <c r="X29" i="9"/>
  <c r="X38" i="9" s="1"/>
  <c r="W29" i="9"/>
  <c r="W38" i="9" s="1"/>
  <c r="V29" i="9"/>
  <c r="U29" i="9"/>
  <c r="T29" i="9"/>
  <c r="T38" i="9" s="1"/>
  <c r="S29" i="9"/>
  <c r="S38" i="9" s="1"/>
  <c r="R29" i="9"/>
  <c r="R38" i="9" s="1"/>
  <c r="Q29" i="9"/>
  <c r="P29" i="9"/>
  <c r="P38" i="9" s="1"/>
  <c r="O29" i="9"/>
  <c r="O38" i="9" s="1"/>
  <c r="N29" i="9"/>
  <c r="M29" i="9"/>
  <c r="L29" i="9"/>
  <c r="L38" i="9" s="1"/>
  <c r="K29" i="9"/>
  <c r="K38" i="9" s="1"/>
  <c r="Z28" i="9"/>
  <c r="Z27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Y22" i="9"/>
  <c r="X22" i="9"/>
  <c r="W22" i="9"/>
  <c r="V22" i="9"/>
  <c r="U22" i="9"/>
  <c r="T22" i="9"/>
  <c r="S22" i="9"/>
  <c r="S25" i="9" s="1"/>
  <c r="R22" i="9"/>
  <c r="Q22" i="9"/>
  <c r="P22" i="9"/>
  <c r="O22" i="9"/>
  <c r="N22" i="9"/>
  <c r="M22" i="9"/>
  <c r="L22" i="9"/>
  <c r="K22" i="9"/>
  <c r="Z21" i="9"/>
  <c r="K66" i="9" s="1"/>
  <c r="Z66" i="9" s="1"/>
  <c r="Z20" i="9"/>
  <c r="K65" i="9" s="1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Z18" i="9"/>
  <c r="K63" i="9" s="1"/>
  <c r="Z63" i="9" s="1"/>
  <c r="Z17" i="9"/>
  <c r="K62" i="9" s="1"/>
  <c r="Y16" i="9"/>
  <c r="Y25" i="9" s="1"/>
  <c r="X16" i="9"/>
  <c r="W16" i="9"/>
  <c r="V16" i="9"/>
  <c r="U16" i="9"/>
  <c r="U25" i="9" s="1"/>
  <c r="T16" i="9"/>
  <c r="S16" i="9"/>
  <c r="R16" i="9"/>
  <c r="Q16" i="9"/>
  <c r="Q25" i="9" s="1"/>
  <c r="P16" i="9"/>
  <c r="O16" i="9"/>
  <c r="N16" i="9"/>
  <c r="M16" i="9"/>
  <c r="M25" i="9" s="1"/>
  <c r="L16" i="9"/>
  <c r="K16" i="9"/>
  <c r="Z15" i="9"/>
  <c r="Z14" i="9"/>
  <c r="Z23" i="9" s="1"/>
  <c r="Z112" i="9" l="1"/>
  <c r="Z107" i="9"/>
  <c r="Z104" i="9"/>
  <c r="M83" i="9"/>
  <c r="N83" i="9"/>
  <c r="V83" i="9"/>
  <c r="Q83" i="9"/>
  <c r="Y83" i="9"/>
  <c r="L83" i="9"/>
  <c r="T83" i="9"/>
  <c r="S83" i="9"/>
  <c r="U83" i="9"/>
  <c r="O83" i="9"/>
  <c r="P83" i="9"/>
  <c r="X83" i="9"/>
  <c r="W83" i="9"/>
  <c r="R70" i="9"/>
  <c r="S70" i="9"/>
  <c r="N70" i="9"/>
  <c r="V70" i="9"/>
  <c r="O70" i="9"/>
  <c r="W70" i="9"/>
  <c r="Z37" i="9"/>
  <c r="Z35" i="9"/>
  <c r="N38" i="9"/>
  <c r="V38" i="9"/>
  <c r="M38" i="9"/>
  <c r="U38" i="9"/>
  <c r="Z36" i="9"/>
  <c r="Q38" i="9"/>
  <c r="Y38" i="9"/>
  <c r="Z32" i="9"/>
  <c r="Z24" i="9"/>
  <c r="R25" i="9"/>
  <c r="Z22" i="9"/>
  <c r="N25" i="9"/>
  <c r="V25" i="9"/>
  <c r="O25" i="9"/>
  <c r="W25" i="9"/>
  <c r="L25" i="9"/>
  <c r="T25" i="9"/>
  <c r="Z19" i="9"/>
  <c r="P25" i="9"/>
  <c r="X25" i="9"/>
  <c r="Z16" i="9"/>
  <c r="K60" i="9"/>
  <c r="Z60" i="9" s="1"/>
  <c r="Z69" i="9" s="1"/>
  <c r="K64" i="9"/>
  <c r="Z64" i="9" s="1"/>
  <c r="Z62" i="9"/>
  <c r="Z234" i="9"/>
  <c r="K136" i="9"/>
  <c r="Z136" i="9" s="1"/>
  <c r="Z134" i="9"/>
  <c r="K80" i="9"/>
  <c r="Z80" i="9" s="1"/>
  <c r="Z78" i="9"/>
  <c r="Z138" i="9"/>
  <c r="K141" i="9"/>
  <c r="Z141" i="9" s="1"/>
  <c r="Z65" i="9"/>
  <c r="K67" i="9"/>
  <c r="Z67" i="9" s="1"/>
  <c r="Z75" i="9"/>
  <c r="K77" i="9"/>
  <c r="Z77" i="9" s="1"/>
  <c r="Z131" i="9"/>
  <c r="K133" i="9"/>
  <c r="Z133" i="9" s="1"/>
  <c r="Z29" i="9"/>
  <c r="K72" i="9"/>
  <c r="K73" i="9"/>
  <c r="Z232" i="9"/>
  <c r="K264" i="9" s="1"/>
  <c r="K59" i="9"/>
  <c r="K25" i="9"/>
  <c r="Z38" i="9" l="1"/>
  <c r="Z25" i="9"/>
  <c r="K69" i="9"/>
  <c r="Z59" i="9"/>
  <c r="Z68" i="9" s="1"/>
  <c r="K68" i="9"/>
  <c r="K61" i="9"/>
  <c r="Z264" i="9"/>
  <c r="K266" i="9"/>
  <c r="Z266" i="9" s="1"/>
  <c r="K82" i="9"/>
  <c r="Z73" i="9"/>
  <c r="Z82" i="9" s="1"/>
  <c r="K81" i="9"/>
  <c r="K74" i="9"/>
  <c r="Z72" i="9"/>
  <c r="Z81" i="9" s="1"/>
  <c r="K70" i="9" l="1"/>
  <c r="Z61" i="9"/>
  <c r="Z70" i="9" s="1"/>
  <c r="K83" i="9"/>
  <c r="Z74" i="9"/>
  <c r="Z83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72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75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78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81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102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105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109" authorId="0" shapeId="0" xr:uid="{00000000-0006-0000-0000-00000B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112" authorId="0" shapeId="0" xr:uid="{00000000-0006-0000-0000-00000C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131" authorId="0" shapeId="0" xr:uid="{00000000-0006-0000-0000-00000D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134" authorId="0" shapeId="0" xr:uid="{00000000-0006-0000-0000-00000E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138" authorId="0" shapeId="0" xr:uid="{00000000-0006-0000-0000-00000F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141" authorId="0" shapeId="0" xr:uid="{00000000-0006-0000-0000-000010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232" authorId="0" shapeId="0" xr:uid="{00000000-0006-0000-0000-000011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calon</t>
        </r>
      </text>
    </comment>
    <comment ref="B234" authorId="0" shapeId="0" xr:uid="{00000000-0006-0000-0000-000012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  <comment ref="B264" authorId="0" shapeId="0" xr:uid="{00000000-0006-0000-0000-000013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calon</t>
        </r>
      </text>
    </comment>
    <comment ref="B266" authorId="0" shapeId="0" xr:uid="{00000000-0006-0000-0000-00001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<sst xmlns="http://schemas.openxmlformats.org/spreadsheetml/2006/main" count="1481" uniqueCount="313">
  <si>
    <t xml:space="preserve">SERTIFIKAT REKAPITULASI HASIL PENGHITUNGAN PEROLEHAN SUARA 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</si>
  <si>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</si>
  <si>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</si>
  <si>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</si>
  <si>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</si>
  <si>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</si>
  <si>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</si>
  <si>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</si>
  <si>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</si>
  <si>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</si>
  <si>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</si>
  <si>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</si>
  <si>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</si>
  <si>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</si>
  <si>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</si>
  <si>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</si>
  <si>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</si>
  <si>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</si>
  <si>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</si>
  <si>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</si>
  <si>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</si>
  <si>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</si>
  <si>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</si>
  <si>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</si>
  <si>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</si>
  <si>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</si>
  <si>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</si>
  <si>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</si>
  <si>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</si>
  <si>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</si>
  <si>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</si>
  <si>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</si>
  <si>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</si>
  <si>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</si>
  <si>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</si>
  <si>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CALON PERSEORANGAN ANGGOTA DPD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</si>
  <si>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</si>
  <si>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</si>
  <si>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</si>
  <si>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</si>
  <si>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</si>
  <si>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</si>
  <si>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</si>
  <si>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</si>
  <si>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</si>
  <si>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</si>
  <si>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</si>
  <si>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</si>
  <si>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</si>
  <si>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</si>
  <si>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</si>
  <si>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</si>
  <si>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</si>
  <si>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</si>
  <si>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</si>
  <si>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</si>
  <si>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PEMILIHAN UMUM TAHUN 2019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</si>
  <si>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</si>
  <si>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{DATAEND}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</si>
  <si>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</si>
  <si>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</si>
  <si>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</si>
  <si>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</si>
  <si>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</si>
  <si>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</si>
  <si>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NOMOR  DAN NAMA CALON</t>
  </si>
  <si>
    <t>II.</t>
  </si>
  <si>
    <t>CF1, CF2, CF3, CF5</t>
  </si>
  <si>
    <t>a) Jumlah harus sama dengan I.B.4
b) Jumlah harus sama dengan V.C</t>
  </si>
  <si>
    <t>DATA PEROLEHAN SUARA CALON ANGGOTA DPD</t>
  </si>
  <si>
    <t>6. ANGGOTA</t>
  </si>
  <si>
    <t>7. ANGGOTA</t>
  </si>
  <si>
    <t>MODEL
DD1-DPD</t>
  </si>
  <si>
    <t>PROVINSI</t>
  </si>
  <si>
    <t>(diisi berdasarkan Formulir Model DC1-DPD)</t>
  </si>
  <si>
    <t>CALON ANGGOTA DEWAN PERWAKILAN DAERAH DARI SETIAP KABUPATEN/KOTA SECARA NASIONAL</t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</si>
  <si>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</si>
  <si>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</si>
  <si>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</si>
  <si>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t>suara_sah</t>
  </si>
  <si>
    <t>suara_tidak_sah</t>
  </si>
  <si>
    <t>suara_total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</si>
  <si>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</si>
  <si>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</si>
  <si>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</si>
  <si>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</si>
  <si>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</si>
  <si>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</si>
  <si>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</si>
  <si>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</si>
  <si>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</si>
  <si>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</si>
  <si>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</si>
  <si>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</si>
  <si>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</si>
  <si>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</si>
  <si>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</si>
  <si>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</si>
  <si>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</si>
  <si>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</si>
  <si>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</si>
  <si>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</si>
  <si>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</si>
  <si>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</si>
  <si>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</si>
  <si>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</si>
  <si>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</si>
  <si>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</si>
  <si>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</si>
  <si>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</si>
  <si>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</si>
  <si>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</si>
  <si>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</si>
  <si>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</si>
  <si>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</si>
  <si>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</si>
  <si>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DAN TANDA TANGAN KOMISI PEMILIHAN UMUM</t>
  </si>
  <si>
    <t>DATA PEMILIH DAN PENGGUNA HAK PILIH</t>
  </si>
  <si>
    <t>Jumlah surat suara yang diterima termasuk cadangan 2% dari DPT (2+3+4)</t>
  </si>
  <si>
    <t xml:space="preserve">Ditetapkan di: </t>
  </si>
  <si>
    <t>a) Jumlah harus sama dengan III.4
b) Jumlah harus sama dengan I.B.4</t>
  </si>
  <si>
    <t>Nama Lengkap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</si>
  <si>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</si>
  <si>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</si>
  <si>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</si>
  <si>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calon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</si>
  <si>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</si>
  <si>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</si>
  <si>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</si>
  <si>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</si>
  <si>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</si>
  <si>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</si>
  <si>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</si>
  <si>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</si>
  <si>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1
KETUA</t>
  </si>
  <si>
    <t>2
ANGGOTA</t>
  </si>
  <si>
    <t>3
ANGGOTA</t>
  </si>
  <si>
    <t>4
ANGGOTA</t>
  </si>
  <si>
    <t>5
ANGGOTA</t>
  </si>
  <si>
    <t>6
ANGGOTA</t>
  </si>
  <si>
    <t>7
ANGGOTA</t>
  </si>
  <si>
    <t>{F9}1</t>
  </si>
  <si>
    <t>{F9}2</t>
  </si>
  <si>
    <t>{REKAP_WILNAME}1</t>
  </si>
  <si>
    <t>78204</t>
  </si>
  <si>
    <t>INTAN JAYA</t>
  </si>
  <si>
    <t>78289</t>
  </si>
  <si>
    <t>DEIYAI</t>
  </si>
  <si>
    <t>78324</t>
  </si>
  <si>
    <t>TOLIKARA</t>
  </si>
  <si>
    <t>78862</t>
  </si>
  <si>
    <t>WAROPEN</t>
  </si>
  <si>
    <t>78927</t>
  </si>
  <si>
    <t>BOVEN DIGOEL</t>
  </si>
  <si>
    <t>79019</t>
  </si>
  <si>
    <t>MAPPI</t>
  </si>
  <si>
    <t>79163</t>
  </si>
  <si>
    <t>ASMAT</t>
  </si>
  <si>
    <t>79310</t>
  </si>
  <si>
    <t>SUPIORI</t>
  </si>
  <si>
    <t>79354</t>
  </si>
  <si>
    <t>MAMBERAMO RAYA</t>
  </si>
  <si>
    <t>79421</t>
  </si>
  <si>
    <t>KOTA JAYAPURA</t>
  </si>
  <si>
    <t>79466</t>
  </si>
  <si>
    <t>MAMBERAMO TENGAH</t>
  </si>
  <si>
    <t>79531</t>
  </si>
  <si>
    <t>YALIMO</t>
  </si>
  <si>
    <t>79564</t>
  </si>
  <si>
    <t>LANNY JAYA</t>
  </si>
  <si>
    <t>79629</t>
  </si>
  <si>
    <t>NDUGA</t>
  </si>
  <si>
    <t>79663</t>
  </si>
  <si>
    <t>PUNCAK</t>
  </si>
  <si>
    <t>JUMLAH PINDAHAN</t>
  </si>
  <si>
    <t/>
  </si>
  <si>
    <t>{REKAP_WILNAME}2</t>
  </si>
  <si>
    <t>79752</t>
  </si>
  <si>
    <t>DOGIYAI</t>
  </si>
  <si>
    <t>79826</t>
  </si>
  <si>
    <t>MERAUKE</t>
  </si>
  <si>
    <t>80015</t>
  </si>
  <si>
    <t>JAYAWIJAYA</t>
  </si>
  <si>
    <t>80144</t>
  </si>
  <si>
    <t>JAYAPURA</t>
  </si>
  <si>
    <t>80309</t>
  </si>
  <si>
    <t>NABIRE</t>
  </si>
  <si>
    <t>80402</t>
  </si>
  <si>
    <t>KEPULAUAN YAPEN</t>
  </si>
  <si>
    <t>80526</t>
  </si>
  <si>
    <t>BIAK NUMFOR</t>
  </si>
  <si>
    <t>80724</t>
  </si>
  <si>
    <t>PUNCAK JAYA</t>
  </si>
  <si>
    <t>80851</t>
  </si>
  <si>
    <t>PANIAI</t>
  </si>
  <si>
    <t>81007</t>
  </si>
  <si>
    <t>MIMIKA</t>
  </si>
  <si>
    <t>81104</t>
  </si>
  <si>
    <t>SARMI</t>
  </si>
  <si>
    <t>81192</t>
  </si>
  <si>
    <t>KEEROM</t>
  </si>
  <si>
    <t>81261</t>
  </si>
  <si>
    <t>PEGUNUNGAN BINTANG</t>
  </si>
  <si>
    <t>81357</t>
  </si>
  <si>
    <t>YAHUKIMO</t>
  </si>
  <si>
    <t>JUMLAH AKHIR</t>
  </si>
  <si>
    <t>21</t>
  </si>
  <si>
    <t>CAREL S.P. SUEBU, SE</t>
  </si>
  <si>
    <t>22</t>
  </si>
  <si>
    <t>DAVIS KAMBUAYA</t>
  </si>
  <si>
    <t>23</t>
  </si>
  <si>
    <t>DAYANA</t>
  </si>
  <si>
    <t>24</t>
  </si>
  <si>
    <t>HABELINO SAWAKI, SH., M.Si (HAN)</t>
  </si>
  <si>
    <t>25</t>
  </si>
  <si>
    <t>HASBI SUAIB, ST., MH</t>
  </si>
  <si>
    <t>26</t>
  </si>
  <si>
    <t>HELINA MURIB</t>
  </si>
  <si>
    <t>27</t>
  </si>
  <si>
    <t>LALITA</t>
  </si>
  <si>
    <t>28</t>
  </si>
  <si>
    <t>OTOPIANUS P. TEBAI</t>
  </si>
  <si>
    <t>29</t>
  </si>
  <si>
    <t>Drs. PAULUS YOHANES SUMINO, MM., OFS</t>
  </si>
  <si>
    <t>30</t>
  </si>
  <si>
    <t>Pdt. RUBEN UAMANG, S.Th., MA</t>
  </si>
  <si>
    <t>31</t>
  </si>
  <si>
    <t>WILHELMUS ROLLO, SE</t>
  </si>
  <si>
    <t>32</t>
  </si>
  <si>
    <t>YOHANIS D. REDA, ST., SH., MH</t>
  </si>
  <si>
    <t>33</t>
  </si>
  <si>
    <t>YOHANNES FAJAR I. KAMBON, S.IP, M.DevPract</t>
  </si>
  <si>
    <t>34</t>
  </si>
  <si>
    <t>YORRYS RAWEYAI</t>
  </si>
  <si>
    <t>: PAPUA</t>
  </si>
  <si>
    <t>Lembar 1 Hal 1</t>
  </si>
  <si>
    <t>DD1-DPD-1A</t>
  </si>
  <si>
    <t>Lembar 2 Hal 1</t>
  </si>
  <si>
    <t>DD1-DPD-2A</t>
  </si>
  <si>
    <t>Lembar 3 Hal 1 - 1</t>
  </si>
  <si>
    <t>DD1-DPD-3A</t>
  </si>
  <si>
    <t>Lembar 4 Hal 1</t>
  </si>
  <si>
    <t>DD1-DPD-4A</t>
  </si>
  <si>
    <t>Lembar 1 Hal 2</t>
  </si>
  <si>
    <t>DD1-DPD-1B</t>
  </si>
  <si>
    <t>Lembar 2 Hal 2</t>
  </si>
  <si>
    <t>DD1-DPD-2B</t>
  </si>
  <si>
    <t>Lembar 3 Hal 1 - 2</t>
  </si>
  <si>
    <t>DD1-DPD-3B</t>
  </si>
  <si>
    <t>Lembar 4 Hal 2</t>
  </si>
  <si>
    <t>DD1-DPD-4B</t>
  </si>
  <si>
    <t>pdpd,dd,78203,91</t>
  </si>
  <si>
    <t>6f9de773ad5c6671091298350425ca95df635cceba3918c977bdb35c6f06a400</t>
  </si>
  <si>
    <t>1. Jumlah Pemilih dalam DPT 
    (Model A.3-KPU)</t>
  </si>
  <si>
    <t>2. Jumlah Pemilih dalam DPTb 
    (Model A.4-KPU)</t>
  </si>
  <si>
    <t>3. JumLah Pemilih dalam DPK
    (Model A.DPK-KPU)</t>
  </si>
  <si>
    <t>4. Jumlah Pemilih (A.1+A.2+A.3)</t>
  </si>
  <si>
    <t>Jumlah Seluruh Suara Sah (IV.21 + IV.22 + ...)</t>
  </si>
  <si>
    <t>Jumlah Seluruh Suara Sah dan Suara Tidak Sah 
(A + B)</t>
  </si>
  <si>
    <t>&lt;BERIKUTNYA&gt;</t>
  </si>
  <si>
    <t>&lt;SEBELUMNYA&gt;</t>
  </si>
  <si>
    <t>DOK. v103</t>
  </si>
  <si>
    <t>21.  . . . . . . . . . . . .</t>
  </si>
  <si>
    <t>22.  . . . . . . . . . . . .</t>
  </si>
  <si>
    <t>23.  . . . . . . . . . . . .</t>
  </si>
  <si>
    <t>24.  . . . . . . . . . . . .</t>
  </si>
  <si>
    <t>25.  . . . . . . . . . . . .</t>
  </si>
  <si>
    <t>26.  . . . . . . . . . . . .</t>
  </si>
  <si>
    <t>27.  . . . . . . . . . . . .</t>
  </si>
  <si>
    <t>28.  . . . . . . . . . . . .</t>
  </si>
  <si>
    <t>29.  . . . . . . . . . . . .</t>
  </si>
  <si>
    <t>30.  . . . . . . . . . . . .</t>
  </si>
  <si>
    <t>31.  . . . . . . . . . . . .</t>
  </si>
  <si>
    <t>32.  . . . . . . . . . . . .</t>
  </si>
  <si>
    <t>33.  . . . . . . . . . . . .</t>
  </si>
  <si>
    <t>34.  . . . . . . . . . . . .</t>
  </si>
  <si>
    <t>35.  . . . . . . . . . . . .</t>
  </si>
  <si>
    <t>36.  . . . . . . . . . . . .</t>
  </si>
  <si>
    <t>37.  . . . . . . . . . . . .</t>
  </si>
  <si>
    <t>38.  . . . . . . . . . . . .</t>
  </si>
  <si>
    <t>39.  . . . . . . . . . . . .</t>
  </si>
  <si>
    <t>40.  . . . . . . . . . . . .</t>
  </si>
  <si>
    <t>. . . . . . . . . . . .</t>
  </si>
  <si>
    <t>41.  . . . . . . . . . . . .</t>
  </si>
  <si>
    <t>42.  . . . . . . . . . . . .</t>
  </si>
  <si>
    <t>43.  . . . . . . . . . . . .</t>
  </si>
  <si>
    <t>44.  . . . . . . . . . . . .</t>
  </si>
  <si>
    <t>45.  . . . . . . . . . . . .</t>
  </si>
  <si>
    <t>46.  . . . . . . . . . . . .</t>
  </si>
  <si>
    <t>47.  . . . . . . . . . . . .</t>
  </si>
  <si>
    <t>48.  . . . . . . . . . . . .</t>
  </si>
  <si>
    <t>49.  . . . . . . . . . . . .</t>
  </si>
  <si>
    <t>50.  . . . . . . . . . . . .</t>
  </si>
  <si>
    <t>51.  . . . . . . . . . . . .</t>
  </si>
  <si>
    <t>52.  . . . . . . . . . . . .</t>
  </si>
  <si>
    <t>53.  . . . . . . . . . . . .</t>
  </si>
  <si>
    <t>54.  . . . . . . . . . . . .</t>
  </si>
  <si>
    <t>55.  . . . . . . . . . . . .</t>
  </si>
  <si>
    <t>56.  . . . . . . . . . . . .</t>
  </si>
  <si>
    <t>57.  . . . . . . . . . . . .</t>
  </si>
  <si>
    <t>58.  . . . . . . . . . . . .</t>
  </si>
  <si>
    <t>59.  . . . . . . . . . . . .</t>
  </si>
  <si>
    <t>60.  . . . . . . . . . . . .</t>
  </si>
  <si>
    <t>61.  . . . . . . . . . . . .</t>
  </si>
  <si>
    <t>62.  . . . . . . . . . . . .</t>
  </si>
  <si>
    <t>63.  . . . . . . . . . . . .</t>
  </si>
  <si>
    <t>64.  . . . . . . . . . . . .</t>
  </si>
  <si>
    <t>65.  . . . . . . . . . . . .</t>
  </si>
  <si>
    <t>66.  . . . . . . . . . . . .</t>
  </si>
  <si>
    <t>67.  . . . . . . . . . . . .</t>
  </si>
  <si>
    <t>68.  . . . . . . . . . . . .</t>
  </si>
  <si>
    <t>69.  . . . . . . . . . . . .</t>
  </si>
  <si>
    <t>70.  . . . . . . . . . . . .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</si>
</sst>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b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b/>
      <sz val="9"/>
      <color theme="1"/>
      <name val="Bookman Old Style"/>
      <family val="1"/>
    </font>
    <font>
      <sz val="8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sz val="11"/>
      <color theme="1"/>
      <name val="Bookman Old Style"/>
      <family val="1"/>
      <charset val="1"/>
    </font>
    <font>
      <b/>
      <sz val="12"/>
      <color theme="1"/>
      <name val="Calibri"/>
      <family val="2"/>
      <scheme val="minor"/>
    </font>
    <font>
      <sz val="12"/>
      <color rgb="FF000000"/>
      <name val="Bookman Old Style"/>
      <family val="1"/>
      <charset val="1"/>
    </font>
    <font>
      <b/>
      <sz val="9"/>
      <color theme="1"/>
      <name val="Arial"/>
      <family val="2"/>
    </font>
    <font>
      <b/>
      <sz val="8"/>
      <color theme="1"/>
      <name val="Bookman Old Style"/>
      <family val="1"/>
    </font>
    <font>
      <b/>
      <sz val="11"/>
      <color rgb="FF000000"/>
      <name val="Bookman Old Style"/>
      <family val="1"/>
    </font>
    <font>
      <sz val="11"/>
      <color rgb="FF000000"/>
      <name val="Calibri"/>
      <family val="2"/>
      <scheme val="minor"/>
    </font>
    <font>
      <b/>
      <u/>
      <sz val="11"/>
      <color indexed="12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9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/>
    <xf numFmtId="0" fontId="15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8" fillId="0" borderId="0" xfId="0" applyFont="1"/>
    <xf numFmtId="0" fontId="3" fillId="0" borderId="0" xfId="0" applyFont="1"/>
    <xf numFmtId="0" fontId="13" fillId="0" borderId="0" xfId="0" applyFont="1" applyAlignment="1">
      <alignment horizontal="center" vertical="center"/>
    </xf>
    <xf numFmtId="0" fontId="11" fillId="0" borderId="21" xfId="0" applyFont="1" applyBorder="1"/>
    <xf numFmtId="0" fontId="10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0" fillId="0" borderId="16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2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3" fontId="15" fillId="0" borderId="3" xfId="0" applyNumberFormat="1" applyFont="1" applyBorder="1"/>
    <xf numFmtId="3" fontId="1" fillId="0" borderId="3" xfId="0" applyNumberFormat="1" applyFont="1" applyBorder="1" applyAlignment="1">
      <alignment wrapText="1"/>
    </xf>
    <xf numFmtId="3" fontId="1" fillId="0" borderId="3" xfId="0" applyNumberFormat="1" applyFont="1" applyBorder="1"/>
    <xf numFmtId="0" fontId="24" fillId="0" borderId="21" xfId="0" applyFont="1" applyBorder="1" applyAlignment="1">
      <alignment wrapText="1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right" vertical="center"/>
    </xf>
    <xf numFmtId="0" fontId="15" fillId="0" borderId="0" xfId="0" applyFont="1" applyFill="1" applyBorder="1" applyAlignment="1" applyProtection="1"/>
    <xf numFmtId="0" fontId="0" fillId="0" borderId="0" xfId="0" applyBorder="1" applyProtection="1"/>
    <xf numFmtId="0" fontId="0" fillId="5" borderId="31" xfId="0" applyFill="1" applyBorder="1"/>
    <xf numFmtId="0" fontId="0" fillId="5" borderId="31" xfId="0" applyFill="1" applyBorder="1"/>
    <xf numFmtId="0" fontId="25" fillId="0" borderId="0" xfId="0" applyFont="1"/>
    <xf numFmtId="3" fontId="15" fillId="0" borderId="3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1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6" fillId="0" borderId="28" xfId="0" quotePrefix="1" applyFont="1" applyBorder="1" applyAlignment="1">
      <alignment horizontal="center" vertical="top" wrapText="1"/>
    </xf>
    <xf numFmtId="0" fontId="6" fillId="0" borderId="29" xfId="0" quotePrefix="1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 wrapText="1"/>
      <protection locked="0"/>
    </xf>
    <xf numFmtId="0" fontId="6" fillId="0" borderId="29" xfId="0" quotePrefix="1" applyFont="1" applyBorder="1" applyAlignment="1">
      <alignment horizontal="center" wrapText="1"/>
    </xf>
    <xf numFmtId="0" fontId="6" fillId="0" borderId="30" xfId="0" quotePrefix="1" applyFont="1" applyBorder="1" applyAlignment="1">
      <alignment horizontal="center" wrapText="1"/>
    </xf>
    <xf numFmtId="20" fontId="6" fillId="0" borderId="26" xfId="0" quotePrefix="1" applyNumberFormat="1" applyFont="1" applyBorder="1" applyAlignment="1" applyProtection="1">
      <alignment horizontal="center" wrapText="1"/>
      <protection locked="0"/>
    </xf>
    <xf numFmtId="20" fontId="6" fillId="0" borderId="0" xfId="0" quotePrefix="1" applyNumberFormat="1" applyFont="1" applyAlignment="1">
      <alignment horizontal="center" wrapText="1"/>
    </xf>
    <xf numFmtId="20" fontId="6" fillId="0" borderId="27" xfId="0" quotePrefix="1" applyNumberFormat="1" applyFont="1" applyBorder="1" applyAlignment="1">
      <alignment horizontal="center" wrapText="1"/>
    </xf>
    <xf numFmtId="20" fontId="6" fillId="0" borderId="26" xfId="0" quotePrefix="1" applyNumberFormat="1" applyFont="1" applyBorder="1" applyAlignment="1">
      <alignment horizontal="center" wrapText="1"/>
    </xf>
    <xf numFmtId="20" fontId="6" fillId="0" borderId="9" xfId="0" quotePrefix="1" applyNumberFormat="1" applyFont="1" applyBorder="1" applyAlignment="1">
      <alignment horizontal="center" wrapText="1"/>
    </xf>
    <xf numFmtId="20" fontId="6" fillId="0" borderId="17" xfId="0" quotePrefix="1" applyNumberFormat="1" applyFont="1" applyBorder="1" applyAlignment="1">
      <alignment horizontal="center" wrapText="1"/>
    </xf>
    <xf numFmtId="20" fontId="6" fillId="0" borderId="10" xfId="0" quotePrefix="1" applyNumberFormat="1" applyFont="1" applyBorder="1" applyAlignment="1">
      <alignment horizontal="center" wrapText="1"/>
    </xf>
    <xf numFmtId="0" fontId="6" fillId="0" borderId="26" xfId="0" quotePrefix="1" applyFont="1" applyBorder="1" applyAlignment="1" applyProtection="1">
      <alignment horizontal="center" wrapText="1"/>
      <protection locked="0"/>
    </xf>
    <xf numFmtId="0" fontId="6" fillId="0" borderId="27" xfId="0" quotePrefix="1" applyFont="1" applyBorder="1" applyAlignment="1">
      <alignment horizontal="center" wrapText="1"/>
    </xf>
    <xf numFmtId="0" fontId="6" fillId="0" borderId="26" xfId="0" quotePrefix="1" applyFont="1" applyBorder="1" applyAlignment="1">
      <alignment horizontal="center" wrapText="1"/>
    </xf>
    <xf numFmtId="0" fontId="6" fillId="0" borderId="9" xfId="0" quotePrefix="1" applyFont="1" applyBorder="1" applyAlignment="1">
      <alignment horizontal="center" wrapText="1"/>
    </xf>
    <xf numFmtId="0" fontId="6" fillId="0" borderId="10" xfId="0" quotePrefix="1" applyFont="1" applyBorder="1" applyAlignment="1">
      <alignment horizontal="center" wrapText="1"/>
    </xf>
    <xf numFmtId="0" fontId="21" fillId="0" borderId="0" xfId="0" applyFont="1" applyAlignment="1">
      <alignment horizontal="center" vertical="top" wrapText="1"/>
    </xf>
    <xf numFmtId="20" fontId="6" fillId="0" borderId="7" xfId="0" quotePrefix="1" applyNumberFormat="1" applyFont="1" applyBorder="1" applyAlignment="1">
      <alignment horizontal="center" vertical="top" wrapText="1"/>
    </xf>
    <xf numFmtId="20" fontId="6" fillId="0" borderId="25" xfId="0" quotePrefix="1" applyNumberFormat="1" applyFont="1" applyBorder="1" applyAlignment="1">
      <alignment horizontal="center" vertical="top" wrapText="1"/>
    </xf>
    <xf numFmtId="20" fontId="6" fillId="0" borderId="8" xfId="0" quotePrefix="1" applyNumberFormat="1" applyFont="1" applyBorder="1" applyAlignment="1">
      <alignment horizontal="center" vertical="top" wrapText="1"/>
    </xf>
    <xf numFmtId="20" fontId="6" fillId="0" borderId="26" xfId="0" quotePrefix="1" applyNumberFormat="1" applyFont="1" applyBorder="1" applyAlignment="1">
      <alignment horizontal="center" vertical="top" wrapText="1"/>
    </xf>
    <xf numFmtId="20" fontId="6" fillId="0" borderId="0" xfId="0" quotePrefix="1" applyNumberFormat="1" applyFont="1" applyBorder="1" applyAlignment="1">
      <alignment horizontal="center" vertical="top" wrapText="1"/>
    </xf>
    <xf numFmtId="20" fontId="6" fillId="0" borderId="27" xfId="0" quotePrefix="1" applyNumberFormat="1" applyFont="1" applyBorder="1" applyAlignment="1">
      <alignment horizontal="center" vertical="top" wrapText="1"/>
    </xf>
    <xf numFmtId="0" fontId="6" fillId="0" borderId="7" xfId="0" quotePrefix="1" applyFont="1" applyBorder="1" applyAlignment="1">
      <alignment horizontal="center" vertical="top" wrapText="1"/>
    </xf>
    <xf numFmtId="0" fontId="6" fillId="0" borderId="8" xfId="0" quotePrefix="1" applyFont="1" applyBorder="1" applyAlignment="1">
      <alignment horizontal="center" vertical="top" wrapText="1"/>
    </xf>
    <xf numFmtId="0" fontId="6" fillId="0" borderId="26" xfId="0" quotePrefix="1" applyFont="1" applyBorder="1" applyAlignment="1">
      <alignment horizontal="center" vertical="top" wrapText="1"/>
    </xf>
    <xf numFmtId="0" fontId="6" fillId="0" borderId="27" xfId="0" quotePrefix="1" applyFont="1" applyBorder="1" applyAlignment="1">
      <alignment horizontal="center" vertical="top" wrapText="1"/>
    </xf>
    <xf numFmtId="0" fontId="10" fillId="4" borderId="15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0" fillId="5" borderId="31" xfId="0" applyFill="1" applyBorder="1"/>
    <xf numFmtId="0" fontId="11" fillId="0" borderId="1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/>
      <protection locked="0"/>
    </xf>
    <xf numFmtId="0" fontId="6" fillId="0" borderId="29" xfId="0" applyFont="1" applyBorder="1" applyAlignment="1">
      <alignment horizontal="center"/>
    </xf>
    <xf numFmtId="0" fontId="6" fillId="0" borderId="30" xfId="0" quotePrefix="1" applyFont="1" applyBorder="1" applyAlignment="1">
      <alignment horizontal="center"/>
    </xf>
    <xf numFmtId="49" fontId="22" fillId="2" borderId="7" xfId="0" applyNumberFormat="1" applyFont="1" applyFill="1" applyBorder="1" applyAlignment="1" applyProtection="1">
      <alignment vertical="center" wrapText="1"/>
      <protection locked="0"/>
    </xf>
    <xf numFmtId="49" fontId="22" fillId="2" borderId="25" xfId="0" applyNumberFormat="1" applyFont="1" applyFill="1" applyBorder="1" applyAlignment="1">
      <alignment vertical="center" wrapText="1"/>
    </xf>
    <xf numFmtId="49" fontId="22" fillId="2" borderId="8" xfId="0" applyNumberFormat="1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22" fillId="2" borderId="28" xfId="0" applyNumberFormat="1" applyFont="1" applyFill="1" applyBorder="1" applyAlignment="1" applyProtection="1">
      <alignment vertical="center" wrapText="1"/>
      <protection locked="0"/>
    </xf>
    <xf numFmtId="49" fontId="22" fillId="2" borderId="28" xfId="0" applyNumberFormat="1" applyFont="1" applyFill="1" applyBorder="1" applyAlignment="1">
      <alignment vertical="center" wrapText="1"/>
    </xf>
    <xf numFmtId="49" fontId="6" fillId="2" borderId="30" xfId="0" applyNumberFormat="1" applyFont="1" applyFill="1" applyBorder="1" applyAlignment="1">
      <alignment horizontal="center" vertical="center" wrapText="1"/>
    </xf>
    <xf numFmtId="49" fontId="22" fillId="2" borderId="28" xfId="0" quotePrefix="1" applyNumberFormat="1" applyFont="1" applyFill="1" applyBorder="1" applyAlignment="1" applyProtection="1">
      <alignment vertical="center"/>
      <protection locked="0"/>
    </xf>
    <xf numFmtId="49" fontId="22" fillId="2" borderId="28" xfId="0" quotePrefix="1" applyNumberFormat="1" applyFont="1" applyFill="1" applyBorder="1" applyAlignment="1">
      <alignment vertical="center"/>
    </xf>
    <xf numFmtId="49" fontId="22" fillId="2" borderId="28" xfId="0" applyNumberFormat="1" applyFont="1" applyFill="1" applyBorder="1" applyAlignment="1" applyProtection="1">
      <alignment vertical="center"/>
      <protection locked="0"/>
    </xf>
    <xf numFmtId="49" fontId="22" fillId="2" borderId="28" xfId="0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 wrapText="1"/>
      <protection locked="0"/>
    </xf>
    <xf numFmtId="49" fontId="22" fillId="2" borderId="28" xfId="0" quotePrefix="1" applyNumberFormat="1" applyFont="1" applyFill="1" applyBorder="1" applyAlignment="1">
      <alignment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  <xf numFmtId="3" fontId="15" fillId="0" borderId="3" xfId="0" applyNumberFormat="1" applyFont="1" applyBorder="1" applyAlignment="1" applyProtection="1">
      <protection locked="0"/>
    </xf>
  </cellXfs>
  <cellStyles count="1">
    <cellStyle name="Normal" xfId="0" builtinId="0"/>
  </cellStyles>
  <dxfs count="199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95</xdr:row>
      <xdr:rowOff>0</xdr:rowOff>
    </xdr:from>
    <xdr:to>
      <xdr:col>26</xdr:col>
      <xdr:colOff>0</xdr:colOff>
      <xdr:row>97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124</xdr:row>
      <xdr:rowOff>0</xdr:rowOff>
    </xdr:from>
    <xdr:to>
      <xdr:col>26</xdr:col>
      <xdr:colOff>0</xdr:colOff>
      <xdr:row>126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153</xdr:row>
      <xdr:rowOff>0</xdr:rowOff>
    </xdr:from>
    <xdr:to>
      <xdr:col>26</xdr:col>
      <xdr:colOff>0</xdr:colOff>
      <xdr:row>155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189</xdr:row>
      <xdr:rowOff>0</xdr:rowOff>
    </xdr:from>
    <xdr:to>
      <xdr:col>26</xdr:col>
      <xdr:colOff>0</xdr:colOff>
      <xdr:row>191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225</xdr:row>
      <xdr:rowOff>0</xdr:rowOff>
    </xdr:from>
    <xdr:to>
      <xdr:col>26</xdr:col>
      <xdr:colOff>0</xdr:colOff>
      <xdr:row>227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257</xdr:row>
      <xdr:rowOff>0</xdr:rowOff>
    </xdr:from>
    <xdr:to>
      <xdr:col>26</xdr:col>
      <xdr:colOff>0</xdr:colOff>
      <xdr:row>259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2</xdr:col>
      <xdr:colOff>341220</xdr:colOff>
      <xdr:row>4</xdr:row>
      <xdr:rowOff>57149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92</xdr:row>
      <xdr:rowOff>0</xdr:rowOff>
    </xdr:from>
    <xdr:to>
      <xdr:col>2</xdr:col>
      <xdr:colOff>341220</xdr:colOff>
      <xdr:row>94</xdr:row>
      <xdr:rowOff>228599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121</xdr:row>
      <xdr:rowOff>0</xdr:rowOff>
    </xdr:from>
    <xdr:to>
      <xdr:col>2</xdr:col>
      <xdr:colOff>341220</xdr:colOff>
      <xdr:row>123</xdr:row>
      <xdr:rowOff>228599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150</xdr:row>
      <xdr:rowOff>0</xdr:rowOff>
    </xdr:from>
    <xdr:to>
      <xdr:col>2</xdr:col>
      <xdr:colOff>341220</xdr:colOff>
      <xdr:row>152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186</xdr:row>
      <xdr:rowOff>0</xdr:rowOff>
    </xdr:from>
    <xdr:to>
      <xdr:col>2</xdr:col>
      <xdr:colOff>341220</xdr:colOff>
      <xdr:row>188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222</xdr:row>
      <xdr:rowOff>0</xdr:rowOff>
    </xdr:from>
    <xdr:to>
      <xdr:col>2</xdr:col>
      <xdr:colOff>341220</xdr:colOff>
      <xdr:row>224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254</xdr:row>
      <xdr:rowOff>0</xdr:rowOff>
    </xdr:from>
    <xdr:to>
      <xdr:col>2</xdr:col>
      <xdr:colOff>341220</xdr:colOff>
      <xdr:row>256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V285"/>
  <sheetViews>
    <sheetView showGridLines="0" tabSelected="1" view="pageBreakPreview" topLeftCell="A268" zoomScale="70" zoomScaleSheetLayoutView="70" zoomScalePageLayoutView="60" workbookViewId="0">
      <selection activeCell="N276" sqref="N276:O276"/>
    </sheetView>
  </sheetViews>
  <sheetFormatPr defaultColWidth="9.109375" defaultRowHeight="13.8" x14ac:dyDescent="0.25"/>
  <cols>
    <col min="1" max="1" width="6.6640625" style="1" bestFit="1" customWidth="1"/>
    <col min="2" max="9" width="5.6640625" style="1" customWidth="1"/>
    <col min="10" max="10" width="8.44140625" style="1" customWidth="1"/>
    <col min="11" max="11" width="13.5546875" style="1" customWidth="1"/>
    <col min="12" max="25" width="13.109375" style="1" customWidth="1"/>
    <col min="26" max="26" width="17.109375" style="1" customWidth="1"/>
    <col min="27" max="27" width="19.33203125" style="1" hidden="1" customWidth="1"/>
    <col min="28" max="28" width="48.5546875" style="1" hidden="1" customWidth="1"/>
    <col min="29" max="29" width="32.33203125" style="1" hidden="1" customWidth="1"/>
    <col min="30" max="30" width="9.109375" style="1" hidden="1"/>
    <col min="31" max="33" width="9.109375" style="1" hidden="1" collapsed="1"/>
    <col min="34" max="16384" width="9.109375" style="1" collapsed="1"/>
  </cols>
  <sheetData>
    <row r="1" spans="1:48" ht="21" customHeight="1" thickBot="1" x14ac:dyDescent="0.35">
      <c r="A1" s="3"/>
      <c r="B1" s="3"/>
      <c r="C1" s="3"/>
      <c r="D1" s="419" t="s">
        <v>0</v>
      </c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3" t="s">
        <v>261</v>
      </c>
      <c r="Z1" s="3"/>
      <c r="AA1" s="4" t="s">
        <v>251</v>
      </c>
      <c r="AB1" s="36" t="s">
        <v>252</v>
      </c>
      <c r="AC1" s="36"/>
      <c r="AD1" s="36" t="s">
        <v>235</v>
      </c>
      <c r="AE1" s="36"/>
      <c r="AF1" s="36"/>
      <c r="AG1" s="36"/>
      <c r="AH1" s="60" t="s">
        <v>260</v>
      </c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</row>
    <row r="2" spans="1:48" ht="21" customHeight="1" thickBot="1" x14ac:dyDescent="0.35">
      <c r="A2" s="3"/>
      <c r="B2" s="37"/>
      <c r="C2" s="3"/>
      <c r="D2" s="419" t="s">
        <v>75</v>
      </c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8" t="s">
        <v>72</v>
      </c>
      <c r="Z2" s="418"/>
      <c r="AA2" s="16"/>
      <c r="AB2" s="38"/>
      <c r="AC2" s="38"/>
      <c r="AD2" s="38"/>
      <c r="AE2" s="38"/>
      <c r="AF2" s="38"/>
      <c r="AG2" s="38"/>
      <c r="AH2" s="60" t="s">
        <v>259</v>
      </c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</row>
    <row r="3" spans="1:48" ht="21" customHeight="1" thickBot="1" x14ac:dyDescent="0.35">
      <c r="A3" s="3"/>
      <c r="B3" s="3"/>
      <c r="C3" s="3"/>
      <c r="D3" s="419" t="s">
        <v>56</v>
      </c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8"/>
      <c r="Z3" s="418"/>
      <c r="AA3" s="16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</row>
    <row r="4" spans="1:48" ht="16.5" customHeight="1" x14ac:dyDescent="0.3">
      <c r="B4" s="37"/>
      <c r="C4" s="37"/>
      <c r="D4" s="420" t="s">
        <v>74</v>
      </c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1" t="s">
        <v>235</v>
      </c>
      <c r="Z4" s="421"/>
      <c r="AA4" s="16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</row>
    <row r="5" spans="1:48" ht="15.6" x14ac:dyDescent="0.3">
      <c r="A5" s="40"/>
      <c r="B5" s="40"/>
      <c r="C5" s="40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423"/>
      <c r="X5" s="423"/>
      <c r="Y5" s="423"/>
      <c r="Z5" s="423"/>
      <c r="AA5" s="16"/>
      <c r="AB5"/>
      <c r="AC5"/>
    </row>
    <row r="6" spans="1:48" ht="22.5" customHeight="1" x14ac:dyDescent="0.3">
      <c r="A6" s="40"/>
      <c r="B6" s="40"/>
      <c r="C6" s="40"/>
      <c r="D6" s="40"/>
      <c r="E6" s="40"/>
      <c r="F6" s="40"/>
      <c r="G6" s="40"/>
      <c r="H6" s="40"/>
      <c r="I6" s="422" t="s">
        <v>73</v>
      </c>
      <c r="J6" s="422"/>
      <c r="K6" s="422"/>
      <c r="L6" s="422"/>
      <c r="M6" s="7" t="s">
        <v>234</v>
      </c>
      <c r="N6" s="7"/>
      <c r="O6" s="7"/>
      <c r="P6" s="7"/>
      <c r="Q6" s="7"/>
      <c r="R6" s="7"/>
      <c r="S6" s="7"/>
      <c r="T6" s="7"/>
      <c r="U6" s="7"/>
      <c r="V6" s="7"/>
      <c r="W6" s="423"/>
      <c r="X6" s="423"/>
      <c r="Y6" s="423"/>
      <c r="Z6" s="423"/>
      <c r="AA6" s="16"/>
      <c r="AB6"/>
      <c r="AC6"/>
    </row>
    <row r="7" spans="1:48" ht="22.5" customHeight="1" x14ac:dyDescent="0.3">
      <c r="A7" s="40"/>
      <c r="B7" s="40"/>
      <c r="C7" s="40"/>
      <c r="D7" s="40"/>
      <c r="E7" s="40"/>
      <c r="F7" s="40"/>
      <c r="G7" s="40"/>
      <c r="H7" s="40"/>
      <c r="W7" s="439" t="s">
        <v>236</v>
      </c>
      <c r="X7" s="439"/>
      <c r="Y7" s="439"/>
      <c r="Z7" s="439"/>
      <c r="AA7" s="16"/>
      <c r="AB7"/>
      <c r="AC7"/>
    </row>
    <row r="8" spans="1:48" ht="22.5" customHeight="1" x14ac:dyDescent="0.3">
      <c r="A8" s="40"/>
      <c r="B8" s="40"/>
      <c r="C8" s="40"/>
      <c r="D8" s="40"/>
      <c r="E8" s="40"/>
      <c r="F8" s="40"/>
      <c r="G8" s="40"/>
      <c r="H8" s="40"/>
      <c r="I8" s="401"/>
      <c r="J8" s="401"/>
      <c r="K8" s="401"/>
      <c r="L8" s="401"/>
      <c r="M8" s="401"/>
      <c r="N8" s="401"/>
      <c r="O8" s="401"/>
      <c r="P8" s="401"/>
      <c r="Q8" s="401"/>
      <c r="R8" s="401"/>
      <c r="S8" s="401"/>
      <c r="T8" s="401"/>
      <c r="U8" s="401"/>
      <c r="V8" s="401"/>
      <c r="W8" s="40"/>
      <c r="X8" s="40"/>
      <c r="Y8" s="41"/>
      <c r="Z8" s="41"/>
      <c r="AA8" s="16"/>
      <c r="AB8"/>
      <c r="AC8"/>
    </row>
    <row r="9" spans="1:48" ht="24" customHeight="1" x14ac:dyDescent="0.3">
      <c r="A9" s="42" t="s">
        <v>1</v>
      </c>
      <c r="B9" s="402" t="s">
        <v>2</v>
      </c>
      <c r="C9" s="402"/>
      <c r="D9" s="402"/>
      <c r="E9" s="402"/>
      <c r="F9" s="402"/>
      <c r="G9" s="402"/>
      <c r="H9" s="402"/>
      <c r="I9" s="402"/>
      <c r="J9" s="402"/>
      <c r="K9" s="403" t="s">
        <v>3</v>
      </c>
      <c r="L9" s="404"/>
      <c r="M9" s="404"/>
      <c r="N9" s="404"/>
      <c r="O9" s="404"/>
      <c r="P9" s="404"/>
      <c r="Q9" s="404"/>
      <c r="R9" s="404"/>
      <c r="S9" s="404"/>
      <c r="T9" s="404"/>
      <c r="U9" s="404"/>
      <c r="V9" s="404"/>
      <c r="W9" s="404"/>
      <c r="X9" s="404"/>
      <c r="Y9" s="404"/>
      <c r="Z9" s="405"/>
      <c r="AA9" s="16"/>
      <c r="AB9"/>
      <c r="AC9"/>
    </row>
    <row r="10" spans="1:48" ht="24" hidden="1" customHeight="1" x14ac:dyDescent="0.3">
      <c r="A10" s="42"/>
      <c r="B10" s="43"/>
      <c r="C10" s="44"/>
      <c r="D10" s="44"/>
      <c r="E10" s="44"/>
      <c r="F10" s="44"/>
      <c r="G10" s="44"/>
      <c r="H10" s="44"/>
      <c r="I10" s="44"/>
      <c r="J10" s="45"/>
      <c r="K10" s="10" t="s">
        <v>144</v>
      </c>
      <c r="L10" s="10" t="s">
        <v>146</v>
      </c>
      <c r="M10" s="10" t="s">
        <v>148</v>
      </c>
      <c r="N10" s="10" t="s">
        <v>150</v>
      </c>
      <c r="O10" s="10" t="s">
        <v>152</v>
      </c>
      <c r="P10" s="10" t="s">
        <v>154</v>
      </c>
      <c r="Q10" s="10" t="s">
        <v>156</v>
      </c>
      <c r="R10" s="10" t="s">
        <v>158</v>
      </c>
      <c r="S10" s="10" t="s">
        <v>160</v>
      </c>
      <c r="T10" s="10" t="s">
        <v>162</v>
      </c>
      <c r="U10" s="10" t="s">
        <v>164</v>
      </c>
      <c r="V10" s="10" t="s">
        <v>166</v>
      </c>
      <c r="W10" s="10" t="s">
        <v>168</v>
      </c>
      <c r="X10" s="10" t="s">
        <v>170</v>
      </c>
      <c r="Y10" s="10" t="s">
        <v>172</v>
      </c>
      <c r="Z10" s="46"/>
      <c r="AA10" s="16"/>
      <c r="AB10"/>
      <c r="AC10"/>
    </row>
    <row r="11" spans="1:48" ht="69.75" customHeight="1" x14ac:dyDescent="0.3">
      <c r="A11" s="10" t="s">
        <v>4</v>
      </c>
      <c r="B11" s="406" t="s">
        <v>117</v>
      </c>
      <c r="C11" s="407"/>
      <c r="D11" s="407"/>
      <c r="E11" s="407"/>
      <c r="F11" s="407"/>
      <c r="G11" s="407"/>
      <c r="H11" s="407"/>
      <c r="I11" s="407"/>
      <c r="J11" s="408"/>
      <c r="K11" s="11" t="s">
        <v>145</v>
      </c>
      <c r="L11" s="11" t="s">
        <v>147</v>
      </c>
      <c r="M11" s="11" t="s">
        <v>149</v>
      </c>
      <c r="N11" s="11" t="s">
        <v>151</v>
      </c>
      <c r="O11" s="11" t="s">
        <v>153</v>
      </c>
      <c r="P11" s="11" t="s">
        <v>155</v>
      </c>
      <c r="Q11" s="11" t="s">
        <v>157</v>
      </c>
      <c r="R11" s="11" t="s">
        <v>159</v>
      </c>
      <c r="S11" s="11" t="s">
        <v>161</v>
      </c>
      <c r="T11" s="11" t="s">
        <v>163</v>
      </c>
      <c r="U11" s="11" t="s">
        <v>165</v>
      </c>
      <c r="V11" s="11" t="s">
        <v>167</v>
      </c>
      <c r="W11" s="11" t="s">
        <v>169</v>
      </c>
      <c r="X11" s="11" t="s">
        <v>171</v>
      </c>
      <c r="Y11" s="11" t="s">
        <v>173</v>
      </c>
      <c r="Z11" s="11" t="s">
        <v>174</v>
      </c>
      <c r="AA11" s="16"/>
      <c r="AB11" s="25"/>
      <c r="AC11" s="25"/>
      <c r="AD11" t="s">
        <v>143</v>
      </c>
    </row>
    <row r="12" spans="1:48" s="14" customFormat="1" ht="12" x14ac:dyDescent="0.25">
      <c r="A12" s="12" t="s">
        <v>5</v>
      </c>
      <c r="B12" s="409" t="s">
        <v>6</v>
      </c>
      <c r="C12" s="410"/>
      <c r="D12" s="410"/>
      <c r="E12" s="410"/>
      <c r="F12" s="410"/>
      <c r="G12" s="410"/>
      <c r="H12" s="410"/>
      <c r="I12" s="410"/>
      <c r="J12" s="411"/>
      <c r="K12" s="13" t="s">
        <v>7</v>
      </c>
      <c r="L12" s="13" t="s">
        <v>8</v>
      </c>
      <c r="M12" s="13" t="s">
        <v>9</v>
      </c>
      <c r="N12" s="13" t="s">
        <v>10</v>
      </c>
      <c r="O12" s="13" t="s">
        <v>11</v>
      </c>
      <c r="P12" s="13" t="s">
        <v>12</v>
      </c>
      <c r="Q12" s="13" t="s">
        <v>13</v>
      </c>
      <c r="R12" s="13" t="s">
        <v>14</v>
      </c>
      <c r="S12" s="13" t="s">
        <v>15</v>
      </c>
      <c r="T12" s="13" t="s">
        <v>16</v>
      </c>
      <c r="U12" s="13" t="s">
        <v>17</v>
      </c>
      <c r="V12" s="13" t="s">
        <v>18</v>
      </c>
      <c r="W12" s="13" t="s">
        <v>19</v>
      </c>
      <c r="X12" s="13" t="s">
        <v>20</v>
      </c>
      <c r="Y12" s="13" t="s">
        <v>21</v>
      </c>
      <c r="Z12" s="13" t="s">
        <v>22</v>
      </c>
      <c r="AA12" s="25"/>
      <c r="AB12" s="33"/>
      <c r="AC12" s="33"/>
      <c r="AD12" s="25"/>
    </row>
    <row r="13" spans="1:48" s="34" customFormat="1" ht="22.5" customHeight="1" x14ac:dyDescent="0.3">
      <c r="A13" s="32" t="s">
        <v>23</v>
      </c>
      <c r="B13" s="450" t="s">
        <v>24</v>
      </c>
      <c r="C13" s="451"/>
      <c r="D13" s="451"/>
      <c r="E13" s="451"/>
      <c r="F13" s="451"/>
      <c r="G13" s="451"/>
      <c r="H13" s="451"/>
      <c r="I13" s="451"/>
      <c r="J13" s="451"/>
      <c r="K13" s="451"/>
      <c r="L13" s="451"/>
      <c r="M13" s="451"/>
      <c r="N13" s="451"/>
      <c r="O13" s="451"/>
      <c r="P13" s="451"/>
      <c r="Q13" s="451"/>
      <c r="R13" s="451"/>
      <c r="S13" s="451"/>
      <c r="T13" s="451"/>
      <c r="U13" s="451"/>
      <c r="V13" s="451"/>
      <c r="W13" s="451"/>
      <c r="X13" s="451"/>
      <c r="Y13" s="451"/>
      <c r="Z13" s="452"/>
      <c r="AA13" s="33"/>
      <c r="AC13"/>
      <c r="AD13" s="33"/>
    </row>
    <row r="14" spans="1:48" ht="22.5" customHeight="1" x14ac:dyDescent="0.3">
      <c r="A14" s="453"/>
      <c r="B14" s="400" t="s">
        <v>76</v>
      </c>
      <c r="C14" s="400"/>
      <c r="D14" s="400"/>
      <c r="E14" s="400"/>
      <c r="F14" s="400"/>
      <c r="G14" s="400"/>
      <c r="H14" s="400"/>
      <c r="I14" s="400"/>
      <c r="J14" s="15" t="s">
        <v>25</v>
      </c>
      <c r="K14" s="511">
        <v>45267</v>
      </c>
      <c r="L14" s="511">
        <v>31551</v>
      </c>
      <c r="M14" s="511">
        <v>126912</v>
      </c>
      <c r="N14" s="511">
        <v>19258</v>
      </c>
      <c r="O14" s="511">
        <v>24406</v>
      </c>
      <c r="P14" s="511">
        <v>39273</v>
      </c>
      <c r="Q14" s="511">
        <v>41822</v>
      </c>
      <c r="R14" s="511">
        <v>8121</v>
      </c>
      <c r="S14" s="511">
        <v>13739</v>
      </c>
      <c r="T14" s="511">
        <v>159945</v>
      </c>
      <c r="U14" s="511">
        <v>20131</v>
      </c>
      <c r="V14" s="511">
        <v>47785</v>
      </c>
      <c r="W14" s="511">
        <v>104980</v>
      </c>
      <c r="X14" s="511">
        <v>50543</v>
      </c>
      <c r="Y14" s="511">
        <v>81676</v>
      </c>
      <c r="Z14" s="50">
        <f t="shared" ref="Z14:Z22" si="0">SUM(K14:Y14)</f>
        <v>815409</v>
      </c>
      <c r="AA14" s="16"/>
      <c r="AB14"/>
      <c r="AC14" s="56" t="s">
        <v>59</v>
      </c>
      <c r="AD14" t="s">
        <v>92</v>
      </c>
    </row>
    <row r="15" spans="1:48" ht="22.5" customHeight="1" x14ac:dyDescent="0.3">
      <c r="A15" s="454"/>
      <c r="B15" s="400"/>
      <c r="C15" s="400"/>
      <c r="D15" s="400"/>
      <c r="E15" s="400"/>
      <c r="F15" s="400"/>
      <c r="G15" s="400"/>
      <c r="H15" s="400"/>
      <c r="I15" s="400"/>
      <c r="J15" s="15" t="s">
        <v>26</v>
      </c>
      <c r="K15" s="511">
        <v>40073</v>
      </c>
      <c r="L15" s="511">
        <v>29387</v>
      </c>
      <c r="M15" s="511">
        <v>103859</v>
      </c>
      <c r="N15" s="511">
        <v>17619</v>
      </c>
      <c r="O15" s="511">
        <v>20575</v>
      </c>
      <c r="P15" s="511">
        <v>36688</v>
      </c>
      <c r="Q15" s="511">
        <v>36973</v>
      </c>
      <c r="R15" s="511">
        <v>7752</v>
      </c>
      <c r="S15" s="511">
        <v>11786</v>
      </c>
      <c r="T15" s="511">
        <v>140807</v>
      </c>
      <c r="U15" s="511">
        <v>17461</v>
      </c>
      <c r="V15" s="511">
        <v>41653</v>
      </c>
      <c r="W15" s="511">
        <v>83325</v>
      </c>
      <c r="X15" s="511">
        <v>43673</v>
      </c>
      <c r="Y15" s="511">
        <v>76654</v>
      </c>
      <c r="Z15" s="50">
        <f t="shared" si="0"/>
        <v>708285</v>
      </c>
      <c r="AA15" s="16"/>
      <c r="AB15"/>
      <c r="AC15" s="56" t="s">
        <v>59</v>
      </c>
      <c r="AD15" t="s">
        <v>93</v>
      </c>
    </row>
    <row r="16" spans="1:48" ht="22.5" customHeight="1" x14ac:dyDescent="0.3">
      <c r="A16" s="454"/>
      <c r="B16" s="400"/>
      <c r="C16" s="400"/>
      <c r="D16" s="400"/>
      <c r="E16" s="400"/>
      <c r="F16" s="400"/>
      <c r="G16" s="400"/>
      <c r="H16" s="400"/>
      <c r="I16" s="400"/>
      <c r="J16" s="15" t="s">
        <v>27</v>
      </c>
      <c r="K16" s="51">
        <f>SUM(K14:K15)</f>
        <v>85340</v>
      </c>
      <c r="L16" s="51">
        <f t="shared" ref="L16:Y16" si="1">SUM(L14:L15)</f>
        <v>60938</v>
      </c>
      <c r="M16" s="51">
        <f t="shared" si="1"/>
        <v>230771</v>
      </c>
      <c r="N16" s="51">
        <f t="shared" si="1"/>
        <v>36877</v>
      </c>
      <c r="O16" s="51">
        <f t="shared" si="1"/>
        <v>44981</v>
      </c>
      <c r="P16" s="51">
        <f t="shared" si="1"/>
        <v>75961</v>
      </c>
      <c r="Q16" s="51">
        <f t="shared" si="1"/>
        <v>78795</v>
      </c>
      <c r="R16" s="51">
        <f t="shared" si="1"/>
        <v>15873</v>
      </c>
      <c r="S16" s="51">
        <f t="shared" si="1"/>
        <v>25525</v>
      </c>
      <c r="T16" s="51">
        <f t="shared" si="1"/>
        <v>300752</v>
      </c>
      <c r="U16" s="51">
        <f t="shared" si="1"/>
        <v>37592</v>
      </c>
      <c r="V16" s="51">
        <f t="shared" si="1"/>
        <v>89438</v>
      </c>
      <c r="W16" s="51">
        <f t="shared" si="1"/>
        <v>188305</v>
      </c>
      <c r="X16" s="51">
        <f t="shared" si="1"/>
        <v>94216</v>
      </c>
      <c r="Y16" s="51">
        <f t="shared" si="1"/>
        <v>158330</v>
      </c>
      <c r="Z16" s="51">
        <f t="shared" si="0"/>
        <v>1523694</v>
      </c>
      <c r="AA16" s="16"/>
      <c r="AB16"/>
      <c r="AC16" s="56"/>
      <c r="AD16" t="s">
        <v>94</v>
      </c>
    </row>
    <row r="17" spans="1:30" ht="22.5" customHeight="1" x14ac:dyDescent="0.3">
      <c r="A17" s="454"/>
      <c r="B17" s="400" t="s">
        <v>77</v>
      </c>
      <c r="C17" s="400"/>
      <c r="D17" s="400"/>
      <c r="E17" s="400"/>
      <c r="F17" s="400"/>
      <c r="G17" s="400"/>
      <c r="H17" s="400"/>
      <c r="I17" s="400"/>
      <c r="J17" s="15" t="s">
        <v>25</v>
      </c>
      <c r="K17" s="61">
        <v>0</v>
      </c>
      <c r="L17" s="61">
        <v>0</v>
      </c>
      <c r="M17" s="61">
        <v>0</v>
      </c>
      <c r="N17" s="61">
        <v>0</v>
      </c>
      <c r="O17" s="61">
        <v>63</v>
      </c>
      <c r="P17" s="61">
        <v>29</v>
      </c>
      <c r="Q17" s="61">
        <v>150</v>
      </c>
      <c r="R17" s="61">
        <v>36</v>
      </c>
      <c r="S17" s="61">
        <v>0</v>
      </c>
      <c r="T17" s="511">
        <v>18</v>
      </c>
      <c r="U17" s="61">
        <v>0</v>
      </c>
      <c r="V17" s="61">
        <v>0</v>
      </c>
      <c r="W17" s="61">
        <v>0</v>
      </c>
      <c r="X17" s="61">
        <v>0</v>
      </c>
      <c r="Y17" s="61">
        <v>0</v>
      </c>
      <c r="Z17" s="50">
        <f t="shared" si="0"/>
        <v>296</v>
      </c>
      <c r="AA17" s="16"/>
      <c r="AB17"/>
      <c r="AC17" s="56" t="s">
        <v>59</v>
      </c>
      <c r="AD17" t="s">
        <v>95</v>
      </c>
    </row>
    <row r="18" spans="1:30" ht="22.5" customHeight="1" x14ac:dyDescent="0.3">
      <c r="A18" s="454"/>
      <c r="B18" s="400"/>
      <c r="C18" s="400"/>
      <c r="D18" s="400"/>
      <c r="E18" s="400"/>
      <c r="F18" s="400"/>
      <c r="G18" s="400"/>
      <c r="H18" s="400"/>
      <c r="I18" s="400"/>
      <c r="J18" s="15" t="s">
        <v>26</v>
      </c>
      <c r="K18" s="61">
        <v>0</v>
      </c>
      <c r="L18" s="61">
        <v>0</v>
      </c>
      <c r="M18" s="61">
        <v>0</v>
      </c>
      <c r="N18" s="61">
        <v>0</v>
      </c>
      <c r="O18" s="61">
        <v>28</v>
      </c>
      <c r="P18" s="61">
        <v>21</v>
      </c>
      <c r="Q18" s="61">
        <v>126</v>
      </c>
      <c r="R18" s="61">
        <v>38</v>
      </c>
      <c r="S18" s="61">
        <v>0</v>
      </c>
      <c r="T18" s="511">
        <v>19</v>
      </c>
      <c r="U18" s="61">
        <v>0</v>
      </c>
      <c r="V18" s="61">
        <v>0</v>
      </c>
      <c r="W18" s="61">
        <v>0</v>
      </c>
      <c r="X18" s="61">
        <v>0</v>
      </c>
      <c r="Y18" s="61">
        <v>0</v>
      </c>
      <c r="Z18" s="50">
        <f t="shared" si="0"/>
        <v>232</v>
      </c>
      <c r="AA18" s="16"/>
      <c r="AB18"/>
      <c r="AC18" s="56" t="s">
        <v>59</v>
      </c>
      <c r="AD18" t="s">
        <v>96</v>
      </c>
    </row>
    <row r="19" spans="1:30" ht="22.5" customHeight="1" x14ac:dyDescent="0.3">
      <c r="A19" s="454"/>
      <c r="B19" s="400"/>
      <c r="C19" s="400"/>
      <c r="D19" s="400"/>
      <c r="E19" s="400"/>
      <c r="F19" s="400"/>
      <c r="G19" s="400"/>
      <c r="H19" s="400"/>
      <c r="I19" s="400"/>
      <c r="J19" s="15" t="s">
        <v>27</v>
      </c>
      <c r="K19" s="51">
        <f>SUM(K17:K18)</f>
        <v>0</v>
      </c>
      <c r="L19" s="51">
        <f t="shared" ref="L19:Y19" si="2">SUM(L17:L18)</f>
        <v>0</v>
      </c>
      <c r="M19" s="51">
        <f t="shared" si="2"/>
        <v>0</v>
      </c>
      <c r="N19" s="51">
        <f t="shared" si="2"/>
        <v>0</v>
      </c>
      <c r="O19" s="51">
        <f t="shared" si="2"/>
        <v>91</v>
      </c>
      <c r="P19" s="51">
        <f t="shared" si="2"/>
        <v>50</v>
      </c>
      <c r="Q19" s="51">
        <f t="shared" si="2"/>
        <v>276</v>
      </c>
      <c r="R19" s="51">
        <f t="shared" si="2"/>
        <v>74</v>
      </c>
      <c r="S19" s="51">
        <f t="shared" si="2"/>
        <v>0</v>
      </c>
      <c r="T19" s="51">
        <f t="shared" si="2"/>
        <v>37</v>
      </c>
      <c r="U19" s="51">
        <f t="shared" si="2"/>
        <v>0</v>
      </c>
      <c r="V19" s="51">
        <f t="shared" si="2"/>
        <v>0</v>
      </c>
      <c r="W19" s="51">
        <f t="shared" si="2"/>
        <v>0</v>
      </c>
      <c r="X19" s="51">
        <f t="shared" si="2"/>
        <v>0</v>
      </c>
      <c r="Y19" s="51">
        <f t="shared" si="2"/>
        <v>0</v>
      </c>
      <c r="Z19" s="51">
        <f t="shared" si="0"/>
        <v>528</v>
      </c>
      <c r="AA19" s="16"/>
      <c r="AB19"/>
      <c r="AC19" s="56"/>
      <c r="AD19" t="s">
        <v>97</v>
      </c>
    </row>
    <row r="20" spans="1:30" ht="22.5" customHeight="1" x14ac:dyDescent="0.3">
      <c r="A20" s="454"/>
      <c r="B20" s="400" t="s">
        <v>78</v>
      </c>
      <c r="C20" s="400"/>
      <c r="D20" s="400"/>
      <c r="E20" s="400"/>
      <c r="F20" s="400"/>
      <c r="G20" s="400"/>
      <c r="H20" s="400"/>
      <c r="I20" s="400"/>
      <c r="J20" s="15" t="s">
        <v>25</v>
      </c>
      <c r="K20" s="61">
        <v>0</v>
      </c>
      <c r="L20" s="61">
        <v>0</v>
      </c>
      <c r="M20" s="61">
        <v>0</v>
      </c>
      <c r="N20" s="61">
        <v>0</v>
      </c>
      <c r="O20" s="61">
        <v>1879</v>
      </c>
      <c r="P20" s="61">
        <v>2411</v>
      </c>
      <c r="Q20" s="61">
        <v>751</v>
      </c>
      <c r="R20" s="61">
        <v>130</v>
      </c>
      <c r="S20" s="61">
        <v>20</v>
      </c>
      <c r="T20" s="511">
        <v>1390</v>
      </c>
      <c r="U20" s="61">
        <v>0</v>
      </c>
      <c r="V20" s="61">
        <v>0</v>
      </c>
      <c r="W20" s="61">
        <v>0</v>
      </c>
      <c r="X20" s="61">
        <v>0</v>
      </c>
      <c r="Y20" s="61">
        <v>0</v>
      </c>
      <c r="Z20" s="50">
        <f t="shared" si="0"/>
        <v>6581</v>
      </c>
      <c r="AA20" s="16"/>
      <c r="AB20"/>
      <c r="AC20" s="56" t="s">
        <v>59</v>
      </c>
      <c r="AD20" t="s">
        <v>98</v>
      </c>
    </row>
    <row r="21" spans="1:30" ht="22.5" customHeight="1" x14ac:dyDescent="0.3">
      <c r="A21" s="454"/>
      <c r="B21" s="400"/>
      <c r="C21" s="400"/>
      <c r="D21" s="400"/>
      <c r="E21" s="400"/>
      <c r="F21" s="400"/>
      <c r="G21" s="400"/>
      <c r="H21" s="400"/>
      <c r="I21" s="400"/>
      <c r="J21" s="15" t="s">
        <v>26</v>
      </c>
      <c r="K21" s="61">
        <v>0</v>
      </c>
      <c r="L21" s="61">
        <v>0</v>
      </c>
      <c r="M21" s="61">
        <v>0</v>
      </c>
      <c r="N21" s="61">
        <v>0</v>
      </c>
      <c r="O21" s="61">
        <v>1657</v>
      </c>
      <c r="P21" s="61">
        <v>1991</v>
      </c>
      <c r="Q21" s="61">
        <v>593</v>
      </c>
      <c r="R21" s="61">
        <v>167</v>
      </c>
      <c r="S21" s="61">
        <v>11</v>
      </c>
      <c r="T21" s="511">
        <v>1413</v>
      </c>
      <c r="U21" s="61">
        <v>0</v>
      </c>
      <c r="V21" s="61">
        <v>0</v>
      </c>
      <c r="W21" s="61">
        <v>0</v>
      </c>
      <c r="X21" s="61">
        <v>0</v>
      </c>
      <c r="Y21" s="61">
        <v>0</v>
      </c>
      <c r="Z21" s="50">
        <f t="shared" si="0"/>
        <v>5832</v>
      </c>
      <c r="AA21" s="16"/>
      <c r="AB21"/>
      <c r="AC21" s="56" t="s">
        <v>59</v>
      </c>
      <c r="AD21" t="s">
        <v>99</v>
      </c>
    </row>
    <row r="22" spans="1:30" ht="22.5" customHeight="1" x14ac:dyDescent="0.3">
      <c r="A22" s="454"/>
      <c r="B22" s="400"/>
      <c r="C22" s="400"/>
      <c r="D22" s="400"/>
      <c r="E22" s="400"/>
      <c r="F22" s="400"/>
      <c r="G22" s="400"/>
      <c r="H22" s="400"/>
      <c r="I22" s="400"/>
      <c r="J22" s="15" t="s">
        <v>27</v>
      </c>
      <c r="K22" s="51">
        <f>SUM(K20:K21)</f>
        <v>0</v>
      </c>
      <c r="L22" s="51">
        <f t="shared" ref="L22:Y22" si="3">SUM(L20:L21)</f>
        <v>0</v>
      </c>
      <c r="M22" s="51">
        <f t="shared" si="3"/>
        <v>0</v>
      </c>
      <c r="N22" s="51">
        <f t="shared" si="3"/>
        <v>0</v>
      </c>
      <c r="O22" s="51">
        <f t="shared" si="3"/>
        <v>3536</v>
      </c>
      <c r="P22" s="51">
        <f t="shared" si="3"/>
        <v>4402</v>
      </c>
      <c r="Q22" s="51">
        <f t="shared" si="3"/>
        <v>1344</v>
      </c>
      <c r="R22" s="51">
        <f t="shared" si="3"/>
        <v>297</v>
      </c>
      <c r="S22" s="51">
        <f t="shared" si="3"/>
        <v>31</v>
      </c>
      <c r="T22" s="51">
        <f t="shared" si="3"/>
        <v>2803</v>
      </c>
      <c r="U22" s="51">
        <f t="shared" si="3"/>
        <v>0</v>
      </c>
      <c r="V22" s="51">
        <f t="shared" si="3"/>
        <v>0</v>
      </c>
      <c r="W22" s="51">
        <f t="shared" si="3"/>
        <v>0</v>
      </c>
      <c r="X22" s="51">
        <f t="shared" si="3"/>
        <v>0</v>
      </c>
      <c r="Y22" s="51">
        <f t="shared" si="3"/>
        <v>0</v>
      </c>
      <c r="Z22" s="51">
        <f t="shared" si="0"/>
        <v>12413</v>
      </c>
      <c r="AA22" s="16"/>
      <c r="AB22"/>
      <c r="AC22" s="56"/>
      <c r="AD22" t="s">
        <v>100</v>
      </c>
    </row>
    <row r="23" spans="1:30" ht="22.5" customHeight="1" x14ac:dyDescent="0.3">
      <c r="A23" s="454"/>
      <c r="B23" s="456" t="s">
        <v>57</v>
      </c>
      <c r="C23" s="457"/>
      <c r="D23" s="457"/>
      <c r="E23" s="457"/>
      <c r="F23" s="457"/>
      <c r="G23" s="457"/>
      <c r="H23" s="457"/>
      <c r="I23" s="458"/>
      <c r="J23" s="15" t="s">
        <v>25</v>
      </c>
      <c r="K23" s="51">
        <f>K14+K17+K20</f>
        <v>45267</v>
      </c>
      <c r="L23" s="51">
        <f t="shared" ref="L23:Y25" si="4">L14+L17+L20</f>
        <v>31551</v>
      </c>
      <c r="M23" s="51">
        <f t="shared" si="4"/>
        <v>126912</v>
      </c>
      <c r="N23" s="51">
        <f t="shared" si="4"/>
        <v>19258</v>
      </c>
      <c r="O23" s="51">
        <f t="shared" si="4"/>
        <v>26348</v>
      </c>
      <c r="P23" s="51">
        <f t="shared" si="4"/>
        <v>41713</v>
      </c>
      <c r="Q23" s="51">
        <f t="shared" si="4"/>
        <v>42723</v>
      </c>
      <c r="R23" s="51">
        <f t="shared" si="4"/>
        <v>8287</v>
      </c>
      <c r="S23" s="51">
        <f t="shared" si="4"/>
        <v>13759</v>
      </c>
      <c r="T23" s="51">
        <f t="shared" si="4"/>
        <v>161353</v>
      </c>
      <c r="U23" s="51">
        <f t="shared" si="4"/>
        <v>20131</v>
      </c>
      <c r="V23" s="51">
        <f t="shared" si="4"/>
        <v>47785</v>
      </c>
      <c r="W23" s="51">
        <f t="shared" si="4"/>
        <v>104980</v>
      </c>
      <c r="X23" s="51">
        <f t="shared" si="4"/>
        <v>50543</v>
      </c>
      <c r="Y23" s="51">
        <f t="shared" si="4"/>
        <v>81676</v>
      </c>
      <c r="Z23" s="51">
        <f t="shared" ref="Z23" si="5">Z14+Z17+Z20</f>
        <v>822286</v>
      </c>
      <c r="AA23" s="16"/>
      <c r="AB23"/>
      <c r="AC23" s="56"/>
      <c r="AD23" t="s">
        <v>101</v>
      </c>
    </row>
    <row r="24" spans="1:30" ht="22.5" customHeight="1" x14ac:dyDescent="0.3">
      <c r="A24" s="454"/>
      <c r="B24" s="459"/>
      <c r="C24" s="460"/>
      <c r="D24" s="460"/>
      <c r="E24" s="460"/>
      <c r="F24" s="460"/>
      <c r="G24" s="460"/>
      <c r="H24" s="460"/>
      <c r="I24" s="461"/>
      <c r="J24" s="15" t="s">
        <v>26</v>
      </c>
      <c r="K24" s="51">
        <f>K15+K18+K21</f>
        <v>40073</v>
      </c>
      <c r="L24" s="51">
        <f t="shared" si="4"/>
        <v>29387</v>
      </c>
      <c r="M24" s="51">
        <f t="shared" si="4"/>
        <v>103859</v>
      </c>
      <c r="N24" s="51">
        <f t="shared" si="4"/>
        <v>17619</v>
      </c>
      <c r="O24" s="51">
        <f t="shared" si="4"/>
        <v>22260</v>
      </c>
      <c r="P24" s="51">
        <f t="shared" si="4"/>
        <v>38700</v>
      </c>
      <c r="Q24" s="51">
        <f t="shared" si="4"/>
        <v>37692</v>
      </c>
      <c r="R24" s="51">
        <f t="shared" si="4"/>
        <v>7957</v>
      </c>
      <c r="S24" s="51">
        <f t="shared" si="4"/>
        <v>11797</v>
      </c>
      <c r="T24" s="51">
        <f t="shared" si="4"/>
        <v>142239</v>
      </c>
      <c r="U24" s="51">
        <f t="shared" si="4"/>
        <v>17461</v>
      </c>
      <c r="V24" s="51">
        <f t="shared" si="4"/>
        <v>41653</v>
      </c>
      <c r="W24" s="51">
        <f t="shared" si="4"/>
        <v>83325</v>
      </c>
      <c r="X24" s="51">
        <f t="shared" si="4"/>
        <v>43673</v>
      </c>
      <c r="Y24" s="51">
        <f t="shared" si="4"/>
        <v>76654</v>
      </c>
      <c r="Z24" s="51">
        <f t="shared" ref="Z24" si="6">Z15+Z18+Z21</f>
        <v>714349</v>
      </c>
      <c r="AA24" s="16"/>
      <c r="AB24"/>
      <c r="AC24" s="56"/>
      <c r="AD24" t="s">
        <v>102</v>
      </c>
    </row>
    <row r="25" spans="1:30" ht="22.5" customHeight="1" x14ac:dyDescent="0.3">
      <c r="A25" s="455"/>
      <c r="B25" s="462"/>
      <c r="C25" s="463"/>
      <c r="D25" s="463"/>
      <c r="E25" s="463"/>
      <c r="F25" s="463"/>
      <c r="G25" s="463"/>
      <c r="H25" s="463"/>
      <c r="I25" s="464"/>
      <c r="J25" s="15" t="s">
        <v>27</v>
      </c>
      <c r="K25" s="51">
        <f>K16+K19+K22</f>
        <v>85340</v>
      </c>
      <c r="L25" s="51">
        <f t="shared" si="4"/>
        <v>60938</v>
      </c>
      <c r="M25" s="51">
        <f t="shared" si="4"/>
        <v>230771</v>
      </c>
      <c r="N25" s="51">
        <f t="shared" si="4"/>
        <v>36877</v>
      </c>
      <c r="O25" s="51">
        <f t="shared" si="4"/>
        <v>48608</v>
      </c>
      <c r="P25" s="51">
        <f t="shared" si="4"/>
        <v>80413</v>
      </c>
      <c r="Q25" s="51">
        <f t="shared" si="4"/>
        <v>80415</v>
      </c>
      <c r="R25" s="51">
        <f t="shared" si="4"/>
        <v>16244</v>
      </c>
      <c r="S25" s="51">
        <f t="shared" si="4"/>
        <v>25556</v>
      </c>
      <c r="T25" s="51">
        <f t="shared" si="4"/>
        <v>303592</v>
      </c>
      <c r="U25" s="51">
        <f t="shared" si="4"/>
        <v>37592</v>
      </c>
      <c r="V25" s="51">
        <f t="shared" si="4"/>
        <v>89438</v>
      </c>
      <c r="W25" s="51">
        <f t="shared" si="4"/>
        <v>188305</v>
      </c>
      <c r="X25" s="51">
        <f t="shared" si="4"/>
        <v>94216</v>
      </c>
      <c r="Y25" s="51">
        <f t="shared" si="4"/>
        <v>158330</v>
      </c>
      <c r="Z25" s="51">
        <f t="shared" ref="Z25" si="7">Z16+Z19+Z22</f>
        <v>1536635</v>
      </c>
      <c r="AA25" s="16"/>
      <c r="AB25"/>
      <c r="AC25" s="56"/>
      <c r="AD25" t="s">
        <v>103</v>
      </c>
    </row>
    <row r="26" spans="1:30" ht="22.5" customHeight="1" x14ac:dyDescent="0.3">
      <c r="A26" s="35" t="s">
        <v>28</v>
      </c>
      <c r="B26" s="406" t="s">
        <v>29</v>
      </c>
      <c r="C26" s="407"/>
      <c r="D26" s="407"/>
      <c r="E26" s="407"/>
      <c r="F26" s="407"/>
      <c r="G26" s="407"/>
      <c r="H26" s="407"/>
      <c r="I26" s="407"/>
      <c r="J26" s="407"/>
      <c r="K26" s="407"/>
      <c r="L26" s="407"/>
      <c r="M26" s="407"/>
      <c r="N26" s="407"/>
      <c r="O26" s="407"/>
      <c r="P26" s="407"/>
      <c r="Q26" s="407"/>
      <c r="R26" s="407"/>
      <c r="S26" s="407"/>
      <c r="T26" s="407"/>
      <c r="U26" s="407"/>
      <c r="V26" s="407"/>
      <c r="W26" s="407"/>
      <c r="X26" s="407"/>
      <c r="Y26" s="407"/>
      <c r="Z26" s="408"/>
      <c r="AA26" s="16"/>
      <c r="AB26"/>
      <c r="AC26" s="57"/>
      <c r="AD26"/>
    </row>
    <row r="27" spans="1:30" ht="22.5" customHeight="1" x14ac:dyDescent="0.3">
      <c r="A27" s="453"/>
      <c r="B27" s="400" t="s">
        <v>76</v>
      </c>
      <c r="C27" s="400"/>
      <c r="D27" s="400"/>
      <c r="E27" s="400"/>
      <c r="F27" s="400"/>
      <c r="G27" s="400"/>
      <c r="H27" s="400"/>
      <c r="I27" s="400"/>
      <c r="J27" s="15" t="s">
        <v>25</v>
      </c>
      <c r="K27" s="61">
        <v>45267</v>
      </c>
      <c r="L27" s="61">
        <v>31551</v>
      </c>
      <c r="M27" s="61">
        <v>126907</v>
      </c>
      <c r="N27" s="61">
        <v>18704</v>
      </c>
      <c r="O27" s="61">
        <v>15695</v>
      </c>
      <c r="P27" s="61">
        <v>30155</v>
      </c>
      <c r="Q27" s="61">
        <v>41410</v>
      </c>
      <c r="R27" s="61">
        <v>6517</v>
      </c>
      <c r="S27" s="61">
        <v>13347</v>
      </c>
      <c r="T27" s="511">
        <v>142519</v>
      </c>
      <c r="U27" s="61">
        <v>20131</v>
      </c>
      <c r="V27" s="61">
        <v>47785</v>
      </c>
      <c r="W27" s="61">
        <v>104980</v>
      </c>
      <c r="X27" s="61">
        <v>50543</v>
      </c>
      <c r="Y27" s="61">
        <v>81676</v>
      </c>
      <c r="Z27" s="51">
        <f t="shared" ref="Z27:Z35" si="8">SUM(K27:Y27)</f>
        <v>777187</v>
      </c>
      <c r="AA27" s="16"/>
      <c r="AB27" t="s">
        <v>60</v>
      </c>
      <c r="AC27" s="56" t="s">
        <v>61</v>
      </c>
      <c r="AD27" t="s">
        <v>104</v>
      </c>
    </row>
    <row r="28" spans="1:30" ht="22.5" customHeight="1" x14ac:dyDescent="0.3">
      <c r="A28" s="454"/>
      <c r="B28" s="400"/>
      <c r="C28" s="400"/>
      <c r="D28" s="400"/>
      <c r="E28" s="400"/>
      <c r="F28" s="400"/>
      <c r="G28" s="400"/>
      <c r="H28" s="400"/>
      <c r="I28" s="400"/>
      <c r="J28" s="15" t="s">
        <v>26</v>
      </c>
      <c r="K28" s="61">
        <v>40073</v>
      </c>
      <c r="L28" s="61">
        <v>29387</v>
      </c>
      <c r="M28" s="61">
        <v>103858</v>
      </c>
      <c r="N28" s="61">
        <v>17126</v>
      </c>
      <c r="O28" s="61">
        <v>13263</v>
      </c>
      <c r="P28" s="61">
        <v>28161</v>
      </c>
      <c r="Q28" s="61">
        <v>36739</v>
      </c>
      <c r="R28" s="61">
        <v>6289</v>
      </c>
      <c r="S28" s="61">
        <v>11547</v>
      </c>
      <c r="T28" s="511">
        <v>128078</v>
      </c>
      <c r="U28" s="61">
        <v>17461</v>
      </c>
      <c r="V28" s="61">
        <v>41653</v>
      </c>
      <c r="W28" s="61">
        <v>83325</v>
      </c>
      <c r="X28" s="61">
        <v>43673</v>
      </c>
      <c r="Y28" s="61">
        <v>76654</v>
      </c>
      <c r="Z28" s="51">
        <f t="shared" si="8"/>
        <v>677287</v>
      </c>
      <c r="AA28" s="16"/>
      <c r="AB28"/>
      <c r="AC28" s="56" t="s">
        <v>61</v>
      </c>
      <c r="AD28" t="s">
        <v>105</v>
      </c>
    </row>
    <row r="29" spans="1:30" ht="22.5" customHeight="1" x14ac:dyDescent="0.3">
      <c r="A29" s="454"/>
      <c r="B29" s="400"/>
      <c r="C29" s="400"/>
      <c r="D29" s="400"/>
      <c r="E29" s="400"/>
      <c r="F29" s="400"/>
      <c r="G29" s="400"/>
      <c r="H29" s="400"/>
      <c r="I29" s="400"/>
      <c r="J29" s="15" t="s">
        <v>27</v>
      </c>
      <c r="K29" s="51">
        <f>SUM(K27:K28)</f>
        <v>85340</v>
      </c>
      <c r="L29" s="51">
        <f t="shared" ref="L29:Y29" si="9">SUM(L27:L28)</f>
        <v>60938</v>
      </c>
      <c r="M29" s="51">
        <f t="shared" si="9"/>
        <v>230765</v>
      </c>
      <c r="N29" s="51">
        <f t="shared" si="9"/>
        <v>35830</v>
      </c>
      <c r="O29" s="51">
        <f t="shared" si="9"/>
        <v>28958</v>
      </c>
      <c r="P29" s="51">
        <f t="shared" si="9"/>
        <v>58316</v>
      </c>
      <c r="Q29" s="51">
        <f t="shared" si="9"/>
        <v>78149</v>
      </c>
      <c r="R29" s="51">
        <f t="shared" si="9"/>
        <v>12806</v>
      </c>
      <c r="S29" s="51">
        <f t="shared" si="9"/>
        <v>24894</v>
      </c>
      <c r="T29" s="51">
        <f t="shared" si="9"/>
        <v>270597</v>
      </c>
      <c r="U29" s="51">
        <f t="shared" si="9"/>
        <v>37592</v>
      </c>
      <c r="V29" s="51">
        <f t="shared" si="9"/>
        <v>89438</v>
      </c>
      <c r="W29" s="51">
        <f t="shared" si="9"/>
        <v>188305</v>
      </c>
      <c r="X29" s="51">
        <f t="shared" si="9"/>
        <v>94216</v>
      </c>
      <c r="Y29" s="51">
        <f t="shared" si="9"/>
        <v>158330</v>
      </c>
      <c r="Z29" s="51">
        <f t="shared" si="8"/>
        <v>1454474</v>
      </c>
      <c r="AA29" s="16"/>
      <c r="AB29"/>
      <c r="AC29" s="56" t="s">
        <v>127</v>
      </c>
      <c r="AD29" t="s">
        <v>106</v>
      </c>
    </row>
    <row r="30" spans="1:30" ht="22.5" customHeight="1" x14ac:dyDescent="0.3">
      <c r="A30" s="454"/>
      <c r="B30" s="400" t="s">
        <v>77</v>
      </c>
      <c r="C30" s="400"/>
      <c r="D30" s="400"/>
      <c r="E30" s="400"/>
      <c r="F30" s="400"/>
      <c r="G30" s="400"/>
      <c r="H30" s="400"/>
      <c r="I30" s="400"/>
      <c r="J30" s="15" t="s">
        <v>25</v>
      </c>
      <c r="K30" s="61">
        <v>0</v>
      </c>
      <c r="L30" s="61">
        <v>0</v>
      </c>
      <c r="M30" s="61">
        <v>0</v>
      </c>
      <c r="N30" s="61">
        <v>0</v>
      </c>
      <c r="O30" s="61">
        <v>44</v>
      </c>
      <c r="P30" s="61">
        <v>29</v>
      </c>
      <c r="Q30" s="61">
        <v>138</v>
      </c>
      <c r="R30" s="61">
        <v>34</v>
      </c>
      <c r="S30" s="61">
        <v>0</v>
      </c>
      <c r="T30" s="511">
        <v>18</v>
      </c>
      <c r="U30" s="61">
        <v>0</v>
      </c>
      <c r="V30" s="61">
        <v>0</v>
      </c>
      <c r="W30" s="61">
        <v>0</v>
      </c>
      <c r="X30" s="61">
        <v>0</v>
      </c>
      <c r="Y30" s="61">
        <v>0</v>
      </c>
      <c r="Z30" s="51">
        <f t="shared" si="8"/>
        <v>263</v>
      </c>
      <c r="AA30" s="16"/>
      <c r="AB30" t="s">
        <v>62</v>
      </c>
      <c r="AC30" s="56" t="s">
        <v>61</v>
      </c>
      <c r="AD30" t="s">
        <v>107</v>
      </c>
    </row>
    <row r="31" spans="1:30" ht="22.5" customHeight="1" x14ac:dyDescent="0.3">
      <c r="A31" s="454"/>
      <c r="B31" s="400"/>
      <c r="C31" s="400"/>
      <c r="D31" s="400"/>
      <c r="E31" s="400"/>
      <c r="F31" s="400"/>
      <c r="G31" s="400"/>
      <c r="H31" s="400"/>
      <c r="I31" s="400"/>
      <c r="J31" s="15" t="s">
        <v>26</v>
      </c>
      <c r="K31" s="61">
        <v>0</v>
      </c>
      <c r="L31" s="61">
        <v>0</v>
      </c>
      <c r="M31" s="61">
        <v>0</v>
      </c>
      <c r="N31" s="61">
        <v>0</v>
      </c>
      <c r="O31" s="61">
        <v>14</v>
      </c>
      <c r="P31" s="61">
        <v>21</v>
      </c>
      <c r="Q31" s="61">
        <v>122</v>
      </c>
      <c r="R31" s="61">
        <v>32</v>
      </c>
      <c r="S31" s="61">
        <v>0</v>
      </c>
      <c r="T31" s="511">
        <v>19</v>
      </c>
      <c r="U31" s="61">
        <v>0</v>
      </c>
      <c r="V31" s="61">
        <v>0</v>
      </c>
      <c r="W31" s="61">
        <v>0</v>
      </c>
      <c r="X31" s="61">
        <v>0</v>
      </c>
      <c r="Y31" s="61">
        <v>0</v>
      </c>
      <c r="Z31" s="51">
        <f t="shared" si="8"/>
        <v>208</v>
      </c>
      <c r="AA31" s="16"/>
      <c r="AB31"/>
      <c r="AC31" s="56" t="s">
        <v>61</v>
      </c>
      <c r="AD31" t="s">
        <v>108</v>
      </c>
    </row>
    <row r="32" spans="1:30" ht="22.5" customHeight="1" x14ac:dyDescent="0.3">
      <c r="A32" s="454"/>
      <c r="B32" s="400"/>
      <c r="C32" s="400"/>
      <c r="D32" s="400"/>
      <c r="E32" s="400"/>
      <c r="F32" s="400"/>
      <c r="G32" s="400"/>
      <c r="H32" s="400"/>
      <c r="I32" s="400"/>
      <c r="J32" s="15" t="s">
        <v>27</v>
      </c>
      <c r="K32" s="51">
        <f>SUM(K30:K31)</f>
        <v>0</v>
      </c>
      <c r="L32" s="51">
        <f t="shared" ref="L32:Y32" si="10">SUM(L30:L31)</f>
        <v>0</v>
      </c>
      <c r="M32" s="51">
        <f t="shared" si="10"/>
        <v>0</v>
      </c>
      <c r="N32" s="51">
        <f t="shared" si="10"/>
        <v>0</v>
      </c>
      <c r="O32" s="51">
        <f t="shared" si="10"/>
        <v>58</v>
      </c>
      <c r="P32" s="51">
        <f t="shared" si="10"/>
        <v>50</v>
      </c>
      <c r="Q32" s="51">
        <f t="shared" si="10"/>
        <v>260</v>
      </c>
      <c r="R32" s="51">
        <f t="shared" si="10"/>
        <v>66</v>
      </c>
      <c r="S32" s="51">
        <f t="shared" si="10"/>
        <v>0</v>
      </c>
      <c r="T32" s="51">
        <f t="shared" si="10"/>
        <v>37</v>
      </c>
      <c r="U32" s="51">
        <f t="shared" si="10"/>
        <v>0</v>
      </c>
      <c r="V32" s="51">
        <f t="shared" si="10"/>
        <v>0</v>
      </c>
      <c r="W32" s="51">
        <f t="shared" si="10"/>
        <v>0</v>
      </c>
      <c r="X32" s="51">
        <f t="shared" si="10"/>
        <v>0</v>
      </c>
      <c r="Y32" s="51">
        <f t="shared" si="10"/>
        <v>0</v>
      </c>
      <c r="Z32" s="51">
        <f t="shared" si="8"/>
        <v>471</v>
      </c>
      <c r="AA32" s="16"/>
      <c r="AB32"/>
      <c r="AC32" s="56" t="s">
        <v>127</v>
      </c>
      <c r="AD32" t="s">
        <v>109</v>
      </c>
    </row>
    <row r="33" spans="1:34" ht="22.5" customHeight="1" x14ac:dyDescent="0.3">
      <c r="A33" s="454"/>
      <c r="B33" s="400" t="s">
        <v>78</v>
      </c>
      <c r="C33" s="400"/>
      <c r="D33" s="400"/>
      <c r="E33" s="400"/>
      <c r="F33" s="400"/>
      <c r="G33" s="400"/>
      <c r="H33" s="400"/>
      <c r="I33" s="400"/>
      <c r="J33" s="15" t="s">
        <v>25</v>
      </c>
      <c r="K33" s="61">
        <v>0</v>
      </c>
      <c r="L33" s="61">
        <v>0</v>
      </c>
      <c r="M33" s="61">
        <v>0</v>
      </c>
      <c r="N33" s="61">
        <v>0</v>
      </c>
      <c r="O33" s="61">
        <v>1872</v>
      </c>
      <c r="P33" s="61">
        <v>2411</v>
      </c>
      <c r="Q33" s="61">
        <v>751</v>
      </c>
      <c r="R33" s="61">
        <v>110</v>
      </c>
      <c r="S33" s="61">
        <v>20</v>
      </c>
      <c r="T33" s="511">
        <v>1388</v>
      </c>
      <c r="U33" s="61">
        <v>0</v>
      </c>
      <c r="V33" s="61">
        <v>0</v>
      </c>
      <c r="W33" s="61">
        <v>0</v>
      </c>
      <c r="X33" s="61">
        <v>0</v>
      </c>
      <c r="Y33" s="61">
        <v>0</v>
      </c>
      <c r="Z33" s="51">
        <f t="shared" si="8"/>
        <v>6552</v>
      </c>
      <c r="AA33" s="16"/>
      <c r="AB33" t="s">
        <v>63</v>
      </c>
      <c r="AC33" s="56" t="s">
        <v>61</v>
      </c>
      <c r="AD33" t="s">
        <v>110</v>
      </c>
    </row>
    <row r="34" spans="1:34" ht="22.5" customHeight="1" x14ac:dyDescent="0.3">
      <c r="A34" s="454"/>
      <c r="B34" s="400"/>
      <c r="C34" s="400"/>
      <c r="D34" s="400"/>
      <c r="E34" s="400"/>
      <c r="F34" s="400"/>
      <c r="G34" s="400"/>
      <c r="H34" s="400"/>
      <c r="I34" s="400"/>
      <c r="J34" s="15" t="s">
        <v>26</v>
      </c>
      <c r="K34" s="61">
        <v>0</v>
      </c>
      <c r="L34" s="61">
        <v>0</v>
      </c>
      <c r="M34" s="61">
        <v>0</v>
      </c>
      <c r="N34" s="61">
        <v>0</v>
      </c>
      <c r="O34" s="61">
        <v>1657</v>
      </c>
      <c r="P34" s="61">
        <v>1991</v>
      </c>
      <c r="Q34" s="61">
        <v>593</v>
      </c>
      <c r="R34" s="61">
        <v>143</v>
      </c>
      <c r="S34" s="61">
        <v>11</v>
      </c>
      <c r="T34" s="511">
        <v>1410</v>
      </c>
      <c r="U34" s="61">
        <v>0</v>
      </c>
      <c r="V34" s="61">
        <v>0</v>
      </c>
      <c r="W34" s="61">
        <v>0</v>
      </c>
      <c r="X34" s="61">
        <v>0</v>
      </c>
      <c r="Y34" s="61">
        <v>0</v>
      </c>
      <c r="Z34" s="51">
        <f t="shared" si="8"/>
        <v>5805</v>
      </c>
      <c r="AA34" s="16"/>
      <c r="AB34"/>
      <c r="AC34" s="56" t="s">
        <v>61</v>
      </c>
      <c r="AD34" t="s">
        <v>111</v>
      </c>
    </row>
    <row r="35" spans="1:34" ht="22.5" customHeight="1" x14ac:dyDescent="0.3">
      <c r="A35" s="454"/>
      <c r="B35" s="400"/>
      <c r="C35" s="400"/>
      <c r="D35" s="400"/>
      <c r="E35" s="400"/>
      <c r="F35" s="400"/>
      <c r="G35" s="400"/>
      <c r="H35" s="400"/>
      <c r="I35" s="400"/>
      <c r="J35" s="15" t="s">
        <v>27</v>
      </c>
      <c r="K35" s="51">
        <f>SUM(K33:K34)</f>
        <v>0</v>
      </c>
      <c r="L35" s="51">
        <f t="shared" ref="L35:Y35" si="11">SUM(L33:L34)</f>
        <v>0</v>
      </c>
      <c r="M35" s="51">
        <f t="shared" si="11"/>
        <v>0</v>
      </c>
      <c r="N35" s="51">
        <f t="shared" si="11"/>
        <v>0</v>
      </c>
      <c r="O35" s="51">
        <f t="shared" si="11"/>
        <v>3529</v>
      </c>
      <c r="P35" s="51">
        <f t="shared" si="11"/>
        <v>4402</v>
      </c>
      <c r="Q35" s="51">
        <f t="shared" si="11"/>
        <v>1344</v>
      </c>
      <c r="R35" s="51">
        <f t="shared" si="11"/>
        <v>253</v>
      </c>
      <c r="S35" s="51">
        <f t="shared" si="11"/>
        <v>31</v>
      </c>
      <c r="T35" s="51">
        <f t="shared" si="11"/>
        <v>2798</v>
      </c>
      <c r="U35" s="51">
        <f t="shared" si="11"/>
        <v>0</v>
      </c>
      <c r="V35" s="51">
        <f t="shared" si="11"/>
        <v>0</v>
      </c>
      <c r="W35" s="51">
        <f t="shared" si="11"/>
        <v>0</v>
      </c>
      <c r="X35" s="51">
        <f t="shared" si="11"/>
        <v>0</v>
      </c>
      <c r="Y35" s="51">
        <f t="shared" si="11"/>
        <v>0</v>
      </c>
      <c r="Z35" s="51">
        <f t="shared" si="8"/>
        <v>12357</v>
      </c>
      <c r="AA35" s="16"/>
      <c r="AB35"/>
      <c r="AC35" s="56" t="s">
        <v>127</v>
      </c>
      <c r="AD35" t="s">
        <v>112</v>
      </c>
    </row>
    <row r="36" spans="1:34" ht="22.5" customHeight="1" x14ac:dyDescent="0.3">
      <c r="A36" s="454"/>
      <c r="B36" s="456" t="s">
        <v>57</v>
      </c>
      <c r="C36" s="457"/>
      <c r="D36" s="457"/>
      <c r="E36" s="457"/>
      <c r="F36" s="457"/>
      <c r="G36" s="457"/>
      <c r="H36" s="457"/>
      <c r="I36" s="458"/>
      <c r="J36" s="15" t="s">
        <v>25</v>
      </c>
      <c r="K36" s="51">
        <f>K27+K30+K33</f>
        <v>45267</v>
      </c>
      <c r="L36" s="51">
        <f t="shared" ref="L36:Y38" si="12">L27+L30+L33</f>
        <v>31551</v>
      </c>
      <c r="M36" s="51">
        <f t="shared" si="12"/>
        <v>126907</v>
      </c>
      <c r="N36" s="51">
        <f t="shared" si="12"/>
        <v>18704</v>
      </c>
      <c r="O36" s="51">
        <f t="shared" si="12"/>
        <v>17611</v>
      </c>
      <c r="P36" s="51">
        <f t="shared" si="12"/>
        <v>32595</v>
      </c>
      <c r="Q36" s="51">
        <f t="shared" si="12"/>
        <v>42299</v>
      </c>
      <c r="R36" s="51">
        <f t="shared" si="12"/>
        <v>6661</v>
      </c>
      <c r="S36" s="51">
        <f t="shared" si="12"/>
        <v>13367</v>
      </c>
      <c r="T36" s="51">
        <f t="shared" si="12"/>
        <v>143925</v>
      </c>
      <c r="U36" s="51">
        <f t="shared" si="12"/>
        <v>20131</v>
      </c>
      <c r="V36" s="51">
        <f t="shared" si="12"/>
        <v>47785</v>
      </c>
      <c r="W36" s="51">
        <f t="shared" si="12"/>
        <v>104980</v>
      </c>
      <c r="X36" s="51">
        <f t="shared" si="12"/>
        <v>50543</v>
      </c>
      <c r="Y36" s="51">
        <f t="shared" si="12"/>
        <v>81676</v>
      </c>
      <c r="Z36" s="51">
        <f t="shared" ref="Z36" si="13">Z27+Z30+Z33</f>
        <v>784002</v>
      </c>
      <c r="AA36" s="16"/>
      <c r="AB36" s="18" t="s">
        <v>64</v>
      </c>
      <c r="AC36" s="56" t="s">
        <v>127</v>
      </c>
      <c r="AD36" t="s">
        <v>113</v>
      </c>
    </row>
    <row r="37" spans="1:34" ht="22.5" customHeight="1" x14ac:dyDescent="0.3">
      <c r="A37" s="454"/>
      <c r="B37" s="459"/>
      <c r="C37" s="460"/>
      <c r="D37" s="460"/>
      <c r="E37" s="460"/>
      <c r="F37" s="460"/>
      <c r="G37" s="460"/>
      <c r="H37" s="460"/>
      <c r="I37" s="461"/>
      <c r="J37" s="15" t="s">
        <v>26</v>
      </c>
      <c r="K37" s="51">
        <f>K28+K31+K34</f>
        <v>40073</v>
      </c>
      <c r="L37" s="51">
        <f t="shared" si="12"/>
        <v>29387</v>
      </c>
      <c r="M37" s="51">
        <f t="shared" si="12"/>
        <v>103858</v>
      </c>
      <c r="N37" s="51">
        <f t="shared" si="12"/>
        <v>17126</v>
      </c>
      <c r="O37" s="51">
        <f t="shared" si="12"/>
        <v>14934</v>
      </c>
      <c r="P37" s="51">
        <f t="shared" si="12"/>
        <v>30173</v>
      </c>
      <c r="Q37" s="51">
        <f t="shared" si="12"/>
        <v>37454</v>
      </c>
      <c r="R37" s="51">
        <f t="shared" si="12"/>
        <v>6464</v>
      </c>
      <c r="S37" s="51">
        <f t="shared" si="12"/>
        <v>11558</v>
      </c>
      <c r="T37" s="51">
        <f t="shared" si="12"/>
        <v>129507</v>
      </c>
      <c r="U37" s="51">
        <f t="shared" si="12"/>
        <v>17461</v>
      </c>
      <c r="V37" s="51">
        <f t="shared" si="12"/>
        <v>41653</v>
      </c>
      <c r="W37" s="51">
        <f t="shared" si="12"/>
        <v>83325</v>
      </c>
      <c r="X37" s="51">
        <f t="shared" si="12"/>
        <v>43673</v>
      </c>
      <c r="Y37" s="51">
        <f t="shared" si="12"/>
        <v>76654</v>
      </c>
      <c r="Z37" s="51">
        <f t="shared" ref="Z37" si="14">Z28+Z31+Z34</f>
        <v>683300</v>
      </c>
      <c r="AA37" s="16"/>
      <c r="AB37"/>
      <c r="AC37" s="56" t="s">
        <v>127</v>
      </c>
      <c r="AD37" t="s">
        <v>114</v>
      </c>
    </row>
    <row r="38" spans="1:34" ht="22.5" customHeight="1" x14ac:dyDescent="0.3">
      <c r="A38" s="455"/>
      <c r="B38" s="462"/>
      <c r="C38" s="463"/>
      <c r="D38" s="463"/>
      <c r="E38" s="463"/>
      <c r="F38" s="463"/>
      <c r="G38" s="463"/>
      <c r="H38" s="463"/>
      <c r="I38" s="464"/>
      <c r="J38" s="15" t="s">
        <v>27</v>
      </c>
      <c r="K38" s="51">
        <f t="shared" ref="K38" si="15">K29+K32+K35</f>
        <v>85340</v>
      </c>
      <c r="L38" s="51">
        <f t="shared" si="12"/>
        <v>60938</v>
      </c>
      <c r="M38" s="51">
        <f t="shared" si="12"/>
        <v>230765</v>
      </c>
      <c r="N38" s="51">
        <f t="shared" si="12"/>
        <v>35830</v>
      </c>
      <c r="O38" s="51">
        <f t="shared" si="12"/>
        <v>32545</v>
      </c>
      <c r="P38" s="51">
        <f t="shared" si="12"/>
        <v>62768</v>
      </c>
      <c r="Q38" s="51">
        <f t="shared" si="12"/>
        <v>79753</v>
      </c>
      <c r="R38" s="51">
        <f t="shared" si="12"/>
        <v>13125</v>
      </c>
      <c r="S38" s="51">
        <f t="shared" si="12"/>
        <v>24925</v>
      </c>
      <c r="T38" s="51">
        <f t="shared" si="12"/>
        <v>273432</v>
      </c>
      <c r="U38" s="51">
        <f t="shared" si="12"/>
        <v>37592</v>
      </c>
      <c r="V38" s="51">
        <f t="shared" si="12"/>
        <v>89438</v>
      </c>
      <c r="W38" s="51">
        <f t="shared" si="12"/>
        <v>188305</v>
      </c>
      <c r="X38" s="51">
        <f t="shared" si="12"/>
        <v>94216</v>
      </c>
      <c r="Y38" s="51">
        <f t="shared" si="12"/>
        <v>158330</v>
      </c>
      <c r="Z38" s="51">
        <f t="shared" ref="Z38" si="16">Z29+Z32+Z35</f>
        <v>1467302</v>
      </c>
      <c r="AA38" s="16"/>
      <c r="AB38"/>
      <c r="AC38" s="56" t="s">
        <v>128</v>
      </c>
      <c r="AD38" t="s">
        <v>115</v>
      </c>
    </row>
    <row r="39" spans="1:34" ht="15" thickBot="1" x14ac:dyDescent="0.35">
      <c r="AA39" s="16" t="s">
        <v>58</v>
      </c>
      <c r="AB39"/>
      <c r="AC39"/>
    </row>
    <row r="40" spans="1:34" ht="16.2" thickBot="1" x14ac:dyDescent="0.35">
      <c r="B40" s="417" t="s">
        <v>116</v>
      </c>
      <c r="C40" s="417"/>
      <c r="D40" s="417"/>
      <c r="E40" s="417"/>
      <c r="F40" s="417"/>
      <c r="G40" s="417"/>
      <c r="H40" s="417"/>
      <c r="I40" s="417"/>
      <c r="J40" s="417"/>
      <c r="K40" s="417"/>
      <c r="L40" s="417"/>
      <c r="M40" s="417"/>
      <c r="N40" s="417"/>
      <c r="O40" s="417"/>
      <c r="P40" s="414" t="s">
        <v>35</v>
      </c>
      <c r="Q40" s="415"/>
      <c r="R40" s="415"/>
      <c r="S40" s="415"/>
      <c r="T40" s="415"/>
      <c r="U40" s="415"/>
      <c r="V40" s="415"/>
      <c r="W40" s="415"/>
      <c r="X40" s="415"/>
      <c r="Y40" s="416"/>
      <c r="AA40" s="16"/>
      <c r="AB40"/>
      <c r="AC40"/>
    </row>
    <row r="41" spans="1:34" s="22" customFormat="1" ht="22.5" customHeight="1" thickBot="1" x14ac:dyDescent="0.35">
      <c r="A41" s="20"/>
      <c r="B41" s="440" t="s">
        <v>134</v>
      </c>
      <c r="C41" s="441"/>
      <c r="D41" s="442"/>
      <c r="E41" s="440" t="s">
        <v>135</v>
      </c>
      <c r="F41" s="441"/>
      <c r="G41" s="442"/>
      <c r="H41" s="440" t="s">
        <v>136</v>
      </c>
      <c r="I41" s="441"/>
      <c r="J41" s="442"/>
      <c r="K41" s="446" t="s">
        <v>137</v>
      </c>
      <c r="L41" s="447"/>
      <c r="M41" s="412" t="s">
        <v>138</v>
      </c>
      <c r="N41" s="412" t="s">
        <v>139</v>
      </c>
      <c r="O41" s="412" t="s">
        <v>140</v>
      </c>
      <c r="P41" s="62" t="s">
        <v>262</v>
      </c>
      <c r="Q41" s="63" t="s">
        <v>263</v>
      </c>
      <c r="R41" s="64" t="s">
        <v>264</v>
      </c>
      <c r="S41" s="65" t="s">
        <v>265</v>
      </c>
      <c r="T41" s="66" t="s">
        <v>266</v>
      </c>
      <c r="U41" s="67" t="s">
        <v>267</v>
      </c>
      <c r="V41" s="68" t="s">
        <v>268</v>
      </c>
      <c r="W41" s="69" t="s">
        <v>269</v>
      </c>
      <c r="X41" s="70" t="s">
        <v>270</v>
      </c>
      <c r="Y41" s="71" t="s">
        <v>271</v>
      </c>
      <c r="AA41" s="16"/>
      <c r="AB41" s="30"/>
      <c r="AC41" s="30"/>
    </row>
    <row r="42" spans="1:34" s="22" customFormat="1" ht="22.5" customHeight="1" thickBot="1" x14ac:dyDescent="0.35">
      <c r="A42" s="20"/>
      <c r="B42" s="443"/>
      <c r="C42" s="444"/>
      <c r="D42" s="445"/>
      <c r="E42" s="443"/>
      <c r="F42" s="444"/>
      <c r="G42" s="445"/>
      <c r="H42" s="443"/>
      <c r="I42" s="444"/>
      <c r="J42" s="445"/>
      <c r="K42" s="448"/>
      <c r="L42" s="449"/>
      <c r="M42" s="413"/>
      <c r="N42" s="413"/>
      <c r="O42" s="413"/>
      <c r="P42" s="72" t="s">
        <v>272</v>
      </c>
      <c r="Q42" s="73" t="s">
        <v>273</v>
      </c>
      <c r="R42" s="74" t="s">
        <v>274</v>
      </c>
      <c r="S42" s="75" t="s">
        <v>275</v>
      </c>
      <c r="T42" s="76" t="s">
        <v>276</v>
      </c>
      <c r="U42" s="77" t="s">
        <v>277</v>
      </c>
      <c r="V42" s="78" t="s">
        <v>278</v>
      </c>
      <c r="W42" s="79" t="s">
        <v>279</v>
      </c>
      <c r="X42" s="80" t="s">
        <v>280</v>
      </c>
      <c r="Y42" s="81" t="s">
        <v>281</v>
      </c>
      <c r="AA42" s="30"/>
      <c r="AB42"/>
      <c r="AC42"/>
    </row>
    <row r="43" spans="1:34" s="22" customFormat="1" ht="22.5" customHeight="1" thickBot="1" x14ac:dyDescent="0.35">
      <c r="A43" s="20"/>
      <c r="B43" s="427" t="s">
        <v>282</v>
      </c>
      <c r="C43" s="428"/>
      <c r="D43" s="429"/>
      <c r="E43" s="427" t="s">
        <v>282</v>
      </c>
      <c r="F43" s="428"/>
      <c r="G43" s="429"/>
      <c r="H43" s="427" t="s">
        <v>282</v>
      </c>
      <c r="I43" s="428"/>
      <c r="J43" s="429"/>
      <c r="K43" s="434" t="s">
        <v>282</v>
      </c>
      <c r="L43" s="435"/>
      <c r="M43" s="424" t="s">
        <v>282</v>
      </c>
      <c r="N43" s="424" t="s">
        <v>282</v>
      </c>
      <c r="O43" s="424" t="s">
        <v>282</v>
      </c>
      <c r="P43" s="82" t="s">
        <v>283</v>
      </c>
      <c r="Q43" s="83" t="s">
        <v>284</v>
      </c>
      <c r="R43" s="84" t="s">
        <v>285</v>
      </c>
      <c r="S43" s="85" t="s">
        <v>286</v>
      </c>
      <c r="T43" s="86" t="s">
        <v>287</v>
      </c>
      <c r="U43" s="87" t="s">
        <v>288</v>
      </c>
      <c r="V43" s="88" t="s">
        <v>289</v>
      </c>
      <c r="W43" s="89" t="s">
        <v>290</v>
      </c>
      <c r="X43" s="90" t="s">
        <v>291</v>
      </c>
      <c r="Y43" s="91" t="s">
        <v>292</v>
      </c>
      <c r="AA43" s="16"/>
      <c r="AB43"/>
      <c r="AC43"/>
    </row>
    <row r="44" spans="1:34" s="22" customFormat="1" ht="22.5" customHeight="1" thickBot="1" x14ac:dyDescent="0.35">
      <c r="A44" s="20"/>
      <c r="B44" s="430"/>
      <c r="C44" s="428"/>
      <c r="D44" s="429"/>
      <c r="E44" s="430"/>
      <c r="F44" s="428"/>
      <c r="G44" s="429"/>
      <c r="H44" s="430"/>
      <c r="I44" s="428"/>
      <c r="J44" s="429"/>
      <c r="K44" s="436"/>
      <c r="L44" s="435"/>
      <c r="M44" s="425"/>
      <c r="N44" s="425"/>
      <c r="O44" s="425"/>
      <c r="P44" s="92" t="s">
        <v>293</v>
      </c>
      <c r="Q44" s="93" t="s">
        <v>294</v>
      </c>
      <c r="R44" s="94" t="s">
        <v>295</v>
      </c>
      <c r="S44" s="95" t="s">
        <v>296</v>
      </c>
      <c r="T44" s="96" t="s">
        <v>297</v>
      </c>
      <c r="U44" s="97" t="s">
        <v>298</v>
      </c>
      <c r="V44" s="98" t="s">
        <v>299</v>
      </c>
      <c r="W44" s="99" t="s">
        <v>300</v>
      </c>
      <c r="X44" s="100" t="s">
        <v>301</v>
      </c>
      <c r="Y44" s="101" t="s">
        <v>302</v>
      </c>
      <c r="AA44" s="16"/>
      <c r="AB44"/>
      <c r="AC44"/>
    </row>
    <row r="45" spans="1:34" s="22" customFormat="1" ht="22.5" customHeight="1" thickBot="1" x14ac:dyDescent="0.35">
      <c r="A45" s="20"/>
      <c r="B45" s="431"/>
      <c r="C45" s="432"/>
      <c r="D45" s="433"/>
      <c r="E45" s="431"/>
      <c r="F45" s="432"/>
      <c r="G45" s="433"/>
      <c r="H45" s="431"/>
      <c r="I45" s="432"/>
      <c r="J45" s="433"/>
      <c r="K45" s="437"/>
      <c r="L45" s="438"/>
      <c r="M45" s="426"/>
      <c r="N45" s="426"/>
      <c r="O45" s="426"/>
      <c r="P45" s="102" t="s">
        <v>303</v>
      </c>
      <c r="Q45" s="103" t="s">
        <v>304</v>
      </c>
      <c r="R45" s="104" t="s">
        <v>305</v>
      </c>
      <c r="S45" s="105" t="s">
        <v>306</v>
      </c>
      <c r="T45" s="106" t="s">
        <v>307</v>
      </c>
      <c r="U45" s="107" t="s">
        <v>308</v>
      </c>
      <c r="V45" s="108" t="s">
        <v>309</v>
      </c>
      <c r="W45" s="109" t="s">
        <v>310</v>
      </c>
      <c r="X45" s="110" t="s">
        <v>311</v>
      </c>
      <c r="Y45" s="111" t="s">
        <v>312</v>
      </c>
      <c r="AA45" s="47"/>
      <c r="AC45"/>
    </row>
    <row r="46" spans="1:34" ht="14.4" x14ac:dyDescent="0.3">
      <c r="AC46"/>
      <c r="AF46" s="16"/>
    </row>
    <row r="47" spans="1:34" ht="16.5" customHeight="1" x14ac:dyDescent="0.3">
      <c r="A47"/>
      <c r="C47" s="2"/>
      <c r="D47" s="2"/>
      <c r="E47" s="2"/>
      <c r="F47" s="2"/>
      <c r="G47" s="2"/>
      <c r="H47" s="2"/>
      <c r="I47" s="401"/>
      <c r="J47" s="401"/>
      <c r="K47" s="401"/>
      <c r="L47" s="401"/>
      <c r="M47" s="401"/>
      <c r="N47" s="401"/>
      <c r="O47" s="401"/>
      <c r="P47" s="401"/>
      <c r="Q47" s="401"/>
      <c r="R47" s="401"/>
      <c r="S47" s="401"/>
      <c r="T47" s="401"/>
      <c r="U47" s="401"/>
      <c r="V47" s="401"/>
      <c r="W47" s="2"/>
      <c r="X47" s="2"/>
      <c r="Y47" s="3"/>
      <c r="Z47" s="3"/>
      <c r="AA47" s="4"/>
      <c r="AB47"/>
      <c r="AC47"/>
      <c r="AD47" t="s">
        <v>243</v>
      </c>
      <c r="AH47" s="60" t="s">
        <v>260</v>
      </c>
    </row>
    <row r="48" spans="1:34" ht="22.5" customHeight="1" x14ac:dyDescent="0.3">
      <c r="C48" s="2"/>
      <c r="D48" s="2"/>
      <c r="E48" s="2"/>
      <c r="F48" s="2"/>
      <c r="G48" s="2"/>
      <c r="H48" s="2"/>
      <c r="I48" s="422" t="s">
        <v>73</v>
      </c>
      <c r="J48" s="422"/>
      <c r="K48" s="422"/>
      <c r="L48" s="422"/>
      <c r="M48" s="422" t="s">
        <v>234</v>
      </c>
      <c r="N48" s="422"/>
      <c r="O48" s="422"/>
      <c r="P48" s="422"/>
      <c r="Q48" s="422"/>
      <c r="R48" s="422"/>
      <c r="S48" s="422"/>
      <c r="T48" s="422"/>
      <c r="U48" s="422"/>
      <c r="V48" s="422"/>
      <c r="W48" s="2"/>
      <c r="X48" s="8"/>
      <c r="Y48" s="418" t="s">
        <v>72</v>
      </c>
      <c r="Z48" s="418"/>
      <c r="AB48"/>
      <c r="AC48"/>
      <c r="AH48" s="60" t="s">
        <v>259</v>
      </c>
    </row>
    <row r="49" spans="1:30" ht="22.5" customHeight="1" x14ac:dyDescent="0.3">
      <c r="C49" s="2"/>
      <c r="D49" s="2"/>
      <c r="E49" s="2"/>
      <c r="F49" s="2"/>
      <c r="G49" s="2"/>
      <c r="H49" s="2"/>
      <c r="W49" s="2"/>
      <c r="X49" s="8"/>
      <c r="Y49" s="418"/>
      <c r="Z49" s="418"/>
      <c r="AB49"/>
      <c r="AC49"/>
    </row>
    <row r="50" spans="1:30" ht="22.5" customHeight="1" x14ac:dyDescent="0.3">
      <c r="C50" s="2"/>
      <c r="D50" s="2"/>
      <c r="E50" s="2"/>
      <c r="F50" s="2"/>
      <c r="G50" s="2"/>
      <c r="H50" s="2"/>
      <c r="I50" s="401"/>
      <c r="J50" s="401"/>
      <c r="K50" s="401"/>
      <c r="L50" s="401"/>
      <c r="M50" s="7"/>
      <c r="N50" s="7"/>
      <c r="O50" s="7"/>
      <c r="P50" s="7"/>
      <c r="Q50" s="401"/>
      <c r="R50" s="401"/>
      <c r="S50" s="401"/>
      <c r="T50" s="401"/>
      <c r="U50" s="7"/>
      <c r="V50" s="7"/>
      <c r="W50" s="2"/>
      <c r="Y50" s="421" t="s">
        <v>243</v>
      </c>
      <c r="Z50" s="421"/>
      <c r="AB50"/>
      <c r="AC50"/>
    </row>
    <row r="51" spans="1:30" ht="22.5" customHeight="1" x14ac:dyDescent="0.3">
      <c r="C51" s="2"/>
      <c r="D51" s="2"/>
      <c r="E51" s="2"/>
      <c r="F51" s="2"/>
      <c r="G51" s="2"/>
      <c r="H51" s="2"/>
      <c r="I51" s="401"/>
      <c r="J51" s="401"/>
      <c r="K51" s="401"/>
      <c r="L51" s="401"/>
      <c r="M51" s="401"/>
      <c r="N51" s="401"/>
      <c r="O51" s="401"/>
      <c r="P51" s="401"/>
      <c r="Q51" s="401"/>
      <c r="R51" s="401"/>
      <c r="S51" s="401"/>
      <c r="T51" s="401"/>
      <c r="U51" s="401"/>
      <c r="V51" s="401"/>
      <c r="W51" s="423"/>
      <c r="X51" s="423"/>
      <c r="Y51" s="423"/>
      <c r="Z51" s="423"/>
      <c r="AB51"/>
      <c r="AC51"/>
    </row>
    <row r="52" spans="1:30" ht="22.5" customHeight="1" x14ac:dyDescent="0.3">
      <c r="C52" s="2"/>
      <c r="D52" s="2"/>
      <c r="E52" s="2"/>
      <c r="F52" s="2"/>
      <c r="G52" s="2"/>
      <c r="H52" s="2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423"/>
      <c r="X52" s="423"/>
      <c r="Y52" s="423"/>
      <c r="Z52" s="423"/>
      <c r="AB52"/>
      <c r="AC52"/>
    </row>
    <row r="53" spans="1:30" ht="22.5" customHeight="1" x14ac:dyDescent="0.3">
      <c r="C53" s="2"/>
      <c r="D53" s="2"/>
      <c r="E53" s="2"/>
      <c r="F53" s="2"/>
      <c r="G53" s="2"/>
      <c r="H53" s="2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465" t="s">
        <v>244</v>
      </c>
      <c r="X53" s="465"/>
      <c r="Y53" s="465"/>
      <c r="Z53" s="465"/>
      <c r="AB53"/>
      <c r="AC53"/>
    </row>
    <row r="54" spans="1:30" ht="24" customHeight="1" x14ac:dyDescent="0.3">
      <c r="A54" s="11" t="s">
        <v>1</v>
      </c>
      <c r="B54" s="466" t="s">
        <v>2</v>
      </c>
      <c r="C54" s="466"/>
      <c r="D54" s="466"/>
      <c r="E54" s="466"/>
      <c r="F54" s="466"/>
      <c r="G54" s="466"/>
      <c r="H54" s="466"/>
      <c r="I54" s="466"/>
      <c r="J54" s="466"/>
      <c r="K54" s="466" t="s">
        <v>3</v>
      </c>
      <c r="L54" s="466"/>
      <c r="M54" s="466"/>
      <c r="N54" s="466"/>
      <c r="O54" s="466"/>
      <c r="P54" s="466"/>
      <c r="Q54" s="466"/>
      <c r="R54" s="466"/>
      <c r="S54" s="466"/>
      <c r="T54" s="466"/>
      <c r="U54" s="466"/>
      <c r="V54" s="466"/>
      <c r="W54" s="466"/>
      <c r="X54" s="466"/>
      <c r="Y54" s="466"/>
      <c r="Z54" s="466"/>
      <c r="AA54" s="16"/>
      <c r="AB54"/>
      <c r="AC54"/>
    </row>
    <row r="55" spans="1:30" ht="24" hidden="1" customHeight="1" x14ac:dyDescent="0.3">
      <c r="A55" s="11"/>
      <c r="B55" s="10"/>
      <c r="C55" s="10"/>
      <c r="D55" s="10"/>
      <c r="E55" s="10"/>
      <c r="F55" s="10"/>
      <c r="G55" s="10"/>
      <c r="H55" s="10"/>
      <c r="I55" s="10"/>
      <c r="J55" s="10"/>
      <c r="K55" s="10" t="s">
        <v>175</v>
      </c>
      <c r="L55" s="10" t="s">
        <v>177</v>
      </c>
      <c r="M55" s="10" t="s">
        <v>179</v>
      </c>
      <c r="N55" s="10" t="s">
        <v>181</v>
      </c>
      <c r="O55" s="10" t="s">
        <v>183</v>
      </c>
      <c r="P55" s="10" t="s">
        <v>185</v>
      </c>
      <c r="Q55" s="10" t="s">
        <v>187</v>
      </c>
      <c r="R55" s="10" t="s">
        <v>189</v>
      </c>
      <c r="S55" s="10" t="s">
        <v>191</v>
      </c>
      <c r="T55" s="10" t="s">
        <v>193</v>
      </c>
      <c r="U55" s="10" t="s">
        <v>195</v>
      </c>
      <c r="V55" s="10" t="s">
        <v>197</v>
      </c>
      <c r="W55" s="10" t="s">
        <v>199</v>
      </c>
      <c r="X55" s="10" t="s">
        <v>201</v>
      </c>
      <c r="Y55" s="10" t="s">
        <v>203</v>
      </c>
      <c r="Z55" s="31"/>
      <c r="AA55" s="16"/>
      <c r="AB55"/>
      <c r="AC55"/>
    </row>
    <row r="56" spans="1:30" ht="47.25" customHeight="1" x14ac:dyDescent="0.3">
      <c r="A56" s="10" t="s">
        <v>4</v>
      </c>
      <c r="B56" s="406" t="s">
        <v>117</v>
      </c>
      <c r="C56" s="407"/>
      <c r="D56" s="407"/>
      <c r="E56" s="407"/>
      <c r="F56" s="407"/>
      <c r="G56" s="407"/>
      <c r="H56" s="407"/>
      <c r="I56" s="407"/>
      <c r="J56" s="408"/>
      <c r="K56" s="11" t="s">
        <v>174</v>
      </c>
      <c r="L56" s="11" t="s">
        <v>178</v>
      </c>
      <c r="M56" s="11" t="s">
        <v>180</v>
      </c>
      <c r="N56" s="11" t="s">
        <v>182</v>
      </c>
      <c r="O56" s="11" t="s">
        <v>184</v>
      </c>
      <c r="P56" s="11" t="s">
        <v>186</v>
      </c>
      <c r="Q56" s="11" t="s">
        <v>188</v>
      </c>
      <c r="R56" s="11" t="s">
        <v>190</v>
      </c>
      <c r="S56" s="11" t="s">
        <v>192</v>
      </c>
      <c r="T56" s="11" t="s">
        <v>194</v>
      </c>
      <c r="U56" s="11" t="s">
        <v>196</v>
      </c>
      <c r="V56" s="11" t="s">
        <v>198</v>
      </c>
      <c r="W56" s="11" t="s">
        <v>200</v>
      </c>
      <c r="X56" s="11" t="s">
        <v>202</v>
      </c>
      <c r="Y56" s="11" t="s">
        <v>204</v>
      </c>
      <c r="Z56" s="11" t="s">
        <v>205</v>
      </c>
      <c r="AA56" s="16"/>
      <c r="AB56"/>
      <c r="AC56"/>
      <c r="AD56" t="s">
        <v>176</v>
      </c>
    </row>
    <row r="57" spans="1:30" ht="12.75" customHeight="1" x14ac:dyDescent="0.25">
      <c r="A57" s="12" t="s">
        <v>5</v>
      </c>
      <c r="B57" s="467" t="s">
        <v>6</v>
      </c>
      <c r="C57" s="467"/>
      <c r="D57" s="467"/>
      <c r="E57" s="467"/>
      <c r="F57" s="467"/>
      <c r="G57" s="467"/>
      <c r="H57" s="467"/>
      <c r="I57" s="467"/>
      <c r="J57" s="467"/>
      <c r="K57" s="13" t="s">
        <v>7</v>
      </c>
      <c r="L57" s="13" t="s">
        <v>8</v>
      </c>
      <c r="M57" s="13" t="s">
        <v>9</v>
      </c>
      <c r="N57" s="13" t="s">
        <v>10</v>
      </c>
      <c r="O57" s="13" t="s">
        <v>11</v>
      </c>
      <c r="P57" s="13" t="s">
        <v>12</v>
      </c>
      <c r="Q57" s="13" t="s">
        <v>13</v>
      </c>
      <c r="R57" s="13" t="s">
        <v>14</v>
      </c>
      <c r="S57" s="13" t="s">
        <v>15</v>
      </c>
      <c r="T57" s="13" t="s">
        <v>16</v>
      </c>
      <c r="U57" s="13" t="s">
        <v>17</v>
      </c>
      <c r="V57" s="13" t="s">
        <v>18</v>
      </c>
      <c r="W57" s="13" t="s">
        <v>19</v>
      </c>
      <c r="X57" s="13" t="s">
        <v>20</v>
      </c>
      <c r="Y57" s="13" t="s">
        <v>21</v>
      </c>
      <c r="Z57" s="13" t="s">
        <v>22</v>
      </c>
      <c r="AA57" s="25"/>
      <c r="AB57" s="25"/>
      <c r="AC57" s="25"/>
      <c r="AD57" s="25"/>
    </row>
    <row r="58" spans="1:30" ht="22.5" customHeight="1" x14ac:dyDescent="0.25">
      <c r="A58" s="32" t="s">
        <v>23</v>
      </c>
      <c r="B58" s="468" t="s">
        <v>24</v>
      </c>
      <c r="C58" s="468"/>
      <c r="D58" s="468"/>
      <c r="E58" s="468"/>
      <c r="F58" s="468"/>
      <c r="G58" s="468"/>
      <c r="H58" s="468"/>
      <c r="I58" s="468"/>
      <c r="J58" s="468"/>
      <c r="K58" s="468"/>
      <c r="L58" s="468"/>
      <c r="M58" s="468"/>
      <c r="N58" s="468"/>
      <c r="O58" s="468"/>
      <c r="P58" s="468"/>
      <c r="Q58" s="468"/>
      <c r="R58" s="468"/>
      <c r="S58" s="468"/>
      <c r="T58" s="468"/>
      <c r="U58" s="468"/>
      <c r="V58" s="468"/>
      <c r="W58" s="468"/>
      <c r="X58" s="468"/>
      <c r="Y58" s="468"/>
      <c r="Z58" s="468"/>
      <c r="AA58" s="33"/>
      <c r="AB58" s="33"/>
      <c r="AC58" s="33"/>
      <c r="AD58" s="33"/>
    </row>
    <row r="59" spans="1:30" ht="22.5" customHeight="1" x14ac:dyDescent="0.3">
      <c r="A59" s="453"/>
      <c r="B59" s="400" t="s">
        <v>253</v>
      </c>
      <c r="C59" s="400"/>
      <c r="D59" s="400"/>
      <c r="E59" s="400"/>
      <c r="F59" s="400"/>
      <c r="G59" s="400"/>
      <c r="H59" s="400"/>
      <c r="I59" s="400"/>
      <c r="J59" s="15" t="s">
        <v>25</v>
      </c>
      <c r="K59" s="50">
        <f>Z14</f>
        <v>815409</v>
      </c>
      <c r="L59" s="511">
        <v>48047</v>
      </c>
      <c r="M59" s="511">
        <v>76868</v>
      </c>
      <c r="N59" s="511">
        <v>142909</v>
      </c>
      <c r="O59" s="511">
        <v>67094</v>
      </c>
      <c r="P59" s="511">
        <v>101908</v>
      </c>
      <c r="Q59" s="511">
        <v>51532</v>
      </c>
      <c r="R59" s="511">
        <v>48378</v>
      </c>
      <c r="S59" s="511">
        <v>97020</v>
      </c>
      <c r="T59" s="511">
        <v>54758</v>
      </c>
      <c r="U59" s="511">
        <v>127443</v>
      </c>
      <c r="V59" s="511">
        <v>14585</v>
      </c>
      <c r="W59" s="511">
        <v>29469</v>
      </c>
      <c r="X59" s="511">
        <v>57235</v>
      </c>
      <c r="Y59" s="511">
        <v>159581</v>
      </c>
      <c r="Z59" s="50">
        <f t="shared" ref="Z59:Z67" si="17">SUM(K59:Y59)</f>
        <v>1892236</v>
      </c>
      <c r="AA59" s="16"/>
      <c r="AB59"/>
      <c r="AC59" s="56" t="s">
        <v>59</v>
      </c>
      <c r="AD59" t="s">
        <v>92</v>
      </c>
    </row>
    <row r="60" spans="1:30" ht="22.5" customHeight="1" x14ac:dyDescent="0.3">
      <c r="A60" s="453"/>
      <c r="B60" s="400"/>
      <c r="C60" s="400"/>
      <c r="D60" s="400"/>
      <c r="E60" s="400"/>
      <c r="F60" s="400"/>
      <c r="G60" s="400"/>
      <c r="H60" s="400"/>
      <c r="I60" s="400"/>
      <c r="J60" s="15" t="s">
        <v>26</v>
      </c>
      <c r="K60" s="50">
        <f>Z15</f>
        <v>708285</v>
      </c>
      <c r="L60" s="511">
        <v>43726</v>
      </c>
      <c r="M60" s="511">
        <v>71658</v>
      </c>
      <c r="N60" s="511">
        <v>129343</v>
      </c>
      <c r="O60" s="511">
        <v>59332</v>
      </c>
      <c r="P60" s="511">
        <v>86173</v>
      </c>
      <c r="Q60" s="511">
        <v>48446</v>
      </c>
      <c r="R60" s="511">
        <v>47824</v>
      </c>
      <c r="S60" s="511">
        <v>86860</v>
      </c>
      <c r="T60" s="511">
        <v>47266</v>
      </c>
      <c r="U60" s="511">
        <v>103822</v>
      </c>
      <c r="V60" s="511">
        <v>12411</v>
      </c>
      <c r="W60" s="511">
        <v>25299</v>
      </c>
      <c r="X60" s="511">
        <v>46156</v>
      </c>
      <c r="Y60" s="511">
        <v>133707</v>
      </c>
      <c r="Z60" s="50">
        <f t="shared" si="17"/>
        <v>1650308</v>
      </c>
      <c r="AA60" s="16"/>
      <c r="AB60"/>
      <c r="AC60" s="56" t="s">
        <v>59</v>
      </c>
      <c r="AD60" t="s">
        <v>93</v>
      </c>
    </row>
    <row r="61" spans="1:30" ht="22.5" customHeight="1" x14ac:dyDescent="0.3">
      <c r="A61" s="453"/>
      <c r="B61" s="400"/>
      <c r="C61" s="400"/>
      <c r="D61" s="400"/>
      <c r="E61" s="400"/>
      <c r="F61" s="400"/>
      <c r="G61" s="400"/>
      <c r="H61" s="400"/>
      <c r="I61" s="400"/>
      <c r="J61" s="15" t="s">
        <v>27</v>
      </c>
      <c r="K61" s="51">
        <f t="shared" ref="K61:Y61" si="18">SUM(K59:K60)</f>
        <v>1523694</v>
      </c>
      <c r="L61" s="51">
        <f t="shared" si="18"/>
        <v>91773</v>
      </c>
      <c r="M61" s="51">
        <f t="shared" si="18"/>
        <v>148526</v>
      </c>
      <c r="N61" s="51">
        <f t="shared" si="18"/>
        <v>272252</v>
      </c>
      <c r="O61" s="51">
        <f t="shared" si="18"/>
        <v>126426</v>
      </c>
      <c r="P61" s="51">
        <f t="shared" si="18"/>
        <v>188081</v>
      </c>
      <c r="Q61" s="51">
        <f t="shared" si="18"/>
        <v>99978</v>
      </c>
      <c r="R61" s="51">
        <f t="shared" si="18"/>
        <v>96202</v>
      </c>
      <c r="S61" s="51">
        <f t="shared" si="18"/>
        <v>183880</v>
      </c>
      <c r="T61" s="51">
        <f t="shared" si="18"/>
        <v>102024</v>
      </c>
      <c r="U61" s="51">
        <f t="shared" si="18"/>
        <v>231265</v>
      </c>
      <c r="V61" s="51">
        <f t="shared" si="18"/>
        <v>26996</v>
      </c>
      <c r="W61" s="51">
        <f t="shared" si="18"/>
        <v>54768</v>
      </c>
      <c r="X61" s="51">
        <f t="shared" si="18"/>
        <v>103391</v>
      </c>
      <c r="Y61" s="51">
        <f t="shared" si="18"/>
        <v>293288</v>
      </c>
      <c r="Z61" s="51">
        <f t="shared" si="17"/>
        <v>3542544</v>
      </c>
      <c r="AA61" s="16"/>
      <c r="AB61"/>
      <c r="AC61" s="56"/>
      <c r="AD61" t="s">
        <v>94</v>
      </c>
    </row>
    <row r="62" spans="1:30" ht="22.5" customHeight="1" x14ac:dyDescent="0.3">
      <c r="A62" s="454"/>
      <c r="B62" s="400" t="s">
        <v>254</v>
      </c>
      <c r="C62" s="400"/>
      <c r="D62" s="400"/>
      <c r="E62" s="400"/>
      <c r="F62" s="400"/>
      <c r="G62" s="400"/>
      <c r="H62" s="400"/>
      <c r="I62" s="400"/>
      <c r="J62" s="15" t="s">
        <v>25</v>
      </c>
      <c r="K62" s="50">
        <f>Z17</f>
        <v>296</v>
      </c>
      <c r="L62" s="61">
        <v>0</v>
      </c>
      <c r="M62" s="61">
        <v>366</v>
      </c>
      <c r="N62" s="61">
        <v>44</v>
      </c>
      <c r="O62" s="61">
        <v>0</v>
      </c>
      <c r="P62" s="61">
        <v>62</v>
      </c>
      <c r="Q62" s="61">
        <v>21</v>
      </c>
      <c r="R62" s="61">
        <v>280</v>
      </c>
      <c r="S62" s="61">
        <v>0</v>
      </c>
      <c r="T62" s="61">
        <v>0</v>
      </c>
      <c r="U62" s="61">
        <v>2454</v>
      </c>
      <c r="V62" s="61">
        <v>5</v>
      </c>
      <c r="W62" s="61">
        <v>86</v>
      </c>
      <c r="X62" s="61">
        <v>0</v>
      </c>
      <c r="Y62" s="61">
        <v>0</v>
      </c>
      <c r="Z62" s="50">
        <f t="shared" si="17"/>
        <v>3614</v>
      </c>
      <c r="AA62" s="16"/>
      <c r="AB62"/>
      <c r="AC62" s="56" t="s">
        <v>59</v>
      </c>
      <c r="AD62" t="s">
        <v>95</v>
      </c>
    </row>
    <row r="63" spans="1:30" ht="22.5" customHeight="1" x14ac:dyDescent="0.3">
      <c r="A63" s="454"/>
      <c r="B63" s="400"/>
      <c r="C63" s="400"/>
      <c r="D63" s="400"/>
      <c r="E63" s="400"/>
      <c r="F63" s="400"/>
      <c r="G63" s="400"/>
      <c r="H63" s="400"/>
      <c r="I63" s="400"/>
      <c r="J63" s="15" t="s">
        <v>26</v>
      </c>
      <c r="K63" s="50">
        <f>Z18</f>
        <v>232</v>
      </c>
      <c r="L63" s="61">
        <v>0</v>
      </c>
      <c r="M63" s="61">
        <v>205</v>
      </c>
      <c r="N63" s="61">
        <v>25</v>
      </c>
      <c r="O63" s="61">
        <v>1</v>
      </c>
      <c r="P63" s="61">
        <v>10</v>
      </c>
      <c r="Q63" s="61">
        <v>14</v>
      </c>
      <c r="R63" s="61">
        <v>213</v>
      </c>
      <c r="S63" s="61">
        <v>0</v>
      </c>
      <c r="T63" s="61">
        <v>0</v>
      </c>
      <c r="U63" s="61">
        <v>315</v>
      </c>
      <c r="V63" s="61">
        <v>7</v>
      </c>
      <c r="W63" s="61">
        <v>35</v>
      </c>
      <c r="X63" s="61">
        <v>0</v>
      </c>
      <c r="Y63" s="61">
        <v>0</v>
      </c>
      <c r="Z63" s="50">
        <f t="shared" si="17"/>
        <v>1057</v>
      </c>
      <c r="AA63" s="16"/>
      <c r="AB63"/>
      <c r="AC63" s="56" t="s">
        <v>59</v>
      </c>
      <c r="AD63" t="s">
        <v>96</v>
      </c>
    </row>
    <row r="64" spans="1:30" ht="22.5" customHeight="1" x14ac:dyDescent="0.3">
      <c r="A64" s="454"/>
      <c r="B64" s="400"/>
      <c r="C64" s="400"/>
      <c r="D64" s="400"/>
      <c r="E64" s="400"/>
      <c r="F64" s="400"/>
      <c r="G64" s="400"/>
      <c r="H64" s="400"/>
      <c r="I64" s="400"/>
      <c r="J64" s="15" t="s">
        <v>27</v>
      </c>
      <c r="K64" s="51">
        <f t="shared" ref="K64:Y64" si="19">SUM(K62:K63)</f>
        <v>528</v>
      </c>
      <c r="L64" s="51">
        <f t="shared" si="19"/>
        <v>0</v>
      </c>
      <c r="M64" s="51">
        <f t="shared" si="19"/>
        <v>571</v>
      </c>
      <c r="N64" s="51">
        <f t="shared" si="19"/>
        <v>69</v>
      </c>
      <c r="O64" s="51">
        <f t="shared" si="19"/>
        <v>1</v>
      </c>
      <c r="P64" s="51">
        <f t="shared" si="19"/>
        <v>72</v>
      </c>
      <c r="Q64" s="51">
        <f t="shared" si="19"/>
        <v>35</v>
      </c>
      <c r="R64" s="51">
        <f t="shared" si="19"/>
        <v>493</v>
      </c>
      <c r="S64" s="51">
        <f t="shared" si="19"/>
        <v>0</v>
      </c>
      <c r="T64" s="51">
        <f t="shared" si="19"/>
        <v>0</v>
      </c>
      <c r="U64" s="51">
        <f t="shared" si="19"/>
        <v>2769</v>
      </c>
      <c r="V64" s="51">
        <f t="shared" si="19"/>
        <v>12</v>
      </c>
      <c r="W64" s="51">
        <f t="shared" si="19"/>
        <v>121</v>
      </c>
      <c r="X64" s="51">
        <f t="shared" si="19"/>
        <v>0</v>
      </c>
      <c r="Y64" s="51">
        <f t="shared" si="19"/>
        <v>0</v>
      </c>
      <c r="Z64" s="51">
        <f t="shared" si="17"/>
        <v>4671</v>
      </c>
      <c r="AA64" s="16"/>
      <c r="AB64"/>
      <c r="AC64" s="56"/>
      <c r="AD64" t="s">
        <v>97</v>
      </c>
    </row>
    <row r="65" spans="1:30" ht="22.5" customHeight="1" x14ac:dyDescent="0.3">
      <c r="A65" s="454"/>
      <c r="B65" s="400" t="s">
        <v>255</v>
      </c>
      <c r="C65" s="400"/>
      <c r="D65" s="400"/>
      <c r="E65" s="400"/>
      <c r="F65" s="400"/>
      <c r="G65" s="400"/>
      <c r="H65" s="400"/>
      <c r="I65" s="400"/>
      <c r="J65" s="15" t="s">
        <v>25</v>
      </c>
      <c r="K65" s="50">
        <f>Z20</f>
        <v>6581</v>
      </c>
      <c r="L65" s="61">
        <v>0</v>
      </c>
      <c r="M65" s="61">
        <v>4654</v>
      </c>
      <c r="N65" s="61">
        <v>0</v>
      </c>
      <c r="O65" s="61">
        <v>2546</v>
      </c>
      <c r="P65" s="61">
        <v>1116</v>
      </c>
      <c r="Q65" s="61">
        <v>1624</v>
      </c>
      <c r="R65" s="61">
        <v>3965</v>
      </c>
      <c r="S65" s="61">
        <v>0</v>
      </c>
      <c r="T65" s="61">
        <v>0</v>
      </c>
      <c r="U65" s="61">
        <v>1289</v>
      </c>
      <c r="V65" s="61">
        <v>1962</v>
      </c>
      <c r="W65" s="61">
        <v>1389</v>
      </c>
      <c r="X65" s="61">
        <v>0</v>
      </c>
      <c r="Y65" s="61">
        <v>0</v>
      </c>
      <c r="Z65" s="50">
        <f t="shared" si="17"/>
        <v>25126</v>
      </c>
      <c r="AA65" s="16"/>
      <c r="AB65"/>
      <c r="AC65" s="56" t="s">
        <v>59</v>
      </c>
      <c r="AD65" t="s">
        <v>98</v>
      </c>
    </row>
    <row r="66" spans="1:30" ht="22.5" customHeight="1" x14ac:dyDescent="0.3">
      <c r="A66" s="454"/>
      <c r="B66" s="400"/>
      <c r="C66" s="400"/>
      <c r="D66" s="400"/>
      <c r="E66" s="400"/>
      <c r="F66" s="400"/>
      <c r="G66" s="400"/>
      <c r="H66" s="400"/>
      <c r="I66" s="400"/>
      <c r="J66" s="15" t="s">
        <v>26</v>
      </c>
      <c r="K66" s="50">
        <f>Z21</f>
        <v>5832</v>
      </c>
      <c r="L66" s="61">
        <v>0</v>
      </c>
      <c r="M66" s="61">
        <v>5378</v>
      </c>
      <c r="N66" s="61">
        <v>1</v>
      </c>
      <c r="O66" s="61">
        <v>2667</v>
      </c>
      <c r="P66" s="61">
        <v>1006</v>
      </c>
      <c r="Q66" s="61">
        <v>1451</v>
      </c>
      <c r="R66" s="61">
        <v>4538</v>
      </c>
      <c r="S66" s="61">
        <v>0</v>
      </c>
      <c r="T66" s="61">
        <v>0</v>
      </c>
      <c r="U66" s="61">
        <v>1446</v>
      </c>
      <c r="V66" s="61">
        <v>1872</v>
      </c>
      <c r="W66" s="61">
        <v>1270</v>
      </c>
      <c r="X66" s="61">
        <v>0</v>
      </c>
      <c r="Y66" s="61">
        <v>0</v>
      </c>
      <c r="Z66" s="50">
        <f t="shared" si="17"/>
        <v>25461</v>
      </c>
      <c r="AA66" s="16"/>
      <c r="AB66"/>
      <c r="AC66" s="56" t="s">
        <v>59</v>
      </c>
      <c r="AD66" t="s">
        <v>99</v>
      </c>
    </row>
    <row r="67" spans="1:30" ht="22.5" customHeight="1" x14ac:dyDescent="0.3">
      <c r="A67" s="454"/>
      <c r="B67" s="400"/>
      <c r="C67" s="400"/>
      <c r="D67" s="400"/>
      <c r="E67" s="400"/>
      <c r="F67" s="400"/>
      <c r="G67" s="400"/>
      <c r="H67" s="400"/>
      <c r="I67" s="400"/>
      <c r="J67" s="15" t="s">
        <v>27</v>
      </c>
      <c r="K67" s="51">
        <f t="shared" ref="K67:Y67" si="20">SUM(K65:K66)</f>
        <v>12413</v>
      </c>
      <c r="L67" s="51">
        <f t="shared" si="20"/>
        <v>0</v>
      </c>
      <c r="M67" s="51">
        <f t="shared" si="20"/>
        <v>10032</v>
      </c>
      <c r="N67" s="51">
        <f t="shared" si="20"/>
        <v>1</v>
      </c>
      <c r="O67" s="51">
        <f t="shared" si="20"/>
        <v>5213</v>
      </c>
      <c r="P67" s="51">
        <f t="shared" si="20"/>
        <v>2122</v>
      </c>
      <c r="Q67" s="51">
        <f t="shared" si="20"/>
        <v>3075</v>
      </c>
      <c r="R67" s="51">
        <f t="shared" si="20"/>
        <v>8503</v>
      </c>
      <c r="S67" s="51">
        <f t="shared" si="20"/>
        <v>0</v>
      </c>
      <c r="T67" s="51">
        <f t="shared" si="20"/>
        <v>0</v>
      </c>
      <c r="U67" s="51">
        <f t="shared" si="20"/>
        <v>2735</v>
      </c>
      <c r="V67" s="51">
        <f t="shared" si="20"/>
        <v>3834</v>
      </c>
      <c r="W67" s="51">
        <f t="shared" si="20"/>
        <v>2659</v>
      </c>
      <c r="X67" s="51">
        <f t="shared" si="20"/>
        <v>0</v>
      </c>
      <c r="Y67" s="51">
        <f t="shared" si="20"/>
        <v>0</v>
      </c>
      <c r="Z67" s="51">
        <f t="shared" si="17"/>
        <v>50587</v>
      </c>
      <c r="AA67" s="16"/>
      <c r="AB67"/>
      <c r="AC67" s="56"/>
      <c r="AD67" t="s">
        <v>100</v>
      </c>
    </row>
    <row r="68" spans="1:30" ht="22.5" customHeight="1" x14ac:dyDescent="0.3">
      <c r="A68" s="455"/>
      <c r="B68" s="456" t="s">
        <v>256</v>
      </c>
      <c r="C68" s="457"/>
      <c r="D68" s="457"/>
      <c r="E68" s="457"/>
      <c r="F68" s="457"/>
      <c r="G68" s="457"/>
      <c r="H68" s="457"/>
      <c r="I68" s="458"/>
      <c r="J68" s="15" t="s">
        <v>25</v>
      </c>
      <c r="K68" s="51">
        <f t="shared" ref="K68:Z68" si="21">K59+K62+K65</f>
        <v>822286</v>
      </c>
      <c r="L68" s="51">
        <f t="shared" si="21"/>
        <v>48047</v>
      </c>
      <c r="M68" s="51">
        <f t="shared" si="21"/>
        <v>81888</v>
      </c>
      <c r="N68" s="51">
        <f t="shared" si="21"/>
        <v>142953</v>
      </c>
      <c r="O68" s="51">
        <f t="shared" si="21"/>
        <v>69640</v>
      </c>
      <c r="P68" s="51">
        <f t="shared" si="21"/>
        <v>103086</v>
      </c>
      <c r="Q68" s="51">
        <f t="shared" si="21"/>
        <v>53177</v>
      </c>
      <c r="R68" s="51">
        <f t="shared" si="21"/>
        <v>52623</v>
      </c>
      <c r="S68" s="51">
        <f t="shared" si="21"/>
        <v>97020</v>
      </c>
      <c r="T68" s="51">
        <f t="shared" si="21"/>
        <v>54758</v>
      </c>
      <c r="U68" s="51">
        <f t="shared" si="21"/>
        <v>131186</v>
      </c>
      <c r="V68" s="51">
        <f t="shared" si="21"/>
        <v>16552</v>
      </c>
      <c r="W68" s="51">
        <f t="shared" si="21"/>
        <v>30944</v>
      </c>
      <c r="X68" s="51">
        <f t="shared" si="21"/>
        <v>57235</v>
      </c>
      <c r="Y68" s="51">
        <f t="shared" si="21"/>
        <v>159581</v>
      </c>
      <c r="Z68" s="51">
        <f t="shared" si="21"/>
        <v>1920976</v>
      </c>
      <c r="AA68" s="16"/>
      <c r="AB68"/>
      <c r="AC68" s="56"/>
      <c r="AD68" t="s">
        <v>101</v>
      </c>
    </row>
    <row r="69" spans="1:30" ht="22.5" customHeight="1" x14ac:dyDescent="0.3">
      <c r="A69" s="455"/>
      <c r="B69" s="459"/>
      <c r="C69" s="460"/>
      <c r="D69" s="460"/>
      <c r="E69" s="460"/>
      <c r="F69" s="460"/>
      <c r="G69" s="460"/>
      <c r="H69" s="460"/>
      <c r="I69" s="461"/>
      <c r="J69" s="15" t="s">
        <v>26</v>
      </c>
      <c r="K69" s="51">
        <f t="shared" ref="K69:Z69" si="22">K60+K63+K66</f>
        <v>714349</v>
      </c>
      <c r="L69" s="51">
        <f t="shared" si="22"/>
        <v>43726</v>
      </c>
      <c r="M69" s="51">
        <f t="shared" si="22"/>
        <v>77241</v>
      </c>
      <c r="N69" s="51">
        <f t="shared" si="22"/>
        <v>129369</v>
      </c>
      <c r="O69" s="51">
        <f t="shared" si="22"/>
        <v>62000</v>
      </c>
      <c r="P69" s="51">
        <f t="shared" si="22"/>
        <v>87189</v>
      </c>
      <c r="Q69" s="51">
        <f t="shared" si="22"/>
        <v>49911</v>
      </c>
      <c r="R69" s="51">
        <f t="shared" si="22"/>
        <v>52575</v>
      </c>
      <c r="S69" s="51">
        <f t="shared" si="22"/>
        <v>86860</v>
      </c>
      <c r="T69" s="51">
        <f t="shared" si="22"/>
        <v>47266</v>
      </c>
      <c r="U69" s="51">
        <f t="shared" si="22"/>
        <v>105583</v>
      </c>
      <c r="V69" s="51">
        <f t="shared" si="22"/>
        <v>14290</v>
      </c>
      <c r="W69" s="51">
        <f t="shared" si="22"/>
        <v>26604</v>
      </c>
      <c r="X69" s="51">
        <f t="shared" si="22"/>
        <v>46156</v>
      </c>
      <c r="Y69" s="51">
        <f t="shared" si="22"/>
        <v>133707</v>
      </c>
      <c r="Z69" s="51">
        <f t="shared" si="22"/>
        <v>1676826</v>
      </c>
      <c r="AA69" s="16"/>
      <c r="AB69"/>
      <c r="AC69" s="56"/>
      <c r="AD69" t="s">
        <v>102</v>
      </c>
    </row>
    <row r="70" spans="1:30" ht="22.5" customHeight="1" x14ac:dyDescent="0.3">
      <c r="A70" s="455"/>
      <c r="B70" s="462"/>
      <c r="C70" s="463"/>
      <c r="D70" s="463"/>
      <c r="E70" s="463"/>
      <c r="F70" s="463"/>
      <c r="G70" s="463"/>
      <c r="H70" s="463"/>
      <c r="I70" s="464"/>
      <c r="J70" s="15" t="s">
        <v>27</v>
      </c>
      <c r="K70" s="51">
        <f t="shared" ref="K70:Z70" si="23">K61+K64+K67</f>
        <v>1536635</v>
      </c>
      <c r="L70" s="51">
        <f t="shared" si="23"/>
        <v>91773</v>
      </c>
      <c r="M70" s="51">
        <f t="shared" si="23"/>
        <v>159129</v>
      </c>
      <c r="N70" s="51">
        <f t="shared" si="23"/>
        <v>272322</v>
      </c>
      <c r="O70" s="51">
        <f t="shared" si="23"/>
        <v>131640</v>
      </c>
      <c r="P70" s="51">
        <f t="shared" si="23"/>
        <v>190275</v>
      </c>
      <c r="Q70" s="51">
        <f t="shared" si="23"/>
        <v>103088</v>
      </c>
      <c r="R70" s="51">
        <f t="shared" si="23"/>
        <v>105198</v>
      </c>
      <c r="S70" s="51">
        <f t="shared" si="23"/>
        <v>183880</v>
      </c>
      <c r="T70" s="51">
        <f t="shared" si="23"/>
        <v>102024</v>
      </c>
      <c r="U70" s="51">
        <f t="shared" si="23"/>
        <v>236769</v>
      </c>
      <c r="V70" s="51">
        <f t="shared" si="23"/>
        <v>30842</v>
      </c>
      <c r="W70" s="51">
        <f t="shared" si="23"/>
        <v>57548</v>
      </c>
      <c r="X70" s="51">
        <f t="shared" si="23"/>
        <v>103391</v>
      </c>
      <c r="Y70" s="51">
        <f t="shared" si="23"/>
        <v>293288</v>
      </c>
      <c r="Z70" s="51">
        <f t="shared" si="23"/>
        <v>3597802</v>
      </c>
      <c r="AA70" s="16"/>
      <c r="AB70"/>
      <c r="AC70" s="56"/>
      <c r="AD70" t="s">
        <v>103</v>
      </c>
    </row>
    <row r="71" spans="1:30" ht="22.5" customHeight="1" x14ac:dyDescent="0.3">
      <c r="A71" s="35" t="s">
        <v>28</v>
      </c>
      <c r="B71" s="469" t="s">
        <v>29</v>
      </c>
      <c r="C71" s="469"/>
      <c r="D71" s="469"/>
      <c r="E71" s="469"/>
      <c r="F71" s="469"/>
      <c r="G71" s="469"/>
      <c r="H71" s="469"/>
      <c r="I71" s="469"/>
      <c r="J71" s="469"/>
      <c r="K71" s="469"/>
      <c r="L71" s="469"/>
      <c r="M71" s="469"/>
      <c r="N71" s="469"/>
      <c r="O71" s="469"/>
      <c r="P71" s="469"/>
      <c r="Q71" s="469"/>
      <c r="R71" s="469"/>
      <c r="S71" s="469"/>
      <c r="T71" s="469"/>
      <c r="U71" s="469"/>
      <c r="V71" s="469"/>
      <c r="W71" s="469"/>
      <c r="X71" s="469"/>
      <c r="Y71" s="469"/>
      <c r="Z71" s="469"/>
      <c r="AA71" s="16"/>
      <c r="AB71"/>
      <c r="AC71" s="57"/>
      <c r="AD71"/>
    </row>
    <row r="72" spans="1:30" ht="22.5" customHeight="1" x14ac:dyDescent="0.3">
      <c r="A72" s="453"/>
      <c r="B72" s="400" t="s">
        <v>253</v>
      </c>
      <c r="C72" s="400"/>
      <c r="D72" s="400"/>
      <c r="E72" s="400"/>
      <c r="F72" s="400"/>
      <c r="G72" s="400"/>
      <c r="H72" s="400"/>
      <c r="I72" s="400"/>
      <c r="J72" s="15" t="s">
        <v>25</v>
      </c>
      <c r="K72" s="51">
        <f>Z27</f>
        <v>777187</v>
      </c>
      <c r="L72" s="61">
        <v>48047</v>
      </c>
      <c r="M72" s="61">
        <v>52515</v>
      </c>
      <c r="N72" s="61">
        <v>142892</v>
      </c>
      <c r="O72" s="61">
        <v>46921</v>
      </c>
      <c r="P72" s="61">
        <v>101738</v>
      </c>
      <c r="Q72" s="61">
        <v>49992</v>
      </c>
      <c r="R72" s="61">
        <v>32479</v>
      </c>
      <c r="S72" s="61">
        <v>97020</v>
      </c>
      <c r="T72" s="61">
        <v>54758</v>
      </c>
      <c r="U72" s="61">
        <v>127443</v>
      </c>
      <c r="V72" s="61">
        <v>11276</v>
      </c>
      <c r="W72" s="61">
        <v>22936</v>
      </c>
      <c r="X72" s="61">
        <v>57227</v>
      </c>
      <c r="Y72" s="61">
        <v>159579</v>
      </c>
      <c r="Z72" s="51">
        <f t="shared" ref="Z72:Z80" si="24">SUM(K72:Y72)</f>
        <v>1782010</v>
      </c>
      <c r="AA72" s="16"/>
      <c r="AB72" t="s">
        <v>60</v>
      </c>
      <c r="AC72" s="56" t="s">
        <v>61</v>
      </c>
      <c r="AD72" t="s">
        <v>104</v>
      </c>
    </row>
    <row r="73" spans="1:30" ht="22.5" customHeight="1" x14ac:dyDescent="0.3">
      <c r="A73" s="453"/>
      <c r="B73" s="400"/>
      <c r="C73" s="400"/>
      <c r="D73" s="400"/>
      <c r="E73" s="400"/>
      <c r="F73" s="400"/>
      <c r="G73" s="400"/>
      <c r="H73" s="400"/>
      <c r="I73" s="400"/>
      <c r="J73" s="15" t="s">
        <v>26</v>
      </c>
      <c r="K73" s="51">
        <f>Z28</f>
        <v>677287</v>
      </c>
      <c r="L73" s="61">
        <v>43726</v>
      </c>
      <c r="M73" s="61">
        <v>50721</v>
      </c>
      <c r="N73" s="61">
        <v>129334</v>
      </c>
      <c r="O73" s="61">
        <v>42463</v>
      </c>
      <c r="P73" s="61">
        <v>85952</v>
      </c>
      <c r="Q73" s="61">
        <v>47001</v>
      </c>
      <c r="R73" s="61">
        <v>32254</v>
      </c>
      <c r="S73" s="61">
        <v>86860</v>
      </c>
      <c r="T73" s="61">
        <v>47266</v>
      </c>
      <c r="U73" s="61">
        <v>103822</v>
      </c>
      <c r="V73" s="61">
        <v>9885</v>
      </c>
      <c r="W73" s="61">
        <v>20201</v>
      </c>
      <c r="X73" s="61">
        <v>46156</v>
      </c>
      <c r="Y73" s="61">
        <v>133706</v>
      </c>
      <c r="Z73" s="51">
        <f t="shared" si="24"/>
        <v>1556634</v>
      </c>
      <c r="AA73" s="16"/>
      <c r="AB73"/>
      <c r="AC73" s="56" t="s">
        <v>61</v>
      </c>
      <c r="AD73" t="s">
        <v>105</v>
      </c>
    </row>
    <row r="74" spans="1:30" ht="22.5" customHeight="1" x14ac:dyDescent="0.3">
      <c r="A74" s="453"/>
      <c r="B74" s="400"/>
      <c r="C74" s="400"/>
      <c r="D74" s="400"/>
      <c r="E74" s="400"/>
      <c r="F74" s="400"/>
      <c r="G74" s="400"/>
      <c r="H74" s="400"/>
      <c r="I74" s="400"/>
      <c r="J74" s="15" t="s">
        <v>27</v>
      </c>
      <c r="K74" s="51">
        <f t="shared" ref="K74:Y74" si="25">SUM(K72:K73)</f>
        <v>1454474</v>
      </c>
      <c r="L74" s="51">
        <f t="shared" si="25"/>
        <v>91773</v>
      </c>
      <c r="M74" s="51">
        <f t="shared" si="25"/>
        <v>103236</v>
      </c>
      <c r="N74" s="51">
        <f t="shared" si="25"/>
        <v>272226</v>
      </c>
      <c r="O74" s="51">
        <f t="shared" si="25"/>
        <v>89384</v>
      </c>
      <c r="P74" s="51">
        <f t="shared" si="25"/>
        <v>187690</v>
      </c>
      <c r="Q74" s="51">
        <f t="shared" si="25"/>
        <v>96993</v>
      </c>
      <c r="R74" s="51">
        <f t="shared" si="25"/>
        <v>64733</v>
      </c>
      <c r="S74" s="51">
        <f t="shared" si="25"/>
        <v>183880</v>
      </c>
      <c r="T74" s="51">
        <f t="shared" si="25"/>
        <v>102024</v>
      </c>
      <c r="U74" s="51">
        <f t="shared" si="25"/>
        <v>231265</v>
      </c>
      <c r="V74" s="51">
        <f t="shared" si="25"/>
        <v>21161</v>
      </c>
      <c r="W74" s="51">
        <f t="shared" si="25"/>
        <v>43137</v>
      </c>
      <c r="X74" s="51">
        <f t="shared" si="25"/>
        <v>103383</v>
      </c>
      <c r="Y74" s="51">
        <f t="shared" si="25"/>
        <v>293285</v>
      </c>
      <c r="Z74" s="51">
        <f t="shared" si="24"/>
        <v>3338644</v>
      </c>
      <c r="AA74" s="16"/>
      <c r="AB74"/>
      <c r="AC74" s="56" t="s">
        <v>127</v>
      </c>
      <c r="AD74" t="s">
        <v>106</v>
      </c>
    </row>
    <row r="75" spans="1:30" ht="22.5" customHeight="1" x14ac:dyDescent="0.3">
      <c r="A75" s="454"/>
      <c r="B75" s="400" t="s">
        <v>254</v>
      </c>
      <c r="C75" s="400"/>
      <c r="D75" s="400"/>
      <c r="E75" s="400"/>
      <c r="F75" s="400"/>
      <c r="G75" s="400"/>
      <c r="H75" s="400"/>
      <c r="I75" s="400"/>
      <c r="J75" s="15" t="s">
        <v>25</v>
      </c>
      <c r="K75" s="51">
        <f>Z30</f>
        <v>263</v>
      </c>
      <c r="L75" s="61">
        <v>0</v>
      </c>
      <c r="M75" s="61">
        <v>217</v>
      </c>
      <c r="N75" s="61">
        <v>0</v>
      </c>
      <c r="O75" s="61">
        <v>0</v>
      </c>
      <c r="P75" s="61">
        <v>0</v>
      </c>
      <c r="Q75" s="61">
        <v>2</v>
      </c>
      <c r="R75" s="61">
        <v>212</v>
      </c>
      <c r="S75" s="61">
        <v>0</v>
      </c>
      <c r="T75" s="61">
        <v>0</v>
      </c>
      <c r="U75" s="61">
        <v>396</v>
      </c>
      <c r="V75" s="61">
        <v>4</v>
      </c>
      <c r="W75" s="61">
        <v>21</v>
      </c>
      <c r="X75" s="61">
        <v>0</v>
      </c>
      <c r="Y75" s="61">
        <v>0</v>
      </c>
      <c r="Z75" s="51">
        <f t="shared" si="24"/>
        <v>1115</v>
      </c>
      <c r="AA75" s="16"/>
      <c r="AB75" t="s">
        <v>62</v>
      </c>
      <c r="AC75" s="56" t="s">
        <v>61</v>
      </c>
      <c r="AD75" t="s">
        <v>107</v>
      </c>
    </row>
    <row r="76" spans="1:30" ht="22.5" customHeight="1" x14ac:dyDescent="0.3">
      <c r="A76" s="454"/>
      <c r="B76" s="400"/>
      <c r="C76" s="400"/>
      <c r="D76" s="400"/>
      <c r="E76" s="400"/>
      <c r="F76" s="400"/>
      <c r="G76" s="400"/>
      <c r="H76" s="400"/>
      <c r="I76" s="400"/>
      <c r="J76" s="15" t="s">
        <v>26</v>
      </c>
      <c r="K76" s="51">
        <f>Z31</f>
        <v>208</v>
      </c>
      <c r="L76" s="61">
        <v>0</v>
      </c>
      <c r="M76" s="61">
        <v>139</v>
      </c>
      <c r="N76" s="61">
        <v>0</v>
      </c>
      <c r="O76" s="61">
        <v>1</v>
      </c>
      <c r="P76" s="61">
        <v>0</v>
      </c>
      <c r="Q76" s="61">
        <v>2</v>
      </c>
      <c r="R76" s="61">
        <v>178</v>
      </c>
      <c r="S76" s="61">
        <v>0</v>
      </c>
      <c r="T76" s="61">
        <v>0</v>
      </c>
      <c r="U76" s="61">
        <v>164</v>
      </c>
      <c r="V76" s="61">
        <v>4</v>
      </c>
      <c r="W76" s="61">
        <v>10</v>
      </c>
      <c r="X76" s="61">
        <v>0</v>
      </c>
      <c r="Y76" s="61">
        <v>0</v>
      </c>
      <c r="Z76" s="51">
        <f t="shared" si="24"/>
        <v>706</v>
      </c>
      <c r="AA76" s="16"/>
      <c r="AB76"/>
      <c r="AC76" s="56" t="s">
        <v>61</v>
      </c>
      <c r="AD76" t="s">
        <v>108</v>
      </c>
    </row>
    <row r="77" spans="1:30" ht="22.5" customHeight="1" x14ac:dyDescent="0.3">
      <c r="A77" s="454"/>
      <c r="B77" s="400"/>
      <c r="C77" s="400"/>
      <c r="D77" s="400"/>
      <c r="E77" s="400"/>
      <c r="F77" s="400"/>
      <c r="G77" s="400"/>
      <c r="H77" s="400"/>
      <c r="I77" s="400"/>
      <c r="J77" s="15" t="s">
        <v>27</v>
      </c>
      <c r="K77" s="51">
        <f t="shared" ref="K77:Y77" si="26">SUM(K75:K76)</f>
        <v>471</v>
      </c>
      <c r="L77" s="51">
        <f t="shared" si="26"/>
        <v>0</v>
      </c>
      <c r="M77" s="51">
        <f t="shared" si="26"/>
        <v>356</v>
      </c>
      <c r="N77" s="51">
        <f t="shared" si="26"/>
        <v>0</v>
      </c>
      <c r="O77" s="51">
        <f t="shared" si="26"/>
        <v>1</v>
      </c>
      <c r="P77" s="51">
        <f t="shared" si="26"/>
        <v>0</v>
      </c>
      <c r="Q77" s="51">
        <f t="shared" si="26"/>
        <v>4</v>
      </c>
      <c r="R77" s="51">
        <f t="shared" si="26"/>
        <v>390</v>
      </c>
      <c r="S77" s="51">
        <f t="shared" si="26"/>
        <v>0</v>
      </c>
      <c r="T77" s="51">
        <f t="shared" si="26"/>
        <v>0</v>
      </c>
      <c r="U77" s="51">
        <f t="shared" si="26"/>
        <v>560</v>
      </c>
      <c r="V77" s="51">
        <f t="shared" si="26"/>
        <v>8</v>
      </c>
      <c r="W77" s="51">
        <f t="shared" si="26"/>
        <v>31</v>
      </c>
      <c r="X77" s="51">
        <f t="shared" si="26"/>
        <v>0</v>
      </c>
      <c r="Y77" s="51">
        <f t="shared" si="26"/>
        <v>0</v>
      </c>
      <c r="Z77" s="51">
        <f t="shared" si="24"/>
        <v>1821</v>
      </c>
      <c r="AA77" s="16"/>
      <c r="AB77"/>
      <c r="AC77" s="56" t="s">
        <v>127</v>
      </c>
      <c r="AD77" t="s">
        <v>109</v>
      </c>
    </row>
    <row r="78" spans="1:30" ht="22.5" customHeight="1" x14ac:dyDescent="0.3">
      <c r="A78" s="454"/>
      <c r="B78" s="400" t="s">
        <v>255</v>
      </c>
      <c r="C78" s="400"/>
      <c r="D78" s="400"/>
      <c r="E78" s="400"/>
      <c r="F78" s="400"/>
      <c r="G78" s="400"/>
      <c r="H78" s="400"/>
      <c r="I78" s="400"/>
      <c r="J78" s="15" t="s">
        <v>25</v>
      </c>
      <c r="K78" s="51">
        <f>Z33</f>
        <v>6552</v>
      </c>
      <c r="L78" s="61">
        <v>0</v>
      </c>
      <c r="M78" s="61">
        <v>4654</v>
      </c>
      <c r="N78" s="61">
        <v>0</v>
      </c>
      <c r="O78" s="61">
        <v>2546</v>
      </c>
      <c r="P78" s="61">
        <v>1116</v>
      </c>
      <c r="Q78" s="61">
        <v>1624</v>
      </c>
      <c r="R78" s="61">
        <v>3891</v>
      </c>
      <c r="S78" s="61">
        <v>0</v>
      </c>
      <c r="T78" s="61">
        <v>0</v>
      </c>
      <c r="U78" s="61">
        <v>1289</v>
      </c>
      <c r="V78" s="61">
        <v>1934</v>
      </c>
      <c r="W78" s="61">
        <v>1201</v>
      </c>
      <c r="X78" s="61">
        <v>0</v>
      </c>
      <c r="Y78" s="61">
        <v>0</v>
      </c>
      <c r="Z78" s="51">
        <f t="shared" si="24"/>
        <v>24807</v>
      </c>
      <c r="AA78" s="16"/>
      <c r="AB78" t="s">
        <v>63</v>
      </c>
      <c r="AC78" s="56" t="s">
        <v>61</v>
      </c>
      <c r="AD78" t="s">
        <v>110</v>
      </c>
    </row>
    <row r="79" spans="1:30" ht="22.5" customHeight="1" x14ac:dyDescent="0.3">
      <c r="A79" s="454"/>
      <c r="B79" s="400"/>
      <c r="C79" s="400"/>
      <c r="D79" s="400"/>
      <c r="E79" s="400"/>
      <c r="F79" s="400"/>
      <c r="G79" s="400"/>
      <c r="H79" s="400"/>
      <c r="I79" s="400"/>
      <c r="J79" s="15" t="s">
        <v>26</v>
      </c>
      <c r="K79" s="51">
        <f>Z34</f>
        <v>5805</v>
      </c>
      <c r="L79" s="61">
        <v>0</v>
      </c>
      <c r="M79" s="61">
        <v>5378</v>
      </c>
      <c r="N79" s="61">
        <v>1</v>
      </c>
      <c r="O79" s="61">
        <v>2667</v>
      </c>
      <c r="P79" s="61">
        <v>1006</v>
      </c>
      <c r="Q79" s="61">
        <v>1451</v>
      </c>
      <c r="R79" s="61">
        <v>4368</v>
      </c>
      <c r="S79" s="61">
        <v>0</v>
      </c>
      <c r="T79" s="61">
        <v>0</v>
      </c>
      <c r="U79" s="61">
        <v>1446</v>
      </c>
      <c r="V79" s="61">
        <v>1822</v>
      </c>
      <c r="W79" s="61">
        <v>1121</v>
      </c>
      <c r="X79" s="61">
        <v>0</v>
      </c>
      <c r="Y79" s="61">
        <v>0</v>
      </c>
      <c r="Z79" s="51">
        <f t="shared" si="24"/>
        <v>25065</v>
      </c>
      <c r="AA79" s="16"/>
      <c r="AB79"/>
      <c r="AC79" s="56" t="s">
        <v>61</v>
      </c>
      <c r="AD79" t="s">
        <v>111</v>
      </c>
    </row>
    <row r="80" spans="1:30" ht="22.5" customHeight="1" x14ac:dyDescent="0.3">
      <c r="A80" s="454"/>
      <c r="B80" s="400"/>
      <c r="C80" s="400"/>
      <c r="D80" s="400"/>
      <c r="E80" s="400"/>
      <c r="F80" s="400"/>
      <c r="G80" s="400"/>
      <c r="H80" s="400"/>
      <c r="I80" s="400"/>
      <c r="J80" s="15" t="s">
        <v>27</v>
      </c>
      <c r="K80" s="51">
        <f t="shared" ref="K80:Y80" si="27">SUM(K78:K79)</f>
        <v>12357</v>
      </c>
      <c r="L80" s="51">
        <f t="shared" si="27"/>
        <v>0</v>
      </c>
      <c r="M80" s="51">
        <f t="shared" si="27"/>
        <v>10032</v>
      </c>
      <c r="N80" s="51">
        <f t="shared" si="27"/>
        <v>1</v>
      </c>
      <c r="O80" s="51">
        <f t="shared" si="27"/>
        <v>5213</v>
      </c>
      <c r="P80" s="51">
        <f t="shared" si="27"/>
        <v>2122</v>
      </c>
      <c r="Q80" s="51">
        <f t="shared" si="27"/>
        <v>3075</v>
      </c>
      <c r="R80" s="51">
        <f t="shared" si="27"/>
        <v>8259</v>
      </c>
      <c r="S80" s="51">
        <f t="shared" si="27"/>
        <v>0</v>
      </c>
      <c r="T80" s="51">
        <f t="shared" si="27"/>
        <v>0</v>
      </c>
      <c r="U80" s="51">
        <f t="shared" si="27"/>
        <v>2735</v>
      </c>
      <c r="V80" s="51">
        <f t="shared" si="27"/>
        <v>3756</v>
      </c>
      <c r="W80" s="51">
        <f t="shared" si="27"/>
        <v>2322</v>
      </c>
      <c r="X80" s="51">
        <f t="shared" si="27"/>
        <v>0</v>
      </c>
      <c r="Y80" s="51">
        <f t="shared" si="27"/>
        <v>0</v>
      </c>
      <c r="Z80" s="51">
        <f t="shared" si="24"/>
        <v>49872</v>
      </c>
      <c r="AA80" s="16"/>
      <c r="AB80"/>
      <c r="AC80" s="56" t="s">
        <v>127</v>
      </c>
      <c r="AD80" t="s">
        <v>112</v>
      </c>
    </row>
    <row r="81" spans="1:34" ht="22.5" customHeight="1" x14ac:dyDescent="0.3">
      <c r="A81" s="455"/>
      <c r="B81" s="456" t="s">
        <v>256</v>
      </c>
      <c r="C81" s="457"/>
      <c r="D81" s="457"/>
      <c r="E81" s="457"/>
      <c r="F81" s="457"/>
      <c r="G81" s="457"/>
      <c r="H81" s="457"/>
      <c r="I81" s="458"/>
      <c r="J81" s="15" t="s">
        <v>25</v>
      </c>
      <c r="K81" s="51">
        <f t="shared" ref="K81:Z81" si="28">K72+K75+K78</f>
        <v>784002</v>
      </c>
      <c r="L81" s="51">
        <f t="shared" si="28"/>
        <v>48047</v>
      </c>
      <c r="M81" s="51">
        <f t="shared" si="28"/>
        <v>57386</v>
      </c>
      <c r="N81" s="51">
        <f t="shared" si="28"/>
        <v>142892</v>
      </c>
      <c r="O81" s="51">
        <f t="shared" si="28"/>
        <v>49467</v>
      </c>
      <c r="P81" s="51">
        <f t="shared" si="28"/>
        <v>102854</v>
      </c>
      <c r="Q81" s="51">
        <f t="shared" si="28"/>
        <v>51618</v>
      </c>
      <c r="R81" s="51">
        <f t="shared" si="28"/>
        <v>36582</v>
      </c>
      <c r="S81" s="51">
        <f t="shared" si="28"/>
        <v>97020</v>
      </c>
      <c r="T81" s="51">
        <f t="shared" si="28"/>
        <v>54758</v>
      </c>
      <c r="U81" s="51">
        <f t="shared" si="28"/>
        <v>129128</v>
      </c>
      <c r="V81" s="51">
        <f t="shared" si="28"/>
        <v>13214</v>
      </c>
      <c r="W81" s="51">
        <f t="shared" si="28"/>
        <v>24158</v>
      </c>
      <c r="X81" s="51">
        <f t="shared" si="28"/>
        <v>57227</v>
      </c>
      <c r="Y81" s="51">
        <f t="shared" si="28"/>
        <v>159579</v>
      </c>
      <c r="Z81" s="51">
        <f t="shared" si="28"/>
        <v>1807932</v>
      </c>
      <c r="AA81" s="16"/>
      <c r="AB81" s="18" t="s">
        <v>64</v>
      </c>
      <c r="AC81" s="56" t="s">
        <v>127</v>
      </c>
      <c r="AD81" t="s">
        <v>113</v>
      </c>
    </row>
    <row r="82" spans="1:34" ht="22.5" customHeight="1" x14ac:dyDescent="0.3">
      <c r="A82" s="455"/>
      <c r="B82" s="459"/>
      <c r="C82" s="460"/>
      <c r="D82" s="460"/>
      <c r="E82" s="460"/>
      <c r="F82" s="460"/>
      <c r="G82" s="460"/>
      <c r="H82" s="460"/>
      <c r="I82" s="461"/>
      <c r="J82" s="15" t="s">
        <v>26</v>
      </c>
      <c r="K82" s="51">
        <f t="shared" ref="K82:Z82" si="29">K73+K76+K79</f>
        <v>683300</v>
      </c>
      <c r="L82" s="51">
        <f t="shared" si="29"/>
        <v>43726</v>
      </c>
      <c r="M82" s="51">
        <f t="shared" si="29"/>
        <v>56238</v>
      </c>
      <c r="N82" s="51">
        <f t="shared" si="29"/>
        <v>129335</v>
      </c>
      <c r="O82" s="51">
        <f t="shared" si="29"/>
        <v>45131</v>
      </c>
      <c r="P82" s="51">
        <f t="shared" si="29"/>
        <v>86958</v>
      </c>
      <c r="Q82" s="51">
        <f t="shared" si="29"/>
        <v>48454</v>
      </c>
      <c r="R82" s="51">
        <f t="shared" si="29"/>
        <v>36800</v>
      </c>
      <c r="S82" s="51">
        <f t="shared" si="29"/>
        <v>86860</v>
      </c>
      <c r="T82" s="51">
        <f t="shared" si="29"/>
        <v>47266</v>
      </c>
      <c r="U82" s="51">
        <f t="shared" si="29"/>
        <v>105432</v>
      </c>
      <c r="V82" s="51">
        <f t="shared" si="29"/>
        <v>11711</v>
      </c>
      <c r="W82" s="51">
        <f t="shared" si="29"/>
        <v>21332</v>
      </c>
      <c r="X82" s="51">
        <f t="shared" si="29"/>
        <v>46156</v>
      </c>
      <c r="Y82" s="51">
        <f t="shared" si="29"/>
        <v>133706</v>
      </c>
      <c r="Z82" s="51">
        <f t="shared" si="29"/>
        <v>1582405</v>
      </c>
      <c r="AA82" s="16"/>
      <c r="AB82"/>
      <c r="AC82" s="56" t="s">
        <v>127</v>
      </c>
      <c r="AD82" t="s">
        <v>114</v>
      </c>
    </row>
    <row r="83" spans="1:34" ht="22.5" customHeight="1" x14ac:dyDescent="0.3">
      <c r="A83" s="455"/>
      <c r="B83" s="462"/>
      <c r="C83" s="463"/>
      <c r="D83" s="463"/>
      <c r="E83" s="463"/>
      <c r="F83" s="463"/>
      <c r="G83" s="463"/>
      <c r="H83" s="463"/>
      <c r="I83" s="464"/>
      <c r="J83" s="15" t="s">
        <v>27</v>
      </c>
      <c r="K83" s="51">
        <f t="shared" ref="K83:Z83" si="30">K74+K77+K80</f>
        <v>1467302</v>
      </c>
      <c r="L83" s="51">
        <f t="shared" si="30"/>
        <v>91773</v>
      </c>
      <c r="M83" s="51">
        <f t="shared" si="30"/>
        <v>113624</v>
      </c>
      <c r="N83" s="51">
        <f t="shared" si="30"/>
        <v>272227</v>
      </c>
      <c r="O83" s="51">
        <f t="shared" si="30"/>
        <v>94598</v>
      </c>
      <c r="P83" s="51">
        <f t="shared" si="30"/>
        <v>189812</v>
      </c>
      <c r="Q83" s="51">
        <f t="shared" si="30"/>
        <v>100072</v>
      </c>
      <c r="R83" s="51">
        <f t="shared" si="30"/>
        <v>73382</v>
      </c>
      <c r="S83" s="51">
        <f t="shared" si="30"/>
        <v>183880</v>
      </c>
      <c r="T83" s="51">
        <f t="shared" si="30"/>
        <v>102024</v>
      </c>
      <c r="U83" s="51">
        <f t="shared" si="30"/>
        <v>234560</v>
      </c>
      <c r="V83" s="51">
        <f t="shared" si="30"/>
        <v>24925</v>
      </c>
      <c r="W83" s="51">
        <f t="shared" si="30"/>
        <v>45490</v>
      </c>
      <c r="X83" s="51">
        <f t="shared" si="30"/>
        <v>103383</v>
      </c>
      <c r="Y83" s="51">
        <f t="shared" si="30"/>
        <v>293285</v>
      </c>
      <c r="Z83" s="51">
        <f t="shared" si="30"/>
        <v>3390337</v>
      </c>
      <c r="AA83" s="16"/>
      <c r="AB83"/>
      <c r="AC83" s="56" t="s">
        <v>128</v>
      </c>
      <c r="AD83" t="s">
        <v>115</v>
      </c>
    </row>
    <row r="84" spans="1:34" ht="15.75" customHeight="1" x14ac:dyDescent="0.3">
      <c r="AA84" s="16" t="s">
        <v>58</v>
      </c>
      <c r="AB84"/>
      <c r="AC84" s="17"/>
    </row>
    <row r="85" spans="1:34" ht="16.5" customHeight="1" x14ac:dyDescent="0.3">
      <c r="B85" s="417" t="s">
        <v>116</v>
      </c>
      <c r="C85" s="417"/>
      <c r="D85" s="417"/>
      <c r="E85" s="417"/>
      <c r="F85" s="417"/>
      <c r="G85" s="417"/>
      <c r="H85" s="417"/>
      <c r="I85" s="417"/>
      <c r="J85" s="417"/>
      <c r="K85" s="417"/>
      <c r="L85" s="417"/>
      <c r="M85" s="417"/>
      <c r="N85" s="417"/>
      <c r="O85" s="417"/>
      <c r="P85" s="414" t="s">
        <v>35</v>
      </c>
      <c r="Q85" s="415"/>
      <c r="R85" s="415"/>
      <c r="S85" s="415"/>
      <c r="T85" s="415"/>
      <c r="U85" s="415"/>
      <c r="V85" s="415"/>
      <c r="W85" s="415"/>
      <c r="X85" s="415"/>
      <c r="Y85" s="416"/>
      <c r="AB85"/>
      <c r="AC85"/>
    </row>
    <row r="86" spans="1:34" ht="22.5" customHeight="1" x14ac:dyDescent="0.3">
      <c r="A86" s="20"/>
      <c r="B86" s="440" t="s">
        <v>134</v>
      </c>
      <c r="C86" s="441"/>
      <c r="D86" s="442"/>
      <c r="E86" s="440" t="s">
        <v>135</v>
      </c>
      <c r="F86" s="441"/>
      <c r="G86" s="442"/>
      <c r="H86" s="440" t="s">
        <v>136</v>
      </c>
      <c r="I86" s="441"/>
      <c r="J86" s="442"/>
      <c r="K86" s="446" t="s">
        <v>137</v>
      </c>
      <c r="L86" s="447"/>
      <c r="M86" s="412" t="s">
        <v>138</v>
      </c>
      <c r="N86" s="412" t="s">
        <v>139</v>
      </c>
      <c r="O86" s="412" t="s">
        <v>140</v>
      </c>
      <c r="P86" s="112" t="s">
        <v>262</v>
      </c>
      <c r="Q86" s="113" t="s">
        <v>263</v>
      </c>
      <c r="R86" s="114" t="s">
        <v>264</v>
      </c>
      <c r="S86" s="115" t="s">
        <v>265</v>
      </c>
      <c r="T86" s="116" t="s">
        <v>266</v>
      </c>
      <c r="U86" s="117" t="s">
        <v>267</v>
      </c>
      <c r="V86" s="118" t="s">
        <v>268</v>
      </c>
      <c r="W86" s="119" t="s">
        <v>269</v>
      </c>
      <c r="X86" s="120" t="s">
        <v>270</v>
      </c>
      <c r="Y86" s="121" t="s">
        <v>271</v>
      </c>
      <c r="AB86"/>
      <c r="AC86"/>
    </row>
    <row r="87" spans="1:34" ht="22.5" customHeight="1" x14ac:dyDescent="0.3">
      <c r="A87" s="20"/>
      <c r="B87" s="443"/>
      <c r="C87" s="444"/>
      <c r="D87" s="445"/>
      <c r="E87" s="443"/>
      <c r="F87" s="444"/>
      <c r="G87" s="445"/>
      <c r="H87" s="443"/>
      <c r="I87" s="444"/>
      <c r="J87" s="445"/>
      <c r="K87" s="448"/>
      <c r="L87" s="449"/>
      <c r="M87" s="413"/>
      <c r="N87" s="413"/>
      <c r="O87" s="413"/>
      <c r="P87" s="122" t="s">
        <v>272</v>
      </c>
      <c r="Q87" s="123" t="s">
        <v>273</v>
      </c>
      <c r="R87" s="124" t="s">
        <v>274</v>
      </c>
      <c r="S87" s="125" t="s">
        <v>275</v>
      </c>
      <c r="T87" s="126" t="s">
        <v>276</v>
      </c>
      <c r="U87" s="127" t="s">
        <v>277</v>
      </c>
      <c r="V87" s="128" t="s">
        <v>278</v>
      </c>
      <c r="W87" s="129" t="s">
        <v>279</v>
      </c>
      <c r="X87" s="130" t="s">
        <v>280</v>
      </c>
      <c r="Y87" s="131" t="s">
        <v>281</v>
      </c>
      <c r="AB87" s="30"/>
      <c r="AC87" s="30"/>
    </row>
    <row r="88" spans="1:34" ht="22.5" customHeight="1" x14ac:dyDescent="0.3">
      <c r="A88" s="20"/>
      <c r="B88" s="427" t="s">
        <v>282</v>
      </c>
      <c r="C88" s="428"/>
      <c r="D88" s="429"/>
      <c r="E88" s="427" t="s">
        <v>282</v>
      </c>
      <c r="F88" s="428"/>
      <c r="G88" s="429"/>
      <c r="H88" s="427" t="s">
        <v>282</v>
      </c>
      <c r="I88" s="428"/>
      <c r="J88" s="429"/>
      <c r="K88" s="434" t="s">
        <v>282</v>
      </c>
      <c r="L88" s="435"/>
      <c r="M88" s="424" t="s">
        <v>282</v>
      </c>
      <c r="N88" s="424" t="s">
        <v>282</v>
      </c>
      <c r="O88" s="424" t="s">
        <v>282</v>
      </c>
      <c r="P88" s="132" t="s">
        <v>283</v>
      </c>
      <c r="Q88" s="133" t="s">
        <v>284</v>
      </c>
      <c r="R88" s="134" t="s">
        <v>285</v>
      </c>
      <c r="S88" s="135" t="s">
        <v>286</v>
      </c>
      <c r="T88" s="136" t="s">
        <v>287</v>
      </c>
      <c r="U88" s="137" t="s">
        <v>288</v>
      </c>
      <c r="V88" s="138" t="s">
        <v>289</v>
      </c>
      <c r="W88" s="139" t="s">
        <v>290</v>
      </c>
      <c r="X88" s="140" t="s">
        <v>291</v>
      </c>
      <c r="Y88" s="141" t="s">
        <v>292</v>
      </c>
      <c r="AB88"/>
      <c r="AC88"/>
    </row>
    <row r="89" spans="1:34" ht="22.5" customHeight="1" x14ac:dyDescent="0.3">
      <c r="A89" s="20"/>
      <c r="B89" s="430"/>
      <c r="C89" s="428"/>
      <c r="D89" s="429"/>
      <c r="E89" s="430"/>
      <c r="F89" s="428"/>
      <c r="G89" s="429"/>
      <c r="H89" s="430"/>
      <c r="I89" s="428"/>
      <c r="J89" s="429"/>
      <c r="K89" s="436"/>
      <c r="L89" s="435"/>
      <c r="M89" s="425"/>
      <c r="N89" s="425"/>
      <c r="O89" s="425"/>
      <c r="P89" s="142" t="s">
        <v>293</v>
      </c>
      <c r="Q89" s="143" t="s">
        <v>294</v>
      </c>
      <c r="R89" s="144" t="s">
        <v>295</v>
      </c>
      <c r="S89" s="145" t="s">
        <v>296</v>
      </c>
      <c r="T89" s="146" t="s">
        <v>297</v>
      </c>
      <c r="U89" s="147" t="s">
        <v>298</v>
      </c>
      <c r="V89" s="148" t="s">
        <v>299</v>
      </c>
      <c r="W89" s="149" t="s">
        <v>300</v>
      </c>
      <c r="X89" s="150" t="s">
        <v>301</v>
      </c>
      <c r="Y89" s="151" t="s">
        <v>302</v>
      </c>
      <c r="AB89"/>
      <c r="AC89"/>
    </row>
    <row r="90" spans="1:34" ht="22.5" customHeight="1" x14ac:dyDescent="0.3">
      <c r="A90" s="20"/>
      <c r="B90" s="431"/>
      <c r="C90" s="432"/>
      <c r="D90" s="433"/>
      <c r="E90" s="431"/>
      <c r="F90" s="432"/>
      <c r="G90" s="433"/>
      <c r="H90" s="431"/>
      <c r="I90" s="432"/>
      <c r="J90" s="433"/>
      <c r="K90" s="437"/>
      <c r="L90" s="438"/>
      <c r="M90" s="426"/>
      <c r="N90" s="426"/>
      <c r="O90" s="426"/>
      <c r="P90" s="152" t="s">
        <v>303</v>
      </c>
      <c r="Q90" s="153" t="s">
        <v>304</v>
      </c>
      <c r="R90" s="154" t="s">
        <v>305</v>
      </c>
      <c r="S90" s="155" t="s">
        <v>306</v>
      </c>
      <c r="T90" s="156" t="s">
        <v>307</v>
      </c>
      <c r="U90" s="157" t="s">
        <v>308</v>
      </c>
      <c r="V90" s="158" t="s">
        <v>309</v>
      </c>
      <c r="W90" s="159" t="s">
        <v>310</v>
      </c>
      <c r="X90" s="160" t="s">
        <v>311</v>
      </c>
      <c r="Y90" s="161" t="s">
        <v>312</v>
      </c>
      <c r="AA90" s="16"/>
      <c r="AB90"/>
      <c r="AC90"/>
    </row>
    <row r="91" spans="1:34" ht="15" customHeight="1" x14ac:dyDescent="0.3">
      <c r="AC91"/>
      <c r="AF91" s="16"/>
    </row>
    <row r="92" spans="1:34" ht="15" customHeight="1" x14ac:dyDescent="0.3">
      <c r="A92"/>
      <c r="C92" s="2"/>
      <c r="D92" s="2"/>
      <c r="E92" s="2"/>
      <c r="F92" s="2"/>
      <c r="G92" s="2"/>
      <c r="H92" s="2"/>
      <c r="I92" s="2"/>
      <c r="J92" s="401"/>
      <c r="K92" s="401"/>
      <c r="L92" s="401"/>
      <c r="M92" s="401"/>
      <c r="N92" s="401"/>
      <c r="O92" s="401"/>
      <c r="P92" s="401"/>
      <c r="Q92" s="401"/>
      <c r="R92" s="401"/>
      <c r="S92" s="401"/>
      <c r="T92" s="401"/>
      <c r="U92" s="401"/>
      <c r="V92" s="401"/>
      <c r="W92" s="401"/>
      <c r="X92" s="2"/>
      <c r="Y92" s="3"/>
      <c r="Z92" s="3"/>
      <c r="AA92" s="4"/>
      <c r="AC92"/>
      <c r="AD92" t="s">
        <v>237</v>
      </c>
      <c r="AH92" s="60" t="s">
        <v>260</v>
      </c>
    </row>
    <row r="93" spans="1:34" ht="22.5" customHeight="1" x14ac:dyDescent="0.3">
      <c r="C93" s="2"/>
      <c r="D93" s="2"/>
      <c r="E93" s="2"/>
      <c r="F93" s="2"/>
      <c r="G93" s="2"/>
      <c r="H93" s="2"/>
      <c r="I93" s="422" t="s">
        <v>73</v>
      </c>
      <c r="J93" s="422"/>
      <c r="K93" s="422"/>
      <c r="L93" s="422"/>
      <c r="M93" s="422" t="s">
        <v>234</v>
      </c>
      <c r="N93" s="422"/>
      <c r="O93" s="422"/>
      <c r="P93" s="422"/>
      <c r="Q93" s="422"/>
      <c r="R93" s="422"/>
      <c r="S93" s="422"/>
      <c r="T93" s="422"/>
      <c r="U93" s="422"/>
      <c r="V93" s="422"/>
      <c r="X93" s="8"/>
      <c r="Y93" s="418" t="s">
        <v>72</v>
      </c>
      <c r="Z93" s="418"/>
      <c r="AC93"/>
      <c r="AH93" s="60" t="s">
        <v>259</v>
      </c>
    </row>
    <row r="94" spans="1:34" ht="22.5" customHeight="1" x14ac:dyDescent="0.3">
      <c r="C94" s="2"/>
      <c r="D94" s="2"/>
      <c r="E94" s="2"/>
      <c r="F94" s="2"/>
      <c r="G94" s="2"/>
      <c r="H94" s="2"/>
      <c r="X94" s="8"/>
      <c r="Y94" s="418"/>
      <c r="Z94" s="418"/>
      <c r="AC94"/>
    </row>
    <row r="95" spans="1:34" ht="22.5" customHeight="1" x14ac:dyDescent="0.3">
      <c r="C95" s="2"/>
      <c r="D95" s="2"/>
      <c r="E95" s="2"/>
      <c r="F95" s="2"/>
      <c r="G95" s="2"/>
      <c r="H95" s="2"/>
      <c r="I95" s="2"/>
      <c r="J95" s="401"/>
      <c r="K95" s="401"/>
      <c r="L95" s="401"/>
      <c r="M95" s="401"/>
      <c r="N95" s="7"/>
      <c r="O95" s="7"/>
      <c r="P95" s="7"/>
      <c r="Q95" s="7"/>
      <c r="R95" s="401"/>
      <c r="S95" s="401"/>
      <c r="T95" s="401"/>
      <c r="U95" s="401"/>
      <c r="V95" s="7"/>
      <c r="W95" s="7"/>
      <c r="Y95" s="421" t="s">
        <v>237</v>
      </c>
      <c r="Z95" s="421"/>
      <c r="AC95"/>
    </row>
    <row r="96" spans="1:34" ht="22.5" customHeight="1" x14ac:dyDescent="0.3">
      <c r="A96" s="24"/>
      <c r="B96" s="24"/>
      <c r="C96" s="24"/>
      <c r="D96" s="24"/>
      <c r="E96" s="24"/>
      <c r="F96" s="24"/>
      <c r="G96" s="24"/>
      <c r="H96" s="24"/>
      <c r="I96" s="24"/>
      <c r="J96" s="401"/>
      <c r="K96" s="401"/>
      <c r="L96" s="401"/>
      <c r="M96" s="401"/>
      <c r="N96" s="3"/>
      <c r="O96" s="3"/>
      <c r="P96" s="3"/>
      <c r="Q96" s="3"/>
      <c r="R96" s="3"/>
      <c r="S96" s="3"/>
      <c r="T96" s="3"/>
      <c r="U96" s="3"/>
      <c r="V96" s="3"/>
      <c r="W96" s="423"/>
      <c r="X96" s="423"/>
      <c r="Y96" s="423"/>
      <c r="Z96" s="423"/>
      <c r="AC96"/>
    </row>
    <row r="97" spans="1:30" ht="22.5" customHeight="1" x14ac:dyDescent="0.3">
      <c r="A97" s="24"/>
      <c r="B97" s="24"/>
      <c r="C97" s="24"/>
      <c r="D97" s="24"/>
      <c r="E97" s="24"/>
      <c r="F97" s="24"/>
      <c r="G97" s="24"/>
      <c r="H97" s="24"/>
      <c r="I97" s="24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423"/>
      <c r="X97" s="423"/>
      <c r="Y97" s="423"/>
      <c r="Z97" s="423"/>
      <c r="AC97"/>
    </row>
    <row r="98" spans="1:30" ht="22.5" customHeight="1" x14ac:dyDescent="0.3">
      <c r="A98" s="24"/>
      <c r="B98" s="24"/>
      <c r="C98" s="24"/>
      <c r="D98" s="24"/>
      <c r="E98" s="24"/>
      <c r="F98" s="24"/>
      <c r="G98" s="24"/>
      <c r="H98" s="24"/>
      <c r="I98" s="24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465" t="s">
        <v>238</v>
      </c>
      <c r="X98" s="465"/>
      <c r="Y98" s="465"/>
      <c r="Z98" s="465"/>
      <c r="AC98"/>
    </row>
    <row r="99" spans="1:30" ht="24.9" customHeight="1" x14ac:dyDescent="0.3">
      <c r="A99" s="10" t="s">
        <v>1</v>
      </c>
      <c r="B99" s="466" t="s">
        <v>2</v>
      </c>
      <c r="C99" s="466"/>
      <c r="D99" s="466"/>
      <c r="E99" s="466"/>
      <c r="F99" s="466"/>
      <c r="G99" s="466"/>
      <c r="H99" s="466"/>
      <c r="I99" s="466"/>
      <c r="J99" s="466"/>
      <c r="K99" s="466" t="s">
        <v>3</v>
      </c>
      <c r="L99" s="466"/>
      <c r="M99" s="466"/>
      <c r="N99" s="466"/>
      <c r="O99" s="466"/>
      <c r="P99" s="466"/>
      <c r="Q99" s="466"/>
      <c r="R99" s="466"/>
      <c r="S99" s="466"/>
      <c r="T99" s="466"/>
      <c r="U99" s="466"/>
      <c r="V99" s="466"/>
      <c r="W99" s="466"/>
      <c r="X99" s="466"/>
      <c r="Y99" s="466"/>
      <c r="Z99" s="466"/>
      <c r="AA99" s="16"/>
      <c r="AB99"/>
      <c r="AC99"/>
    </row>
    <row r="100" spans="1:30" ht="44.25" customHeight="1" x14ac:dyDescent="0.3">
      <c r="A100" s="10" t="s">
        <v>66</v>
      </c>
      <c r="B100" s="469" t="s">
        <v>36</v>
      </c>
      <c r="C100" s="469"/>
      <c r="D100" s="469"/>
      <c r="E100" s="469"/>
      <c r="F100" s="469"/>
      <c r="G100" s="469"/>
      <c r="H100" s="469"/>
      <c r="I100" s="469"/>
      <c r="J100" s="469"/>
      <c r="K100" s="11" t="s">
        <v>145</v>
      </c>
      <c r="L100" s="11" t="s">
        <v>147</v>
      </c>
      <c r="M100" s="11" t="s">
        <v>149</v>
      </c>
      <c r="N100" s="11" t="s">
        <v>151</v>
      </c>
      <c r="O100" s="11" t="s">
        <v>153</v>
      </c>
      <c r="P100" s="11" t="s">
        <v>155</v>
      </c>
      <c r="Q100" s="11" t="s">
        <v>157</v>
      </c>
      <c r="R100" s="11" t="s">
        <v>159</v>
      </c>
      <c r="S100" s="11" t="s">
        <v>161</v>
      </c>
      <c r="T100" s="11" t="s">
        <v>163</v>
      </c>
      <c r="U100" s="11" t="s">
        <v>165</v>
      </c>
      <c r="V100" s="11" t="s">
        <v>167</v>
      </c>
      <c r="W100" s="11" t="s">
        <v>169</v>
      </c>
      <c r="X100" s="11" t="s">
        <v>171</v>
      </c>
      <c r="Y100" s="11" t="s">
        <v>173</v>
      </c>
      <c r="Z100" s="10" t="s">
        <v>174</v>
      </c>
      <c r="AA100" s="16"/>
      <c r="AB100"/>
      <c r="AC100"/>
      <c r="AD100" t="s">
        <v>143</v>
      </c>
    </row>
    <row r="101" spans="1:30" ht="12.75" customHeight="1" x14ac:dyDescent="0.25">
      <c r="A101" s="12" t="s">
        <v>5</v>
      </c>
      <c r="B101" s="467" t="s">
        <v>6</v>
      </c>
      <c r="C101" s="467"/>
      <c r="D101" s="467"/>
      <c r="E101" s="467"/>
      <c r="F101" s="467"/>
      <c r="G101" s="467"/>
      <c r="H101" s="467"/>
      <c r="I101" s="467"/>
      <c r="J101" s="467"/>
      <c r="K101" s="13" t="s">
        <v>7</v>
      </c>
      <c r="L101" s="13" t="s">
        <v>8</v>
      </c>
      <c r="M101" s="13" t="s">
        <v>9</v>
      </c>
      <c r="N101" s="13" t="s">
        <v>10</v>
      </c>
      <c r="O101" s="13" t="s">
        <v>11</v>
      </c>
      <c r="P101" s="13" t="s">
        <v>12</v>
      </c>
      <c r="Q101" s="13" t="s">
        <v>13</v>
      </c>
      <c r="R101" s="13" t="s">
        <v>14</v>
      </c>
      <c r="S101" s="13" t="s">
        <v>15</v>
      </c>
      <c r="T101" s="13" t="s">
        <v>16</v>
      </c>
      <c r="U101" s="13" t="s">
        <v>17</v>
      </c>
      <c r="V101" s="13" t="s">
        <v>18</v>
      </c>
      <c r="W101" s="13" t="s">
        <v>19</v>
      </c>
      <c r="X101" s="13" t="s">
        <v>20</v>
      </c>
      <c r="Y101" s="13" t="s">
        <v>21</v>
      </c>
      <c r="Z101" s="13" t="s">
        <v>22</v>
      </c>
      <c r="AA101" s="25"/>
      <c r="AB101" s="25"/>
      <c r="AC101" s="25"/>
      <c r="AD101" s="25"/>
    </row>
    <row r="102" spans="1:30" ht="22.5" customHeight="1" x14ac:dyDescent="0.3">
      <c r="A102" s="470" t="s">
        <v>37</v>
      </c>
      <c r="B102" s="471" t="s">
        <v>38</v>
      </c>
      <c r="C102" s="472"/>
      <c r="D102" s="472"/>
      <c r="E102" s="472"/>
      <c r="F102" s="472"/>
      <c r="G102" s="472"/>
      <c r="H102" s="472"/>
      <c r="I102" s="473"/>
      <c r="J102" s="15" t="s">
        <v>25</v>
      </c>
      <c r="K102" s="61">
        <v>0</v>
      </c>
      <c r="L102" s="61">
        <v>0</v>
      </c>
      <c r="M102" s="61">
        <v>0</v>
      </c>
      <c r="N102" s="61">
        <v>9</v>
      </c>
      <c r="O102" s="61">
        <v>9</v>
      </c>
      <c r="P102" s="61">
        <v>14</v>
      </c>
      <c r="Q102" s="61">
        <v>5</v>
      </c>
      <c r="R102" s="61">
        <v>18</v>
      </c>
      <c r="S102" s="61">
        <v>0</v>
      </c>
      <c r="T102" s="61">
        <v>288</v>
      </c>
      <c r="U102" s="61">
        <v>0</v>
      </c>
      <c r="V102" s="61">
        <v>0</v>
      </c>
      <c r="W102" s="61">
        <v>0</v>
      </c>
      <c r="X102" s="61">
        <v>0</v>
      </c>
      <c r="Y102" s="61">
        <v>0</v>
      </c>
      <c r="Z102" s="50">
        <f t="shared" ref="Z102:Z107" si="31">SUM(K102:Y102)</f>
        <v>343</v>
      </c>
      <c r="AA102" s="16"/>
      <c r="AB102" t="s">
        <v>122</v>
      </c>
      <c r="AC102" s="56" t="s">
        <v>67</v>
      </c>
      <c r="AD102" t="s">
        <v>82</v>
      </c>
    </row>
    <row r="103" spans="1:30" ht="22.5" customHeight="1" x14ac:dyDescent="0.3">
      <c r="A103" s="470"/>
      <c r="B103" s="474"/>
      <c r="C103" s="475"/>
      <c r="D103" s="475"/>
      <c r="E103" s="475"/>
      <c r="F103" s="475"/>
      <c r="G103" s="475"/>
      <c r="H103" s="475"/>
      <c r="I103" s="476"/>
      <c r="J103" s="15" t="s">
        <v>26</v>
      </c>
      <c r="K103" s="61">
        <v>0</v>
      </c>
      <c r="L103" s="61">
        <v>0</v>
      </c>
      <c r="M103" s="61">
        <v>0</v>
      </c>
      <c r="N103" s="61">
        <v>11</v>
      </c>
      <c r="O103" s="61">
        <v>10</v>
      </c>
      <c r="P103" s="61">
        <v>11</v>
      </c>
      <c r="Q103" s="61">
        <v>6</v>
      </c>
      <c r="R103" s="61">
        <v>16</v>
      </c>
      <c r="S103" s="61">
        <v>0</v>
      </c>
      <c r="T103" s="61">
        <v>249</v>
      </c>
      <c r="U103" s="61">
        <v>0</v>
      </c>
      <c r="V103" s="61">
        <v>0</v>
      </c>
      <c r="W103" s="61">
        <v>0</v>
      </c>
      <c r="X103" s="61">
        <v>0</v>
      </c>
      <c r="Y103" s="61">
        <v>0</v>
      </c>
      <c r="Z103" s="50">
        <f t="shared" si="31"/>
        <v>303</v>
      </c>
      <c r="AA103" s="16"/>
      <c r="AB103"/>
      <c r="AC103" s="56" t="s">
        <v>67</v>
      </c>
      <c r="AD103" t="s">
        <v>83</v>
      </c>
    </row>
    <row r="104" spans="1:30" ht="22.5" customHeight="1" x14ac:dyDescent="0.3">
      <c r="A104" s="470"/>
      <c r="B104" s="477"/>
      <c r="C104" s="478"/>
      <c r="D104" s="478"/>
      <c r="E104" s="478"/>
      <c r="F104" s="478"/>
      <c r="G104" s="478"/>
      <c r="H104" s="478"/>
      <c r="I104" s="479"/>
      <c r="J104" s="15" t="s">
        <v>27</v>
      </c>
      <c r="K104" s="51">
        <f t="shared" ref="K104:Y104" si="32">SUM(K102:K103)</f>
        <v>0</v>
      </c>
      <c r="L104" s="51">
        <f t="shared" si="32"/>
        <v>0</v>
      </c>
      <c r="M104" s="51">
        <f t="shared" si="32"/>
        <v>0</v>
      </c>
      <c r="N104" s="51">
        <f t="shared" si="32"/>
        <v>20</v>
      </c>
      <c r="O104" s="51">
        <f t="shared" si="32"/>
        <v>19</v>
      </c>
      <c r="P104" s="51">
        <f t="shared" si="32"/>
        <v>25</v>
      </c>
      <c r="Q104" s="51">
        <f t="shared" si="32"/>
        <v>11</v>
      </c>
      <c r="R104" s="51">
        <f t="shared" si="32"/>
        <v>34</v>
      </c>
      <c r="S104" s="51">
        <f t="shared" si="32"/>
        <v>0</v>
      </c>
      <c r="T104" s="51">
        <f t="shared" si="32"/>
        <v>537</v>
      </c>
      <c r="U104" s="51">
        <f t="shared" si="32"/>
        <v>0</v>
      </c>
      <c r="V104" s="51">
        <f t="shared" si="32"/>
        <v>0</v>
      </c>
      <c r="W104" s="51">
        <f t="shared" si="32"/>
        <v>0</v>
      </c>
      <c r="X104" s="51">
        <f t="shared" si="32"/>
        <v>0</v>
      </c>
      <c r="Y104" s="51">
        <f t="shared" si="32"/>
        <v>0</v>
      </c>
      <c r="Z104" s="51">
        <f t="shared" si="31"/>
        <v>646</v>
      </c>
      <c r="AA104" s="16"/>
      <c r="AB104"/>
      <c r="AC104" s="56" t="s">
        <v>129</v>
      </c>
      <c r="AD104" t="s">
        <v>84</v>
      </c>
    </row>
    <row r="105" spans="1:30" ht="22.5" customHeight="1" x14ac:dyDescent="0.3">
      <c r="A105" s="470" t="s">
        <v>39</v>
      </c>
      <c r="B105" s="471" t="s">
        <v>40</v>
      </c>
      <c r="C105" s="472"/>
      <c r="D105" s="472"/>
      <c r="E105" s="472"/>
      <c r="F105" s="472"/>
      <c r="G105" s="472"/>
      <c r="H105" s="472"/>
      <c r="I105" s="473"/>
      <c r="J105" s="15" t="s">
        <v>25</v>
      </c>
      <c r="K105" s="61">
        <v>0</v>
      </c>
      <c r="L105" s="61">
        <v>0</v>
      </c>
      <c r="M105" s="61">
        <v>0</v>
      </c>
      <c r="N105" s="61">
        <v>11</v>
      </c>
      <c r="O105" s="61">
        <v>8</v>
      </c>
      <c r="P105" s="61">
        <v>8</v>
      </c>
      <c r="Q105" s="61">
        <v>5</v>
      </c>
      <c r="R105" s="61">
        <v>18</v>
      </c>
      <c r="S105" s="61">
        <v>0</v>
      </c>
      <c r="T105" s="61">
        <v>233</v>
      </c>
      <c r="U105" s="61">
        <v>0</v>
      </c>
      <c r="V105" s="61">
        <v>0</v>
      </c>
      <c r="W105" s="61">
        <v>0</v>
      </c>
      <c r="X105" s="61">
        <v>0</v>
      </c>
      <c r="Y105" s="61">
        <v>0</v>
      </c>
      <c r="Z105" s="50">
        <f t="shared" si="31"/>
        <v>283</v>
      </c>
      <c r="AA105" s="16"/>
      <c r="AB105" s="18" t="s">
        <v>123</v>
      </c>
      <c r="AC105" s="56" t="s">
        <v>126</v>
      </c>
      <c r="AD105" t="s">
        <v>85</v>
      </c>
    </row>
    <row r="106" spans="1:30" ht="22.5" customHeight="1" x14ac:dyDescent="0.3">
      <c r="A106" s="470"/>
      <c r="B106" s="474"/>
      <c r="C106" s="475"/>
      <c r="D106" s="475"/>
      <c r="E106" s="475"/>
      <c r="F106" s="475"/>
      <c r="G106" s="475"/>
      <c r="H106" s="475"/>
      <c r="I106" s="476"/>
      <c r="J106" s="15" t="s">
        <v>26</v>
      </c>
      <c r="K106" s="61">
        <v>0</v>
      </c>
      <c r="L106" s="61">
        <v>0</v>
      </c>
      <c r="M106" s="61">
        <v>0</v>
      </c>
      <c r="N106" s="61">
        <v>16</v>
      </c>
      <c r="O106" s="61">
        <v>9</v>
      </c>
      <c r="P106" s="61">
        <v>11</v>
      </c>
      <c r="Q106" s="61">
        <v>6</v>
      </c>
      <c r="R106" s="61">
        <v>16</v>
      </c>
      <c r="S106" s="61">
        <v>0</v>
      </c>
      <c r="T106" s="61">
        <v>167</v>
      </c>
      <c r="U106" s="61">
        <v>0</v>
      </c>
      <c r="V106" s="61">
        <v>0</v>
      </c>
      <c r="W106" s="61">
        <v>0</v>
      </c>
      <c r="X106" s="61">
        <v>0</v>
      </c>
      <c r="Y106" s="61">
        <v>0</v>
      </c>
      <c r="Z106" s="50">
        <f t="shared" si="31"/>
        <v>225</v>
      </c>
      <c r="AA106" s="16"/>
      <c r="AB106"/>
      <c r="AC106" s="56" t="s">
        <v>126</v>
      </c>
      <c r="AD106" t="s">
        <v>86</v>
      </c>
    </row>
    <row r="107" spans="1:30" ht="22.5" customHeight="1" x14ac:dyDescent="0.25">
      <c r="A107" s="470"/>
      <c r="B107" s="477"/>
      <c r="C107" s="478"/>
      <c r="D107" s="478"/>
      <c r="E107" s="478"/>
      <c r="F107" s="478"/>
      <c r="G107" s="478"/>
      <c r="H107" s="478"/>
      <c r="I107" s="479"/>
      <c r="J107" s="15" t="s">
        <v>27</v>
      </c>
      <c r="K107" s="51">
        <f t="shared" ref="K107:Y107" si="33">SUM(K105:K106)</f>
        <v>0</v>
      </c>
      <c r="L107" s="51">
        <f t="shared" si="33"/>
        <v>0</v>
      </c>
      <c r="M107" s="51">
        <f t="shared" si="33"/>
        <v>0</v>
      </c>
      <c r="N107" s="51">
        <f t="shared" si="33"/>
        <v>27</v>
      </c>
      <c r="O107" s="51">
        <f t="shared" si="33"/>
        <v>17</v>
      </c>
      <c r="P107" s="51">
        <f t="shared" si="33"/>
        <v>19</v>
      </c>
      <c r="Q107" s="51">
        <f t="shared" si="33"/>
        <v>11</v>
      </c>
      <c r="R107" s="51">
        <f t="shared" si="33"/>
        <v>34</v>
      </c>
      <c r="S107" s="51">
        <f t="shared" si="33"/>
        <v>0</v>
      </c>
      <c r="T107" s="51">
        <f t="shared" si="33"/>
        <v>400</v>
      </c>
      <c r="U107" s="51">
        <f t="shared" si="33"/>
        <v>0</v>
      </c>
      <c r="V107" s="51">
        <f t="shared" si="33"/>
        <v>0</v>
      </c>
      <c r="W107" s="51">
        <f t="shared" si="33"/>
        <v>0</v>
      </c>
      <c r="X107" s="51">
        <f t="shared" si="33"/>
        <v>0</v>
      </c>
      <c r="Y107" s="51">
        <f t="shared" si="33"/>
        <v>0</v>
      </c>
      <c r="Z107" s="51">
        <f t="shared" si="31"/>
        <v>508</v>
      </c>
      <c r="AA107" s="26"/>
      <c r="AB107" s="16"/>
      <c r="AC107" s="56" t="s">
        <v>130</v>
      </c>
      <c r="AD107" s="16" t="s">
        <v>87</v>
      </c>
    </row>
    <row r="108" spans="1:30" ht="22.5" customHeight="1" x14ac:dyDescent="0.25">
      <c r="A108" s="27" t="s">
        <v>41</v>
      </c>
      <c r="B108" s="469" t="s">
        <v>42</v>
      </c>
      <c r="C108" s="469"/>
      <c r="D108" s="469"/>
      <c r="E108" s="469"/>
      <c r="F108" s="469"/>
      <c r="G108" s="469"/>
      <c r="H108" s="469"/>
      <c r="I108" s="469"/>
      <c r="J108" s="469"/>
      <c r="K108" s="469"/>
      <c r="L108" s="469"/>
      <c r="M108" s="469"/>
      <c r="N108" s="469"/>
      <c r="O108" s="469"/>
      <c r="P108" s="469"/>
      <c r="Q108" s="469"/>
      <c r="R108" s="469"/>
      <c r="S108" s="469"/>
      <c r="T108" s="469"/>
      <c r="U108" s="469"/>
      <c r="V108" s="469"/>
      <c r="W108" s="469"/>
      <c r="X108" s="469"/>
      <c r="Y108" s="469"/>
      <c r="Z108" s="469"/>
      <c r="AA108" s="16"/>
      <c r="AB108" s="16"/>
      <c r="AC108" s="56"/>
      <c r="AD108" s="16"/>
    </row>
    <row r="109" spans="1:30" ht="39.9" customHeight="1" x14ac:dyDescent="0.3">
      <c r="A109" s="15" t="s">
        <v>37</v>
      </c>
      <c r="B109" s="400" t="s">
        <v>118</v>
      </c>
      <c r="C109" s="400"/>
      <c r="D109" s="400"/>
      <c r="E109" s="400"/>
      <c r="F109" s="400"/>
      <c r="G109" s="400"/>
      <c r="H109" s="400"/>
      <c r="I109" s="400"/>
      <c r="J109" s="400"/>
      <c r="K109" s="61">
        <v>87048</v>
      </c>
      <c r="L109" s="61">
        <v>62157</v>
      </c>
      <c r="M109" s="61">
        <v>235752</v>
      </c>
      <c r="N109" s="61">
        <v>37646</v>
      </c>
      <c r="O109" s="61">
        <v>45846</v>
      </c>
      <c r="P109" s="61">
        <v>76784</v>
      </c>
      <c r="Q109" s="61">
        <v>80529</v>
      </c>
      <c r="R109" s="61">
        <v>16174</v>
      </c>
      <c r="S109" s="61">
        <v>26044</v>
      </c>
      <c r="T109" s="61">
        <v>308503</v>
      </c>
      <c r="U109" s="61">
        <v>38351</v>
      </c>
      <c r="V109" s="61">
        <v>91228</v>
      </c>
      <c r="W109" s="61">
        <v>192077</v>
      </c>
      <c r="X109" s="61">
        <v>96122</v>
      </c>
      <c r="Y109" s="61">
        <v>161493</v>
      </c>
      <c r="Z109" s="50">
        <f>SUM(K109:Y109)</f>
        <v>1555754</v>
      </c>
      <c r="AA109" s="16"/>
      <c r="AB109" s="53" t="s">
        <v>124</v>
      </c>
      <c r="AC109" s="56" t="s">
        <v>59</v>
      </c>
      <c r="AD109" t="s">
        <v>88</v>
      </c>
    </row>
    <row r="110" spans="1:30" ht="39.9" customHeight="1" x14ac:dyDescent="0.3">
      <c r="A110" s="15" t="s">
        <v>39</v>
      </c>
      <c r="B110" s="400" t="s">
        <v>43</v>
      </c>
      <c r="C110" s="400"/>
      <c r="D110" s="400"/>
      <c r="E110" s="400"/>
      <c r="F110" s="400"/>
      <c r="G110" s="400"/>
      <c r="H110" s="400"/>
      <c r="I110" s="400"/>
      <c r="J110" s="400"/>
      <c r="K110" s="61">
        <v>0</v>
      </c>
      <c r="L110" s="61">
        <v>0</v>
      </c>
      <c r="M110" s="61">
        <v>0</v>
      </c>
      <c r="N110" s="61">
        <v>15</v>
      </c>
      <c r="O110" s="61">
        <v>157</v>
      </c>
      <c r="P110" s="61">
        <v>202</v>
      </c>
      <c r="Q110" s="61">
        <v>22</v>
      </c>
      <c r="R110" s="61">
        <v>54</v>
      </c>
      <c r="S110" s="61">
        <v>0</v>
      </c>
      <c r="T110" s="61">
        <v>99</v>
      </c>
      <c r="U110" s="61">
        <v>0</v>
      </c>
      <c r="V110" s="61">
        <v>0</v>
      </c>
      <c r="W110" s="61">
        <v>0</v>
      </c>
      <c r="X110" s="61">
        <v>0</v>
      </c>
      <c r="Y110" s="61">
        <v>0</v>
      </c>
      <c r="Z110" s="50">
        <f>SUM(K110:Y110)</f>
        <v>549</v>
      </c>
      <c r="AA110" s="16"/>
      <c r="AB110"/>
      <c r="AC110" s="56" t="s">
        <v>59</v>
      </c>
      <c r="AD110" t="s">
        <v>89</v>
      </c>
    </row>
    <row r="111" spans="1:30" ht="45.75" customHeight="1" x14ac:dyDescent="0.3">
      <c r="A111" s="15" t="s">
        <v>44</v>
      </c>
      <c r="B111" s="400" t="s">
        <v>45</v>
      </c>
      <c r="C111" s="400"/>
      <c r="D111" s="400"/>
      <c r="E111" s="400"/>
      <c r="F111" s="400"/>
      <c r="G111" s="400"/>
      <c r="H111" s="400"/>
      <c r="I111" s="400"/>
      <c r="J111" s="400"/>
      <c r="K111" s="61">
        <v>1708</v>
      </c>
      <c r="L111" s="61">
        <v>1219</v>
      </c>
      <c r="M111" s="61">
        <v>4987</v>
      </c>
      <c r="N111" s="61">
        <v>1801</v>
      </c>
      <c r="O111" s="61">
        <v>13144</v>
      </c>
      <c r="P111" s="61">
        <v>13814</v>
      </c>
      <c r="Q111" s="61">
        <v>754</v>
      </c>
      <c r="R111" s="61">
        <v>2995</v>
      </c>
      <c r="S111" s="61">
        <v>1119</v>
      </c>
      <c r="T111" s="61">
        <v>34972</v>
      </c>
      <c r="U111" s="61">
        <v>759</v>
      </c>
      <c r="V111" s="61">
        <v>1790</v>
      </c>
      <c r="W111" s="61">
        <v>3772</v>
      </c>
      <c r="X111" s="61">
        <v>1906</v>
      </c>
      <c r="Y111" s="61">
        <v>3163</v>
      </c>
      <c r="Z111" s="50">
        <f>SUM(K111:Y111)</f>
        <v>87903</v>
      </c>
      <c r="AA111" s="16"/>
      <c r="AB111"/>
      <c r="AC111" s="56" t="s">
        <v>59</v>
      </c>
      <c r="AD111" t="s">
        <v>90</v>
      </c>
    </row>
    <row r="112" spans="1:30" ht="39.9" customHeight="1" x14ac:dyDescent="0.3">
      <c r="A112" s="15" t="s">
        <v>46</v>
      </c>
      <c r="B112" s="400" t="s">
        <v>47</v>
      </c>
      <c r="C112" s="400"/>
      <c r="D112" s="400"/>
      <c r="E112" s="400"/>
      <c r="F112" s="400"/>
      <c r="G112" s="400"/>
      <c r="H112" s="400"/>
      <c r="I112" s="400"/>
      <c r="J112" s="400"/>
      <c r="K112" s="370">
        <f t="shared" ref="K112:Y112" si="34">K109-K110-K111</f>
        <v>85340</v>
      </c>
      <c r="L112" s="371">
        <f t="shared" si="34"/>
        <v>60938</v>
      </c>
      <c r="M112" s="372">
        <f t="shared" si="34"/>
        <v>230765</v>
      </c>
      <c r="N112" s="373">
        <f t="shared" si="34"/>
        <v>35830</v>
      </c>
      <c r="O112" s="374">
        <f t="shared" si="34"/>
        <v>32545</v>
      </c>
      <c r="P112" s="375">
        <f t="shared" si="34"/>
        <v>62768</v>
      </c>
      <c r="Q112" s="376">
        <f t="shared" si="34"/>
        <v>79753</v>
      </c>
      <c r="R112" s="377">
        <f t="shared" si="34"/>
        <v>13125</v>
      </c>
      <c r="S112" s="378">
        <f t="shared" si="34"/>
        <v>24925</v>
      </c>
      <c r="T112" s="379">
        <f t="shared" si="34"/>
        <v>273432</v>
      </c>
      <c r="U112" s="380">
        <f t="shared" si="34"/>
        <v>37592</v>
      </c>
      <c r="V112" s="381">
        <f t="shared" si="34"/>
        <v>89438</v>
      </c>
      <c r="W112" s="382">
        <f t="shared" si="34"/>
        <v>188305</v>
      </c>
      <c r="X112" s="383">
        <f t="shared" si="34"/>
        <v>94216</v>
      </c>
      <c r="Y112" s="384">
        <f t="shared" si="34"/>
        <v>158330</v>
      </c>
      <c r="Z112" s="51">
        <f>SUM(K112:Y112)</f>
        <v>1467302</v>
      </c>
      <c r="AA112" s="16"/>
      <c r="AB112" s="18" t="s">
        <v>68</v>
      </c>
      <c r="AC112" s="56" t="s">
        <v>131</v>
      </c>
      <c r="AD112" t="s">
        <v>91</v>
      </c>
    </row>
    <row r="113" spans="1:34" ht="15.75" customHeight="1" x14ac:dyDescent="0.3">
      <c r="A113" s="28"/>
      <c r="B113" s="29"/>
      <c r="C113" s="480"/>
      <c r="D113" s="480"/>
      <c r="E113" s="480"/>
      <c r="F113" s="480"/>
      <c r="G113" s="480"/>
      <c r="H113" s="480"/>
      <c r="I113" s="480"/>
      <c r="J113" s="480"/>
      <c r="K113" s="480"/>
      <c r="L113" s="480"/>
      <c r="M113" s="480"/>
      <c r="N113" s="480"/>
      <c r="O113" s="480"/>
      <c r="P113" s="480"/>
      <c r="Q113" s="480"/>
      <c r="R113" s="480"/>
      <c r="S113" s="480"/>
      <c r="T113" s="480"/>
      <c r="U113" s="480"/>
      <c r="V113" s="480"/>
      <c r="W113" s="480"/>
      <c r="X113" s="480"/>
      <c r="Y113" s="480"/>
      <c r="Z113" s="30"/>
      <c r="AA113" s="16" t="s">
        <v>58</v>
      </c>
      <c r="AB113" s="30"/>
      <c r="AC113" s="17"/>
    </row>
    <row r="114" spans="1:34" ht="16.5" customHeight="1" x14ac:dyDescent="0.3">
      <c r="B114" s="417" t="s">
        <v>116</v>
      </c>
      <c r="C114" s="417"/>
      <c r="D114" s="417"/>
      <c r="E114" s="417"/>
      <c r="F114" s="417"/>
      <c r="G114" s="417"/>
      <c r="H114" s="417"/>
      <c r="I114" s="417"/>
      <c r="J114" s="417"/>
      <c r="K114" s="417"/>
      <c r="L114" s="417"/>
      <c r="M114" s="417"/>
      <c r="N114" s="417"/>
      <c r="O114" s="417"/>
      <c r="P114" s="414" t="s">
        <v>35</v>
      </c>
      <c r="Q114" s="415"/>
      <c r="R114" s="415"/>
      <c r="S114" s="415"/>
      <c r="T114" s="415"/>
      <c r="U114" s="415"/>
      <c r="V114" s="415"/>
      <c r="W114" s="415"/>
      <c r="X114" s="415"/>
      <c r="Y114" s="416"/>
      <c r="AC114"/>
    </row>
    <row r="115" spans="1:34" ht="22.5" customHeight="1" x14ac:dyDescent="0.3">
      <c r="A115" s="20"/>
      <c r="B115" s="440" t="s">
        <v>134</v>
      </c>
      <c r="C115" s="441"/>
      <c r="D115" s="442"/>
      <c r="E115" s="440" t="s">
        <v>135</v>
      </c>
      <c r="F115" s="441"/>
      <c r="G115" s="442"/>
      <c r="H115" s="440" t="s">
        <v>136</v>
      </c>
      <c r="I115" s="441"/>
      <c r="J115" s="442"/>
      <c r="K115" s="446" t="s">
        <v>137</v>
      </c>
      <c r="L115" s="447"/>
      <c r="M115" s="412" t="s">
        <v>138</v>
      </c>
      <c r="N115" s="412" t="s">
        <v>139</v>
      </c>
      <c r="O115" s="412" t="s">
        <v>140</v>
      </c>
      <c r="P115" s="162" t="s">
        <v>262</v>
      </c>
      <c r="Q115" s="163" t="s">
        <v>263</v>
      </c>
      <c r="R115" s="164" t="s">
        <v>264</v>
      </c>
      <c r="S115" s="165" t="s">
        <v>265</v>
      </c>
      <c r="T115" s="166" t="s">
        <v>266</v>
      </c>
      <c r="U115" s="167" t="s">
        <v>267</v>
      </c>
      <c r="V115" s="168" t="s">
        <v>268</v>
      </c>
      <c r="W115" s="169" t="s">
        <v>269</v>
      </c>
      <c r="X115" s="170" t="s">
        <v>270</v>
      </c>
      <c r="Y115" s="171" t="s">
        <v>271</v>
      </c>
      <c r="AC115"/>
    </row>
    <row r="116" spans="1:34" ht="22.5" customHeight="1" x14ac:dyDescent="0.3">
      <c r="A116" s="20"/>
      <c r="B116" s="443"/>
      <c r="C116" s="444"/>
      <c r="D116" s="445"/>
      <c r="E116" s="443"/>
      <c r="F116" s="444"/>
      <c r="G116" s="445"/>
      <c r="H116" s="443"/>
      <c r="I116" s="444"/>
      <c r="J116" s="445"/>
      <c r="K116" s="448"/>
      <c r="L116" s="449"/>
      <c r="M116" s="413"/>
      <c r="N116" s="413"/>
      <c r="O116" s="413"/>
      <c r="P116" s="172" t="s">
        <v>272</v>
      </c>
      <c r="Q116" s="173" t="s">
        <v>273</v>
      </c>
      <c r="R116" s="174" t="s">
        <v>274</v>
      </c>
      <c r="S116" s="175" t="s">
        <v>275</v>
      </c>
      <c r="T116" s="176" t="s">
        <v>276</v>
      </c>
      <c r="U116" s="177" t="s">
        <v>277</v>
      </c>
      <c r="V116" s="178" t="s">
        <v>278</v>
      </c>
      <c r="W116" s="179" t="s">
        <v>279</v>
      </c>
      <c r="X116" s="180" t="s">
        <v>280</v>
      </c>
      <c r="Y116" s="181" t="s">
        <v>281</v>
      </c>
      <c r="AC116"/>
    </row>
    <row r="117" spans="1:34" ht="22.5" customHeight="1" x14ac:dyDescent="0.3">
      <c r="A117" s="20"/>
      <c r="B117" s="427" t="s">
        <v>282</v>
      </c>
      <c r="C117" s="428"/>
      <c r="D117" s="429"/>
      <c r="E117" s="427" t="s">
        <v>282</v>
      </c>
      <c r="F117" s="428"/>
      <c r="G117" s="429"/>
      <c r="H117" s="427" t="s">
        <v>282</v>
      </c>
      <c r="I117" s="428"/>
      <c r="J117" s="429"/>
      <c r="K117" s="434" t="s">
        <v>282</v>
      </c>
      <c r="L117" s="435"/>
      <c r="M117" s="424" t="s">
        <v>282</v>
      </c>
      <c r="N117" s="424" t="s">
        <v>282</v>
      </c>
      <c r="O117" s="424" t="s">
        <v>282</v>
      </c>
      <c r="P117" s="182" t="s">
        <v>283</v>
      </c>
      <c r="Q117" s="183" t="s">
        <v>284</v>
      </c>
      <c r="R117" s="184" t="s">
        <v>285</v>
      </c>
      <c r="S117" s="185" t="s">
        <v>286</v>
      </c>
      <c r="T117" s="186" t="s">
        <v>287</v>
      </c>
      <c r="U117" s="187" t="s">
        <v>288</v>
      </c>
      <c r="V117" s="188" t="s">
        <v>289</v>
      </c>
      <c r="W117" s="189" t="s">
        <v>290</v>
      </c>
      <c r="X117" s="190" t="s">
        <v>291</v>
      </c>
      <c r="Y117" s="191" t="s">
        <v>292</v>
      </c>
      <c r="AC117"/>
    </row>
    <row r="118" spans="1:34" ht="22.5" customHeight="1" x14ac:dyDescent="0.3">
      <c r="A118" s="20"/>
      <c r="B118" s="430"/>
      <c r="C118" s="428"/>
      <c r="D118" s="429"/>
      <c r="E118" s="430"/>
      <c r="F118" s="428"/>
      <c r="G118" s="429"/>
      <c r="H118" s="430"/>
      <c r="I118" s="428"/>
      <c r="J118" s="429"/>
      <c r="K118" s="436"/>
      <c r="L118" s="435"/>
      <c r="M118" s="425"/>
      <c r="N118" s="425"/>
      <c r="O118" s="425"/>
      <c r="P118" s="192" t="s">
        <v>293</v>
      </c>
      <c r="Q118" s="193" t="s">
        <v>294</v>
      </c>
      <c r="R118" s="194" t="s">
        <v>295</v>
      </c>
      <c r="S118" s="195" t="s">
        <v>296</v>
      </c>
      <c r="T118" s="196" t="s">
        <v>297</v>
      </c>
      <c r="U118" s="197" t="s">
        <v>298</v>
      </c>
      <c r="V118" s="198" t="s">
        <v>299</v>
      </c>
      <c r="W118" s="199" t="s">
        <v>300</v>
      </c>
      <c r="X118" s="200" t="s">
        <v>301</v>
      </c>
      <c r="Y118" s="201" t="s">
        <v>302</v>
      </c>
      <c r="AC118"/>
    </row>
    <row r="119" spans="1:34" ht="22.5" customHeight="1" x14ac:dyDescent="0.3">
      <c r="A119" s="20"/>
      <c r="B119" s="431"/>
      <c r="C119" s="432"/>
      <c r="D119" s="433"/>
      <c r="E119" s="431"/>
      <c r="F119" s="432"/>
      <c r="G119" s="433"/>
      <c r="H119" s="431"/>
      <c r="I119" s="432"/>
      <c r="J119" s="433"/>
      <c r="K119" s="437"/>
      <c r="L119" s="438"/>
      <c r="M119" s="426"/>
      <c r="N119" s="426"/>
      <c r="O119" s="426"/>
      <c r="P119" s="202" t="s">
        <v>303</v>
      </c>
      <c r="Q119" s="203" t="s">
        <v>304</v>
      </c>
      <c r="R119" s="204" t="s">
        <v>305</v>
      </c>
      <c r="S119" s="205" t="s">
        <v>306</v>
      </c>
      <c r="T119" s="206" t="s">
        <v>307</v>
      </c>
      <c r="U119" s="207" t="s">
        <v>308</v>
      </c>
      <c r="V119" s="208" t="s">
        <v>309</v>
      </c>
      <c r="W119" s="209" t="s">
        <v>310</v>
      </c>
      <c r="X119" s="210" t="s">
        <v>311</v>
      </c>
      <c r="Y119" s="211" t="s">
        <v>312</v>
      </c>
      <c r="AC119"/>
    </row>
    <row r="120" spans="1:34" ht="15" customHeight="1" x14ac:dyDescent="0.3">
      <c r="AC120"/>
      <c r="AF120" s="16"/>
    </row>
    <row r="121" spans="1:34" ht="15" customHeight="1" x14ac:dyDescent="0.3">
      <c r="A121"/>
      <c r="C121" s="2"/>
      <c r="D121" s="2"/>
      <c r="E121" s="2"/>
      <c r="F121" s="2"/>
      <c r="G121" s="2"/>
      <c r="H121" s="2"/>
      <c r="I121" s="2"/>
      <c r="J121" s="401"/>
      <c r="K121" s="401"/>
      <c r="L121" s="401"/>
      <c r="M121" s="401"/>
      <c r="N121" s="401"/>
      <c r="O121" s="401"/>
      <c r="P121" s="401"/>
      <c r="Q121" s="401"/>
      <c r="R121" s="401"/>
      <c r="S121" s="401"/>
      <c r="T121" s="401"/>
      <c r="U121" s="401"/>
      <c r="V121" s="401"/>
      <c r="W121" s="401"/>
      <c r="X121" s="2"/>
      <c r="Y121" s="3"/>
      <c r="Z121" s="3"/>
      <c r="AA121" s="4"/>
      <c r="AC121"/>
      <c r="AD121" t="s">
        <v>245</v>
      </c>
      <c r="AH121" s="60" t="s">
        <v>260</v>
      </c>
    </row>
    <row r="122" spans="1:34" ht="22.5" customHeight="1" x14ac:dyDescent="0.3">
      <c r="C122" s="2"/>
      <c r="D122" s="2"/>
      <c r="E122" s="2"/>
      <c r="F122" s="2"/>
      <c r="G122" s="2"/>
      <c r="H122" s="2"/>
      <c r="I122" s="422" t="s">
        <v>73</v>
      </c>
      <c r="J122" s="422"/>
      <c r="K122" s="422"/>
      <c r="L122" s="422"/>
      <c r="M122" s="422" t="s">
        <v>234</v>
      </c>
      <c r="N122" s="422"/>
      <c r="O122" s="422"/>
      <c r="P122" s="422"/>
      <c r="Q122" s="422"/>
      <c r="R122" s="422"/>
      <c r="S122" s="422"/>
      <c r="T122" s="422"/>
      <c r="U122" s="422"/>
      <c r="V122" s="422"/>
      <c r="X122" s="8"/>
      <c r="Y122" s="418" t="s">
        <v>72</v>
      </c>
      <c r="Z122" s="418"/>
      <c r="AC122"/>
      <c r="AH122" s="60" t="s">
        <v>259</v>
      </c>
    </row>
    <row r="123" spans="1:34" ht="22.5" customHeight="1" x14ac:dyDescent="0.3">
      <c r="C123" s="2"/>
      <c r="D123" s="2"/>
      <c r="E123" s="2"/>
      <c r="F123" s="2"/>
      <c r="G123" s="2"/>
      <c r="H123" s="2"/>
      <c r="X123" s="8"/>
      <c r="Y123" s="418"/>
      <c r="Z123" s="418"/>
      <c r="AC123"/>
    </row>
    <row r="124" spans="1:34" ht="22.5" customHeight="1" x14ac:dyDescent="0.3">
      <c r="C124" s="2"/>
      <c r="D124" s="2"/>
      <c r="E124" s="2"/>
      <c r="F124" s="2"/>
      <c r="G124" s="2"/>
      <c r="H124" s="2"/>
      <c r="I124" s="2"/>
      <c r="J124" s="401"/>
      <c r="K124" s="401"/>
      <c r="L124" s="401"/>
      <c r="M124" s="401"/>
      <c r="N124" s="7"/>
      <c r="O124" s="7"/>
      <c r="P124" s="7"/>
      <c r="Q124" s="7"/>
      <c r="R124" s="401"/>
      <c r="S124" s="401"/>
      <c r="T124" s="401"/>
      <c r="U124" s="401"/>
      <c r="V124" s="7"/>
      <c r="W124" s="7"/>
      <c r="Y124" s="421" t="s">
        <v>245</v>
      </c>
      <c r="Z124" s="421"/>
      <c r="AC124"/>
    </row>
    <row r="125" spans="1:34" ht="22.5" customHeight="1" x14ac:dyDescent="0.3">
      <c r="A125" s="24"/>
      <c r="B125" s="24"/>
      <c r="C125" s="24"/>
      <c r="D125" s="24"/>
      <c r="E125" s="24"/>
      <c r="F125" s="24"/>
      <c r="G125" s="24"/>
      <c r="H125" s="24"/>
      <c r="I125" s="24"/>
      <c r="J125" s="401"/>
      <c r="K125" s="401"/>
      <c r="L125" s="401"/>
      <c r="M125" s="401"/>
      <c r="N125" s="3"/>
      <c r="O125" s="3"/>
      <c r="P125" s="3"/>
      <c r="Q125" s="3"/>
      <c r="R125" s="3"/>
      <c r="S125" s="3"/>
      <c r="T125" s="3"/>
      <c r="U125" s="3"/>
      <c r="V125" s="3"/>
      <c r="W125" s="423"/>
      <c r="X125" s="423"/>
      <c r="Y125" s="423"/>
      <c r="Z125" s="423"/>
      <c r="AC125"/>
    </row>
    <row r="126" spans="1:34" ht="22.5" customHeight="1" x14ac:dyDescent="0.3">
      <c r="A126" s="24"/>
      <c r="B126" s="24"/>
      <c r="C126" s="24"/>
      <c r="D126" s="24"/>
      <c r="E126" s="24"/>
      <c r="F126" s="24"/>
      <c r="G126" s="24"/>
      <c r="H126" s="24"/>
      <c r="I126" s="24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423"/>
      <c r="X126" s="423"/>
      <c r="Y126" s="423"/>
      <c r="Z126" s="423"/>
      <c r="AC126"/>
    </row>
    <row r="127" spans="1:34" ht="22.5" customHeight="1" x14ac:dyDescent="0.3">
      <c r="A127" s="24"/>
      <c r="B127" s="24"/>
      <c r="C127" s="24"/>
      <c r="D127" s="24"/>
      <c r="E127" s="24"/>
      <c r="F127" s="24"/>
      <c r="G127" s="24"/>
      <c r="H127" s="24"/>
      <c r="I127" s="24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465" t="s">
        <v>246</v>
      </c>
      <c r="X127" s="465"/>
      <c r="Y127" s="465"/>
      <c r="Z127" s="465"/>
      <c r="AC127"/>
    </row>
    <row r="128" spans="1:34" ht="24.9" customHeight="1" x14ac:dyDescent="0.3">
      <c r="A128" s="10" t="s">
        <v>1</v>
      </c>
      <c r="B128" s="466" t="s">
        <v>2</v>
      </c>
      <c r="C128" s="466"/>
      <c r="D128" s="466"/>
      <c r="E128" s="466"/>
      <c r="F128" s="466"/>
      <c r="G128" s="466"/>
      <c r="H128" s="466"/>
      <c r="I128" s="466"/>
      <c r="J128" s="466"/>
      <c r="K128" s="466" t="s">
        <v>3</v>
      </c>
      <c r="L128" s="466"/>
      <c r="M128" s="466"/>
      <c r="N128" s="466"/>
      <c r="O128" s="466"/>
      <c r="P128" s="466"/>
      <c r="Q128" s="466"/>
      <c r="R128" s="466"/>
      <c r="S128" s="466"/>
      <c r="T128" s="466"/>
      <c r="U128" s="466"/>
      <c r="V128" s="466"/>
      <c r="W128" s="466"/>
      <c r="X128" s="466"/>
      <c r="Y128" s="466"/>
      <c r="Z128" s="466"/>
      <c r="AA128" s="16"/>
      <c r="AB128"/>
      <c r="AC128"/>
    </row>
    <row r="129" spans="1:30" ht="44.25" customHeight="1" x14ac:dyDescent="0.3">
      <c r="A129" s="10" t="s">
        <v>66</v>
      </c>
      <c r="B129" s="469" t="s">
        <v>36</v>
      </c>
      <c r="C129" s="469"/>
      <c r="D129" s="469"/>
      <c r="E129" s="469"/>
      <c r="F129" s="469"/>
      <c r="G129" s="469"/>
      <c r="H129" s="469"/>
      <c r="I129" s="469"/>
      <c r="J129" s="469"/>
      <c r="K129" s="11" t="s">
        <v>174</v>
      </c>
      <c r="L129" s="11" t="s">
        <v>178</v>
      </c>
      <c r="M129" s="11" t="s">
        <v>180</v>
      </c>
      <c r="N129" s="11" t="s">
        <v>182</v>
      </c>
      <c r="O129" s="11" t="s">
        <v>184</v>
      </c>
      <c r="P129" s="11" t="s">
        <v>186</v>
      </c>
      <c r="Q129" s="11" t="s">
        <v>188</v>
      </c>
      <c r="R129" s="11" t="s">
        <v>190</v>
      </c>
      <c r="S129" s="11" t="s">
        <v>192</v>
      </c>
      <c r="T129" s="11" t="s">
        <v>194</v>
      </c>
      <c r="U129" s="11" t="s">
        <v>196</v>
      </c>
      <c r="V129" s="11" t="s">
        <v>198</v>
      </c>
      <c r="W129" s="11" t="s">
        <v>200</v>
      </c>
      <c r="X129" s="11" t="s">
        <v>202</v>
      </c>
      <c r="Y129" s="11" t="s">
        <v>204</v>
      </c>
      <c r="Z129" s="10" t="s">
        <v>205</v>
      </c>
      <c r="AA129" s="16"/>
      <c r="AB129"/>
      <c r="AC129"/>
      <c r="AD129" t="s">
        <v>176</v>
      </c>
    </row>
    <row r="130" spans="1:30" ht="12.75" customHeight="1" x14ac:dyDescent="0.25">
      <c r="A130" s="12" t="s">
        <v>5</v>
      </c>
      <c r="B130" s="467" t="s">
        <v>6</v>
      </c>
      <c r="C130" s="467"/>
      <c r="D130" s="467"/>
      <c r="E130" s="467"/>
      <c r="F130" s="467"/>
      <c r="G130" s="467"/>
      <c r="H130" s="467"/>
      <c r="I130" s="467"/>
      <c r="J130" s="467"/>
      <c r="K130" s="13" t="s">
        <v>7</v>
      </c>
      <c r="L130" s="13" t="s">
        <v>8</v>
      </c>
      <c r="M130" s="13" t="s">
        <v>9</v>
      </c>
      <c r="N130" s="13" t="s">
        <v>10</v>
      </c>
      <c r="O130" s="13" t="s">
        <v>11</v>
      </c>
      <c r="P130" s="13" t="s">
        <v>12</v>
      </c>
      <c r="Q130" s="13" t="s">
        <v>13</v>
      </c>
      <c r="R130" s="13" t="s">
        <v>14</v>
      </c>
      <c r="S130" s="13" t="s">
        <v>15</v>
      </c>
      <c r="T130" s="13" t="s">
        <v>16</v>
      </c>
      <c r="U130" s="13" t="s">
        <v>17</v>
      </c>
      <c r="V130" s="13" t="s">
        <v>18</v>
      </c>
      <c r="W130" s="13" t="s">
        <v>19</v>
      </c>
      <c r="X130" s="13" t="s">
        <v>20</v>
      </c>
      <c r="Y130" s="13" t="s">
        <v>21</v>
      </c>
      <c r="Z130" s="13" t="s">
        <v>22</v>
      </c>
      <c r="AA130" s="25"/>
      <c r="AB130" s="25"/>
      <c r="AC130" s="25"/>
      <c r="AD130" s="25"/>
    </row>
    <row r="131" spans="1:30" ht="22.5" customHeight="1" x14ac:dyDescent="0.3">
      <c r="A131" s="470" t="s">
        <v>37</v>
      </c>
      <c r="B131" s="471" t="s">
        <v>38</v>
      </c>
      <c r="C131" s="472"/>
      <c r="D131" s="472"/>
      <c r="E131" s="472"/>
      <c r="F131" s="472"/>
      <c r="G131" s="472"/>
      <c r="H131" s="472"/>
      <c r="I131" s="473"/>
      <c r="J131" s="15" t="s">
        <v>25</v>
      </c>
      <c r="K131" s="50">
        <f>Z102</f>
        <v>343</v>
      </c>
      <c r="L131" s="61">
        <v>0</v>
      </c>
      <c r="M131" s="61">
        <v>49</v>
      </c>
      <c r="N131" s="61">
        <v>0</v>
      </c>
      <c r="O131" s="61">
        <v>232</v>
      </c>
      <c r="P131" s="61">
        <v>60</v>
      </c>
      <c r="Q131" s="61">
        <v>0</v>
      </c>
      <c r="R131" s="61">
        <v>123</v>
      </c>
      <c r="S131" s="61">
        <v>0</v>
      </c>
      <c r="T131" s="61">
        <v>0</v>
      </c>
      <c r="U131" s="61">
        <v>8</v>
      </c>
      <c r="V131" s="61">
        <v>18</v>
      </c>
      <c r="W131" s="61">
        <v>3</v>
      </c>
      <c r="X131" s="61">
        <v>0</v>
      </c>
      <c r="Y131" s="61">
        <v>0</v>
      </c>
      <c r="Z131" s="50">
        <f t="shared" ref="Z131:Z136" si="35">SUM(K131:Y131)</f>
        <v>836</v>
      </c>
      <c r="AA131" s="16"/>
      <c r="AB131" t="s">
        <v>122</v>
      </c>
      <c r="AC131" s="56" t="s">
        <v>67</v>
      </c>
      <c r="AD131" t="s">
        <v>82</v>
      </c>
    </row>
    <row r="132" spans="1:30" ht="22.5" customHeight="1" x14ac:dyDescent="0.3">
      <c r="A132" s="470"/>
      <c r="B132" s="474"/>
      <c r="C132" s="475"/>
      <c r="D132" s="475"/>
      <c r="E132" s="475"/>
      <c r="F132" s="475"/>
      <c r="G132" s="475"/>
      <c r="H132" s="475"/>
      <c r="I132" s="476"/>
      <c r="J132" s="15" t="s">
        <v>26</v>
      </c>
      <c r="K132" s="50">
        <f>Z103</f>
        <v>303</v>
      </c>
      <c r="L132" s="61">
        <v>0</v>
      </c>
      <c r="M132" s="61">
        <v>35</v>
      </c>
      <c r="N132" s="61">
        <v>0</v>
      </c>
      <c r="O132" s="61">
        <v>177</v>
      </c>
      <c r="P132" s="61">
        <v>29</v>
      </c>
      <c r="Q132" s="61">
        <v>0</v>
      </c>
      <c r="R132" s="61">
        <v>124</v>
      </c>
      <c r="S132" s="61">
        <v>0</v>
      </c>
      <c r="T132" s="61">
        <v>0</v>
      </c>
      <c r="U132" s="61">
        <v>15</v>
      </c>
      <c r="V132" s="61">
        <v>18</v>
      </c>
      <c r="W132" s="61">
        <v>2</v>
      </c>
      <c r="X132" s="61">
        <v>0</v>
      </c>
      <c r="Y132" s="61">
        <v>0</v>
      </c>
      <c r="Z132" s="50">
        <f t="shared" si="35"/>
        <v>703</v>
      </c>
      <c r="AA132" s="16"/>
      <c r="AB132"/>
      <c r="AC132" s="56" t="s">
        <v>67</v>
      </c>
      <c r="AD132" t="s">
        <v>83</v>
      </c>
    </row>
    <row r="133" spans="1:30" ht="22.5" customHeight="1" x14ac:dyDescent="0.3">
      <c r="A133" s="470"/>
      <c r="B133" s="477"/>
      <c r="C133" s="478"/>
      <c r="D133" s="478"/>
      <c r="E133" s="478"/>
      <c r="F133" s="478"/>
      <c r="G133" s="478"/>
      <c r="H133" s="478"/>
      <c r="I133" s="479"/>
      <c r="J133" s="15" t="s">
        <v>27</v>
      </c>
      <c r="K133" s="51">
        <f t="shared" ref="K133:Y133" si="36">SUM(K131:K132)</f>
        <v>646</v>
      </c>
      <c r="L133" s="51">
        <f t="shared" si="36"/>
        <v>0</v>
      </c>
      <c r="M133" s="51">
        <f t="shared" si="36"/>
        <v>84</v>
      </c>
      <c r="N133" s="51">
        <f t="shared" si="36"/>
        <v>0</v>
      </c>
      <c r="O133" s="51">
        <f t="shared" si="36"/>
        <v>409</v>
      </c>
      <c r="P133" s="51">
        <f t="shared" si="36"/>
        <v>89</v>
      </c>
      <c r="Q133" s="51">
        <f t="shared" si="36"/>
        <v>0</v>
      </c>
      <c r="R133" s="51">
        <f t="shared" si="36"/>
        <v>247</v>
      </c>
      <c r="S133" s="51">
        <f t="shared" si="36"/>
        <v>0</v>
      </c>
      <c r="T133" s="51">
        <f t="shared" si="36"/>
        <v>0</v>
      </c>
      <c r="U133" s="51">
        <f t="shared" si="36"/>
        <v>23</v>
      </c>
      <c r="V133" s="51">
        <f t="shared" si="36"/>
        <v>36</v>
      </c>
      <c r="W133" s="51">
        <f t="shared" si="36"/>
        <v>5</v>
      </c>
      <c r="X133" s="51">
        <f t="shared" si="36"/>
        <v>0</v>
      </c>
      <c r="Y133" s="51">
        <f t="shared" si="36"/>
        <v>0</v>
      </c>
      <c r="Z133" s="51">
        <f t="shared" si="35"/>
        <v>1539</v>
      </c>
      <c r="AA133" s="16"/>
      <c r="AB133"/>
      <c r="AC133" s="56" t="s">
        <v>129</v>
      </c>
      <c r="AD133" t="s">
        <v>84</v>
      </c>
    </row>
    <row r="134" spans="1:30" ht="22.5" customHeight="1" x14ac:dyDescent="0.3">
      <c r="A134" s="470" t="s">
        <v>39</v>
      </c>
      <c r="B134" s="471" t="s">
        <v>40</v>
      </c>
      <c r="C134" s="472"/>
      <c r="D134" s="472"/>
      <c r="E134" s="472"/>
      <c r="F134" s="472"/>
      <c r="G134" s="472"/>
      <c r="H134" s="472"/>
      <c r="I134" s="473"/>
      <c r="J134" s="15" t="s">
        <v>25</v>
      </c>
      <c r="K134" s="50">
        <f>Z105</f>
        <v>283</v>
      </c>
      <c r="L134" s="61">
        <v>0</v>
      </c>
      <c r="M134" s="61">
        <v>40</v>
      </c>
      <c r="N134" s="61">
        <v>0</v>
      </c>
      <c r="O134" s="61">
        <v>23</v>
      </c>
      <c r="P134" s="61">
        <v>60</v>
      </c>
      <c r="Q134" s="61">
        <v>0</v>
      </c>
      <c r="R134" s="61">
        <v>111</v>
      </c>
      <c r="S134" s="61">
        <v>0</v>
      </c>
      <c r="T134" s="61">
        <v>0</v>
      </c>
      <c r="U134" s="61">
        <v>7</v>
      </c>
      <c r="V134" s="61">
        <v>14</v>
      </c>
      <c r="W134" s="61">
        <v>2</v>
      </c>
      <c r="X134" s="61">
        <v>0</v>
      </c>
      <c r="Y134" s="61">
        <v>0</v>
      </c>
      <c r="Z134" s="50">
        <f t="shared" si="35"/>
        <v>540</v>
      </c>
      <c r="AA134" s="16"/>
      <c r="AB134" s="18" t="s">
        <v>123</v>
      </c>
      <c r="AC134" s="56" t="s">
        <v>126</v>
      </c>
      <c r="AD134" t="s">
        <v>85</v>
      </c>
    </row>
    <row r="135" spans="1:30" ht="22.5" customHeight="1" x14ac:dyDescent="0.3">
      <c r="A135" s="470"/>
      <c r="B135" s="474"/>
      <c r="C135" s="475"/>
      <c r="D135" s="475"/>
      <c r="E135" s="475"/>
      <c r="F135" s="475"/>
      <c r="G135" s="475"/>
      <c r="H135" s="475"/>
      <c r="I135" s="476"/>
      <c r="J135" s="15" t="s">
        <v>26</v>
      </c>
      <c r="K135" s="50">
        <f>Z106</f>
        <v>225</v>
      </c>
      <c r="L135" s="61">
        <v>0</v>
      </c>
      <c r="M135" s="61">
        <v>34</v>
      </c>
      <c r="N135" s="61">
        <v>0</v>
      </c>
      <c r="O135" s="61">
        <v>21</v>
      </c>
      <c r="P135" s="61">
        <v>29</v>
      </c>
      <c r="Q135" s="61">
        <v>0</v>
      </c>
      <c r="R135" s="61">
        <v>123</v>
      </c>
      <c r="S135" s="61">
        <v>0</v>
      </c>
      <c r="T135" s="61">
        <v>0</v>
      </c>
      <c r="U135" s="61">
        <v>14</v>
      </c>
      <c r="V135" s="61">
        <v>17</v>
      </c>
      <c r="W135" s="61">
        <v>2</v>
      </c>
      <c r="X135" s="61">
        <v>0</v>
      </c>
      <c r="Y135" s="61">
        <v>0</v>
      </c>
      <c r="Z135" s="50">
        <f t="shared" si="35"/>
        <v>465</v>
      </c>
      <c r="AA135" s="16"/>
      <c r="AB135"/>
      <c r="AC135" s="56" t="s">
        <v>126</v>
      </c>
      <c r="AD135" t="s">
        <v>86</v>
      </c>
    </row>
    <row r="136" spans="1:30" ht="22.5" customHeight="1" x14ac:dyDescent="0.25">
      <c r="A136" s="470"/>
      <c r="B136" s="477"/>
      <c r="C136" s="478"/>
      <c r="D136" s="478"/>
      <c r="E136" s="478"/>
      <c r="F136" s="478"/>
      <c r="G136" s="478"/>
      <c r="H136" s="478"/>
      <c r="I136" s="479"/>
      <c r="J136" s="15" t="s">
        <v>27</v>
      </c>
      <c r="K136" s="51">
        <f t="shared" ref="K136:Y136" si="37">SUM(K134:K135)</f>
        <v>508</v>
      </c>
      <c r="L136" s="51">
        <f t="shared" si="37"/>
        <v>0</v>
      </c>
      <c r="M136" s="51">
        <f t="shared" si="37"/>
        <v>74</v>
      </c>
      <c r="N136" s="51">
        <f t="shared" si="37"/>
        <v>0</v>
      </c>
      <c r="O136" s="51">
        <f t="shared" si="37"/>
        <v>44</v>
      </c>
      <c r="P136" s="51">
        <f t="shared" si="37"/>
        <v>89</v>
      </c>
      <c r="Q136" s="51">
        <f t="shared" si="37"/>
        <v>0</v>
      </c>
      <c r="R136" s="51">
        <f t="shared" si="37"/>
        <v>234</v>
      </c>
      <c r="S136" s="51">
        <f t="shared" si="37"/>
        <v>0</v>
      </c>
      <c r="T136" s="51">
        <f t="shared" si="37"/>
        <v>0</v>
      </c>
      <c r="U136" s="51">
        <f t="shared" si="37"/>
        <v>21</v>
      </c>
      <c r="V136" s="51">
        <f t="shared" si="37"/>
        <v>31</v>
      </c>
      <c r="W136" s="51">
        <f t="shared" si="37"/>
        <v>4</v>
      </c>
      <c r="X136" s="51">
        <f t="shared" si="37"/>
        <v>0</v>
      </c>
      <c r="Y136" s="51">
        <f t="shared" si="37"/>
        <v>0</v>
      </c>
      <c r="Z136" s="51">
        <f t="shared" si="35"/>
        <v>1005</v>
      </c>
      <c r="AA136" s="26"/>
      <c r="AB136" s="16"/>
      <c r="AC136" s="56" t="s">
        <v>130</v>
      </c>
      <c r="AD136" s="16" t="s">
        <v>87</v>
      </c>
    </row>
    <row r="137" spans="1:30" ht="22.5" customHeight="1" x14ac:dyDescent="0.25">
      <c r="A137" s="27" t="s">
        <v>41</v>
      </c>
      <c r="B137" s="469" t="s">
        <v>42</v>
      </c>
      <c r="C137" s="469"/>
      <c r="D137" s="469"/>
      <c r="E137" s="469"/>
      <c r="F137" s="469"/>
      <c r="G137" s="469"/>
      <c r="H137" s="469"/>
      <c r="I137" s="469"/>
      <c r="J137" s="469"/>
      <c r="K137" s="469"/>
      <c r="L137" s="469"/>
      <c r="M137" s="469"/>
      <c r="N137" s="469"/>
      <c r="O137" s="469"/>
      <c r="P137" s="469"/>
      <c r="Q137" s="469"/>
      <c r="R137" s="469"/>
      <c r="S137" s="469"/>
      <c r="T137" s="469"/>
      <c r="U137" s="469"/>
      <c r="V137" s="469"/>
      <c r="W137" s="469"/>
      <c r="X137" s="469"/>
      <c r="Y137" s="469"/>
      <c r="Z137" s="469"/>
      <c r="AA137" s="16"/>
      <c r="AB137" s="16"/>
      <c r="AC137" s="56"/>
      <c r="AD137" s="16"/>
    </row>
    <row r="138" spans="1:30" ht="39.9" customHeight="1" x14ac:dyDescent="0.3">
      <c r="A138" s="15" t="s">
        <v>37</v>
      </c>
      <c r="B138" s="400" t="s">
        <v>118</v>
      </c>
      <c r="C138" s="400"/>
      <c r="D138" s="400"/>
      <c r="E138" s="400"/>
      <c r="F138" s="400"/>
      <c r="G138" s="400"/>
      <c r="H138" s="400"/>
      <c r="I138" s="400"/>
      <c r="J138" s="400"/>
      <c r="K138" s="50">
        <f>Z109</f>
        <v>1555754</v>
      </c>
      <c r="L138" s="61">
        <v>93605</v>
      </c>
      <c r="M138" s="61">
        <v>151604</v>
      </c>
      <c r="N138" s="61">
        <v>277722</v>
      </c>
      <c r="O138" s="61">
        <v>129180</v>
      </c>
      <c r="P138" s="61">
        <v>191830</v>
      </c>
      <c r="Q138" s="61">
        <v>101630</v>
      </c>
      <c r="R138" s="61">
        <v>98130</v>
      </c>
      <c r="S138" s="61">
        <v>187426</v>
      </c>
      <c r="T138" s="61">
        <v>104064</v>
      </c>
      <c r="U138" s="61">
        <v>235892</v>
      </c>
      <c r="V138" s="61">
        <v>27599</v>
      </c>
      <c r="W138" s="61">
        <v>55919</v>
      </c>
      <c r="X138" s="61">
        <v>105451</v>
      </c>
      <c r="Y138" s="61">
        <v>299181</v>
      </c>
      <c r="Z138" s="50">
        <f>SUM(K138:Y138)</f>
        <v>3614987</v>
      </c>
      <c r="AA138" s="16"/>
      <c r="AB138" s="53" t="s">
        <v>124</v>
      </c>
      <c r="AC138" s="56" t="s">
        <v>59</v>
      </c>
      <c r="AD138" t="s">
        <v>88</v>
      </c>
    </row>
    <row r="139" spans="1:30" ht="39.9" customHeight="1" x14ac:dyDescent="0.3">
      <c r="A139" s="15" t="s">
        <v>39</v>
      </c>
      <c r="B139" s="400" t="s">
        <v>43</v>
      </c>
      <c r="C139" s="400"/>
      <c r="D139" s="400"/>
      <c r="E139" s="400"/>
      <c r="F139" s="400"/>
      <c r="G139" s="400"/>
      <c r="H139" s="400"/>
      <c r="I139" s="400"/>
      <c r="J139" s="400"/>
      <c r="K139" s="50">
        <f>Z110</f>
        <v>549</v>
      </c>
      <c r="L139" s="61">
        <v>0</v>
      </c>
      <c r="M139" s="61">
        <v>374</v>
      </c>
      <c r="N139" s="61">
        <v>25</v>
      </c>
      <c r="O139" s="61">
        <v>2335</v>
      </c>
      <c r="P139" s="61">
        <v>20</v>
      </c>
      <c r="Q139" s="61">
        <v>85</v>
      </c>
      <c r="R139" s="61">
        <v>600</v>
      </c>
      <c r="S139" s="61">
        <v>0</v>
      </c>
      <c r="T139" s="61">
        <v>0</v>
      </c>
      <c r="U139" s="61">
        <v>0</v>
      </c>
      <c r="V139" s="61">
        <v>141</v>
      </c>
      <c r="W139" s="61">
        <v>229</v>
      </c>
      <c r="X139" s="61">
        <v>22</v>
      </c>
      <c r="Y139" s="61">
        <v>0</v>
      </c>
      <c r="Z139" s="50">
        <f>SUM(K139:Y139)</f>
        <v>4380</v>
      </c>
      <c r="AA139" s="16"/>
      <c r="AB139"/>
      <c r="AC139" s="56" t="s">
        <v>59</v>
      </c>
      <c r="AD139" t="s">
        <v>89</v>
      </c>
    </row>
    <row r="140" spans="1:30" ht="45.75" customHeight="1" x14ac:dyDescent="0.3">
      <c r="A140" s="15" t="s">
        <v>44</v>
      </c>
      <c r="B140" s="400" t="s">
        <v>45</v>
      </c>
      <c r="C140" s="400"/>
      <c r="D140" s="400"/>
      <c r="E140" s="400"/>
      <c r="F140" s="400"/>
      <c r="G140" s="400"/>
      <c r="H140" s="400"/>
      <c r="I140" s="400"/>
      <c r="J140" s="400"/>
      <c r="K140" s="50">
        <f>Z111</f>
        <v>87903</v>
      </c>
      <c r="L140" s="61">
        <v>1832</v>
      </c>
      <c r="M140" s="61">
        <v>37606</v>
      </c>
      <c r="N140" s="61">
        <v>5470</v>
      </c>
      <c r="O140" s="61">
        <v>32247</v>
      </c>
      <c r="P140" s="61">
        <v>1998</v>
      </c>
      <c r="Q140" s="61">
        <v>1473</v>
      </c>
      <c r="R140" s="61">
        <v>24148</v>
      </c>
      <c r="S140" s="61">
        <v>3546</v>
      </c>
      <c r="T140" s="61">
        <v>2040</v>
      </c>
      <c r="U140" s="61">
        <v>1332</v>
      </c>
      <c r="V140" s="61">
        <v>2533</v>
      </c>
      <c r="W140" s="61">
        <v>10200</v>
      </c>
      <c r="X140" s="61">
        <v>2046</v>
      </c>
      <c r="Y140" s="61">
        <v>5896</v>
      </c>
      <c r="Z140" s="50">
        <f>SUM(K140:Y140)</f>
        <v>220270</v>
      </c>
      <c r="AA140" s="16"/>
      <c r="AB140"/>
      <c r="AC140" s="56" t="s">
        <v>59</v>
      </c>
      <c r="AD140" t="s">
        <v>90</v>
      </c>
    </row>
    <row r="141" spans="1:30" ht="39.9" customHeight="1" x14ac:dyDescent="0.3">
      <c r="A141" s="15" t="s">
        <v>46</v>
      </c>
      <c r="B141" s="400" t="s">
        <v>47</v>
      </c>
      <c r="C141" s="400"/>
      <c r="D141" s="400"/>
      <c r="E141" s="400"/>
      <c r="F141" s="400"/>
      <c r="G141" s="400"/>
      <c r="H141" s="400"/>
      <c r="I141" s="400"/>
      <c r="J141" s="400"/>
      <c r="K141" s="385">
        <f t="shared" ref="K141:Y141" si="38">K138-K139-K140</f>
        <v>1467302</v>
      </c>
      <c r="L141" s="386">
        <f t="shared" si="38"/>
        <v>91773</v>
      </c>
      <c r="M141" s="387">
        <f t="shared" si="38"/>
        <v>113624</v>
      </c>
      <c r="N141" s="388">
        <f t="shared" si="38"/>
        <v>272227</v>
      </c>
      <c r="O141" s="389">
        <f t="shared" si="38"/>
        <v>94598</v>
      </c>
      <c r="P141" s="390">
        <f t="shared" si="38"/>
        <v>189812</v>
      </c>
      <c r="Q141" s="391">
        <f t="shared" si="38"/>
        <v>100072</v>
      </c>
      <c r="R141" s="392">
        <f t="shared" si="38"/>
        <v>73382</v>
      </c>
      <c r="S141" s="393">
        <f t="shared" si="38"/>
        <v>183880</v>
      </c>
      <c r="T141" s="394">
        <f t="shared" si="38"/>
        <v>102024</v>
      </c>
      <c r="U141" s="395">
        <f t="shared" si="38"/>
        <v>234560</v>
      </c>
      <c r="V141" s="396">
        <f t="shared" si="38"/>
        <v>24925</v>
      </c>
      <c r="W141" s="397">
        <f t="shared" si="38"/>
        <v>45490</v>
      </c>
      <c r="X141" s="398">
        <f t="shared" si="38"/>
        <v>103383</v>
      </c>
      <c r="Y141" s="399">
        <f t="shared" si="38"/>
        <v>293285</v>
      </c>
      <c r="Z141" s="51">
        <f>SUM(K141:Y141)</f>
        <v>3390337</v>
      </c>
      <c r="AA141" s="16"/>
      <c r="AB141" s="18" t="s">
        <v>68</v>
      </c>
      <c r="AC141" s="56" t="s">
        <v>131</v>
      </c>
      <c r="AD141" t="s">
        <v>91</v>
      </c>
    </row>
    <row r="142" spans="1:30" ht="15.75" customHeight="1" x14ac:dyDescent="0.3">
      <c r="A142" s="28"/>
      <c r="B142" s="29"/>
      <c r="C142" s="480"/>
      <c r="D142" s="480"/>
      <c r="E142" s="480"/>
      <c r="F142" s="480"/>
      <c r="G142" s="480"/>
      <c r="H142" s="480"/>
      <c r="I142" s="480"/>
      <c r="J142" s="480"/>
      <c r="K142" s="480"/>
      <c r="L142" s="480"/>
      <c r="M142" s="480"/>
      <c r="N142" s="480"/>
      <c r="O142" s="480"/>
      <c r="P142" s="480"/>
      <c r="Q142" s="480"/>
      <c r="R142" s="480"/>
      <c r="S142" s="480"/>
      <c r="T142" s="480"/>
      <c r="U142" s="480"/>
      <c r="V142" s="480"/>
      <c r="W142" s="480"/>
      <c r="X142" s="480"/>
      <c r="Y142" s="480"/>
      <c r="Z142" s="30"/>
      <c r="AA142" s="16" t="s">
        <v>58</v>
      </c>
      <c r="AB142" s="30"/>
      <c r="AC142" s="17"/>
    </row>
    <row r="143" spans="1:30" ht="16.5" customHeight="1" x14ac:dyDescent="0.3">
      <c r="B143" s="417" t="s">
        <v>116</v>
      </c>
      <c r="C143" s="417"/>
      <c r="D143" s="417"/>
      <c r="E143" s="417"/>
      <c r="F143" s="417"/>
      <c r="G143" s="417"/>
      <c r="H143" s="417"/>
      <c r="I143" s="417"/>
      <c r="J143" s="417"/>
      <c r="K143" s="417"/>
      <c r="L143" s="417"/>
      <c r="M143" s="417"/>
      <c r="N143" s="417"/>
      <c r="O143" s="417"/>
      <c r="P143" s="414" t="s">
        <v>35</v>
      </c>
      <c r="Q143" s="415"/>
      <c r="R143" s="415"/>
      <c r="S143" s="415"/>
      <c r="T143" s="415"/>
      <c r="U143" s="415"/>
      <c r="V143" s="415"/>
      <c r="W143" s="415"/>
      <c r="X143" s="415"/>
      <c r="Y143" s="416"/>
      <c r="AC143"/>
    </row>
    <row r="144" spans="1:30" ht="22.5" customHeight="1" x14ac:dyDescent="0.3">
      <c r="A144" s="20"/>
      <c r="B144" s="440" t="s">
        <v>134</v>
      </c>
      <c r="C144" s="441"/>
      <c r="D144" s="442"/>
      <c r="E144" s="440" t="s">
        <v>135</v>
      </c>
      <c r="F144" s="441"/>
      <c r="G144" s="442"/>
      <c r="H144" s="440" t="s">
        <v>136</v>
      </c>
      <c r="I144" s="441"/>
      <c r="J144" s="442"/>
      <c r="K144" s="446" t="s">
        <v>137</v>
      </c>
      <c r="L144" s="447"/>
      <c r="M144" s="412" t="s">
        <v>138</v>
      </c>
      <c r="N144" s="412" t="s">
        <v>139</v>
      </c>
      <c r="O144" s="412" t="s">
        <v>140</v>
      </c>
      <c r="P144" s="212" t="s">
        <v>262</v>
      </c>
      <c r="Q144" s="213" t="s">
        <v>263</v>
      </c>
      <c r="R144" s="214" t="s">
        <v>264</v>
      </c>
      <c r="S144" s="215" t="s">
        <v>265</v>
      </c>
      <c r="T144" s="216" t="s">
        <v>266</v>
      </c>
      <c r="U144" s="217" t="s">
        <v>267</v>
      </c>
      <c r="V144" s="218" t="s">
        <v>268</v>
      </c>
      <c r="W144" s="219" t="s">
        <v>269</v>
      </c>
      <c r="X144" s="220" t="s">
        <v>270</v>
      </c>
      <c r="Y144" s="221" t="s">
        <v>271</v>
      </c>
      <c r="AC144"/>
    </row>
    <row r="145" spans="1:34" ht="22.5" customHeight="1" x14ac:dyDescent="0.3">
      <c r="A145" s="20"/>
      <c r="B145" s="443"/>
      <c r="C145" s="444"/>
      <c r="D145" s="445"/>
      <c r="E145" s="443"/>
      <c r="F145" s="444"/>
      <c r="G145" s="445"/>
      <c r="H145" s="443"/>
      <c r="I145" s="444"/>
      <c r="J145" s="445"/>
      <c r="K145" s="448"/>
      <c r="L145" s="449"/>
      <c r="M145" s="413"/>
      <c r="N145" s="413"/>
      <c r="O145" s="413"/>
      <c r="P145" s="222" t="s">
        <v>272</v>
      </c>
      <c r="Q145" s="223" t="s">
        <v>273</v>
      </c>
      <c r="R145" s="224" t="s">
        <v>274</v>
      </c>
      <c r="S145" s="225" t="s">
        <v>275</v>
      </c>
      <c r="T145" s="226" t="s">
        <v>276</v>
      </c>
      <c r="U145" s="227" t="s">
        <v>277</v>
      </c>
      <c r="V145" s="228" t="s">
        <v>278</v>
      </c>
      <c r="W145" s="229" t="s">
        <v>279</v>
      </c>
      <c r="X145" s="230" t="s">
        <v>280</v>
      </c>
      <c r="Y145" s="231" t="s">
        <v>281</v>
      </c>
      <c r="AC145"/>
    </row>
    <row r="146" spans="1:34" ht="22.5" customHeight="1" x14ac:dyDescent="0.3">
      <c r="A146" s="20"/>
      <c r="B146" s="427" t="s">
        <v>282</v>
      </c>
      <c r="C146" s="428"/>
      <c r="D146" s="429"/>
      <c r="E146" s="427" t="s">
        <v>282</v>
      </c>
      <c r="F146" s="428"/>
      <c r="G146" s="429"/>
      <c r="H146" s="427" t="s">
        <v>282</v>
      </c>
      <c r="I146" s="428"/>
      <c r="J146" s="429"/>
      <c r="K146" s="434" t="s">
        <v>282</v>
      </c>
      <c r="L146" s="435"/>
      <c r="M146" s="424" t="s">
        <v>282</v>
      </c>
      <c r="N146" s="424" t="s">
        <v>282</v>
      </c>
      <c r="O146" s="424" t="s">
        <v>282</v>
      </c>
      <c r="P146" s="232" t="s">
        <v>283</v>
      </c>
      <c r="Q146" s="233" t="s">
        <v>284</v>
      </c>
      <c r="R146" s="234" t="s">
        <v>285</v>
      </c>
      <c r="S146" s="235" t="s">
        <v>286</v>
      </c>
      <c r="T146" s="236" t="s">
        <v>287</v>
      </c>
      <c r="U146" s="237" t="s">
        <v>288</v>
      </c>
      <c r="V146" s="238" t="s">
        <v>289</v>
      </c>
      <c r="W146" s="239" t="s">
        <v>290</v>
      </c>
      <c r="X146" s="240" t="s">
        <v>291</v>
      </c>
      <c r="Y146" s="241" t="s">
        <v>292</v>
      </c>
      <c r="AC146"/>
    </row>
    <row r="147" spans="1:34" ht="22.5" customHeight="1" x14ac:dyDescent="0.3">
      <c r="A147" s="20"/>
      <c r="B147" s="430"/>
      <c r="C147" s="428"/>
      <c r="D147" s="429"/>
      <c r="E147" s="430"/>
      <c r="F147" s="428"/>
      <c r="G147" s="429"/>
      <c r="H147" s="430"/>
      <c r="I147" s="428"/>
      <c r="J147" s="429"/>
      <c r="K147" s="436"/>
      <c r="L147" s="435"/>
      <c r="M147" s="425"/>
      <c r="N147" s="425"/>
      <c r="O147" s="425"/>
      <c r="P147" s="242" t="s">
        <v>293</v>
      </c>
      <c r="Q147" s="243" t="s">
        <v>294</v>
      </c>
      <c r="R147" s="244" t="s">
        <v>295</v>
      </c>
      <c r="S147" s="245" t="s">
        <v>296</v>
      </c>
      <c r="T147" s="246" t="s">
        <v>297</v>
      </c>
      <c r="U147" s="247" t="s">
        <v>298</v>
      </c>
      <c r="V147" s="248" t="s">
        <v>299</v>
      </c>
      <c r="W147" s="249" t="s">
        <v>300</v>
      </c>
      <c r="X147" s="250" t="s">
        <v>301</v>
      </c>
      <c r="Y147" s="251" t="s">
        <v>302</v>
      </c>
      <c r="AC147"/>
    </row>
    <row r="148" spans="1:34" ht="22.5" customHeight="1" x14ac:dyDescent="0.3">
      <c r="A148" s="20"/>
      <c r="B148" s="431"/>
      <c r="C148" s="432"/>
      <c r="D148" s="433"/>
      <c r="E148" s="431"/>
      <c r="F148" s="432"/>
      <c r="G148" s="433"/>
      <c r="H148" s="431"/>
      <c r="I148" s="432"/>
      <c r="J148" s="433"/>
      <c r="K148" s="437"/>
      <c r="L148" s="438"/>
      <c r="M148" s="426"/>
      <c r="N148" s="426"/>
      <c r="O148" s="426"/>
      <c r="P148" s="252" t="s">
        <v>303</v>
      </c>
      <c r="Q148" s="253" t="s">
        <v>304</v>
      </c>
      <c r="R148" s="254" t="s">
        <v>305</v>
      </c>
      <c r="S148" s="255" t="s">
        <v>306</v>
      </c>
      <c r="T148" s="256" t="s">
        <v>307</v>
      </c>
      <c r="U148" s="257" t="s">
        <v>308</v>
      </c>
      <c r="V148" s="258" t="s">
        <v>309</v>
      </c>
      <c r="W148" s="259" t="s">
        <v>310</v>
      </c>
      <c r="X148" s="260" t="s">
        <v>311</v>
      </c>
      <c r="Y148" s="261" t="s">
        <v>312</v>
      </c>
      <c r="AC148"/>
    </row>
    <row r="149" spans="1:34" ht="15" customHeight="1" x14ac:dyDescent="0.3">
      <c r="AC149"/>
      <c r="AF149" s="16"/>
    </row>
    <row r="150" spans="1:34" ht="16.5" customHeight="1" x14ac:dyDescent="0.3">
      <c r="A150"/>
      <c r="J150" s="401"/>
      <c r="K150" s="401"/>
      <c r="L150" s="401"/>
      <c r="M150" s="401"/>
      <c r="N150" s="401"/>
      <c r="O150" s="401"/>
      <c r="P150" s="401"/>
      <c r="Q150" s="401"/>
      <c r="R150" s="401"/>
      <c r="S150" s="401"/>
      <c r="T150" s="401"/>
      <c r="U150" s="401"/>
      <c r="V150" s="401"/>
      <c r="W150" s="401"/>
      <c r="X150" s="2"/>
      <c r="Y150" s="3"/>
      <c r="Z150" s="3"/>
      <c r="AA150" s="4"/>
      <c r="AC150"/>
      <c r="AD150" t="s">
        <v>239</v>
      </c>
      <c r="AH150" s="60" t="s">
        <v>260</v>
      </c>
    </row>
    <row r="151" spans="1:34" ht="22.5" customHeight="1" x14ac:dyDescent="0.3">
      <c r="I151" s="422" t="s">
        <v>73</v>
      </c>
      <c r="J151" s="422"/>
      <c r="K151" s="422"/>
      <c r="L151" s="422"/>
      <c r="M151" s="422" t="s">
        <v>234</v>
      </c>
      <c r="N151" s="422"/>
      <c r="O151" s="422"/>
      <c r="P151" s="422"/>
      <c r="Q151" s="422"/>
      <c r="R151" s="422"/>
      <c r="S151" s="422"/>
      <c r="T151" s="422"/>
      <c r="U151" s="422"/>
      <c r="V151" s="422"/>
      <c r="W151" s="7"/>
      <c r="X151" s="8"/>
      <c r="Y151" s="418" t="s">
        <v>72</v>
      </c>
      <c r="Z151" s="418"/>
      <c r="AC151"/>
      <c r="AH151" s="60" t="s">
        <v>259</v>
      </c>
    </row>
    <row r="152" spans="1:34" ht="22.5" customHeight="1" x14ac:dyDescent="0.3">
      <c r="W152" s="7"/>
      <c r="X152" s="8"/>
      <c r="Y152" s="418"/>
      <c r="Z152" s="418"/>
      <c r="AC152"/>
    </row>
    <row r="153" spans="1:34" ht="22.5" customHeight="1" x14ac:dyDescent="0.3">
      <c r="J153" s="401"/>
      <c r="K153" s="401"/>
      <c r="L153" s="401"/>
      <c r="M153" s="401"/>
      <c r="N153" s="7"/>
      <c r="O153" s="7"/>
      <c r="P153" s="7"/>
      <c r="Q153" s="7"/>
      <c r="R153" s="401"/>
      <c r="S153" s="401"/>
      <c r="T153" s="401"/>
      <c r="U153" s="401"/>
      <c r="V153" s="7"/>
      <c r="W153" s="7"/>
      <c r="Y153" s="421" t="s">
        <v>239</v>
      </c>
      <c r="Z153" s="421"/>
      <c r="AC153"/>
    </row>
    <row r="154" spans="1:34" ht="22.5" customHeight="1" x14ac:dyDescent="0.3">
      <c r="J154" s="401"/>
      <c r="K154" s="401"/>
      <c r="L154" s="401"/>
      <c r="M154" s="401"/>
      <c r="N154" s="3"/>
      <c r="O154" s="3"/>
      <c r="P154" s="3"/>
      <c r="Q154" s="3"/>
      <c r="R154" s="3"/>
      <c r="S154" s="3"/>
      <c r="T154" s="3"/>
      <c r="U154" s="3"/>
      <c r="V154" s="3"/>
      <c r="W154" s="423"/>
      <c r="X154" s="423"/>
      <c r="Y154" s="423"/>
      <c r="Z154" s="423"/>
      <c r="AC154"/>
    </row>
    <row r="155" spans="1:34" ht="22.5" customHeight="1" x14ac:dyDescent="0.3"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423"/>
      <c r="X155" s="423"/>
      <c r="Y155" s="423"/>
      <c r="Z155" s="423"/>
      <c r="AC155"/>
    </row>
    <row r="156" spans="1:34" ht="22.5" customHeight="1" x14ac:dyDescent="0.3"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465" t="s">
        <v>240</v>
      </c>
      <c r="X156" s="465"/>
      <c r="Y156" s="465"/>
      <c r="Z156" s="465"/>
      <c r="AC156"/>
    </row>
    <row r="157" spans="1:34" ht="24.9" customHeight="1" x14ac:dyDescent="0.3">
      <c r="A157" s="10" t="s">
        <v>1</v>
      </c>
      <c r="B157" s="466" t="s">
        <v>2</v>
      </c>
      <c r="C157" s="466"/>
      <c r="D157" s="466"/>
      <c r="E157" s="466"/>
      <c r="F157" s="466"/>
      <c r="G157" s="466"/>
      <c r="H157" s="466"/>
      <c r="I157" s="466"/>
      <c r="J157" s="466"/>
      <c r="K157" s="466" t="s">
        <v>3</v>
      </c>
      <c r="L157" s="466"/>
      <c r="M157" s="466"/>
      <c r="N157" s="466"/>
      <c r="O157" s="466"/>
      <c r="P157" s="466"/>
      <c r="Q157" s="466"/>
      <c r="R157" s="466"/>
      <c r="S157" s="466"/>
      <c r="T157" s="466"/>
      <c r="U157" s="466"/>
      <c r="V157" s="466"/>
      <c r="W157" s="466"/>
      <c r="X157" s="466"/>
      <c r="Y157" s="466"/>
      <c r="Z157" s="466"/>
      <c r="AC157"/>
    </row>
    <row r="158" spans="1:34" ht="48.75" customHeight="1" x14ac:dyDescent="0.3">
      <c r="A158" s="10" t="s">
        <v>48</v>
      </c>
      <c r="B158" s="469" t="s">
        <v>69</v>
      </c>
      <c r="C158" s="469"/>
      <c r="D158" s="469"/>
      <c r="E158" s="469"/>
      <c r="F158" s="469"/>
      <c r="G158" s="469"/>
      <c r="H158" s="469"/>
      <c r="I158" s="469"/>
      <c r="J158" s="469"/>
      <c r="K158" s="11" t="s">
        <v>145</v>
      </c>
      <c r="L158" s="11" t="s">
        <v>147</v>
      </c>
      <c r="M158" s="11" t="s">
        <v>149</v>
      </c>
      <c r="N158" s="11" t="s">
        <v>151</v>
      </c>
      <c r="O158" s="11" t="s">
        <v>153</v>
      </c>
      <c r="P158" s="11" t="s">
        <v>155</v>
      </c>
      <c r="Q158" s="11" t="s">
        <v>157</v>
      </c>
      <c r="R158" s="11" t="s">
        <v>159</v>
      </c>
      <c r="S158" s="11" t="s">
        <v>161</v>
      </c>
      <c r="T158" s="11" t="s">
        <v>163</v>
      </c>
      <c r="U158" s="11" t="s">
        <v>165</v>
      </c>
      <c r="V158" s="11" t="s">
        <v>167</v>
      </c>
      <c r="W158" s="11" t="s">
        <v>169</v>
      </c>
      <c r="X158" s="11" t="s">
        <v>171</v>
      </c>
      <c r="Y158" s="11" t="s">
        <v>173</v>
      </c>
      <c r="Z158" s="10" t="s">
        <v>174</v>
      </c>
      <c r="AC158"/>
      <c r="AD158" t="s">
        <v>143</v>
      </c>
    </row>
    <row r="159" spans="1:34" ht="12.75" customHeight="1" x14ac:dyDescent="0.3">
      <c r="A159" s="12" t="s">
        <v>5</v>
      </c>
      <c r="B159" s="467" t="s">
        <v>6</v>
      </c>
      <c r="C159" s="467"/>
      <c r="D159" s="467"/>
      <c r="E159" s="467"/>
      <c r="F159" s="467"/>
      <c r="G159" s="467"/>
      <c r="H159" s="467"/>
      <c r="I159" s="467"/>
      <c r="J159" s="467"/>
      <c r="K159" s="13" t="s">
        <v>7</v>
      </c>
      <c r="L159" s="13" t="s">
        <v>8</v>
      </c>
      <c r="M159" s="13" t="s">
        <v>9</v>
      </c>
      <c r="N159" s="13" t="s">
        <v>10</v>
      </c>
      <c r="O159" s="13" t="s">
        <v>11</v>
      </c>
      <c r="P159" s="13" t="s">
        <v>12</v>
      </c>
      <c r="Q159" s="13" t="s">
        <v>13</v>
      </c>
      <c r="R159" s="13" t="s">
        <v>14</v>
      </c>
      <c r="S159" s="13" t="s">
        <v>15</v>
      </c>
      <c r="T159" s="13" t="s">
        <v>16</v>
      </c>
      <c r="U159" s="13" t="s">
        <v>17</v>
      </c>
      <c r="V159" s="13" t="s">
        <v>18</v>
      </c>
      <c r="W159" s="13" t="s">
        <v>19</v>
      </c>
      <c r="X159" s="13" t="s">
        <v>20</v>
      </c>
      <c r="Y159" s="13" t="s">
        <v>21</v>
      </c>
      <c r="Z159" s="13" t="s">
        <v>22</v>
      </c>
      <c r="AC159"/>
    </row>
    <row r="160" spans="1:34" ht="33" customHeight="1" x14ac:dyDescent="0.3">
      <c r="A160" s="481" t="s">
        <v>65</v>
      </c>
      <c r="B160" s="481"/>
      <c r="C160" s="481"/>
      <c r="D160" s="481"/>
      <c r="E160" s="481"/>
      <c r="F160" s="481"/>
      <c r="G160" s="481"/>
      <c r="H160" s="481"/>
      <c r="I160" s="481"/>
      <c r="J160" s="481"/>
      <c r="K160" s="482"/>
      <c r="L160" s="483"/>
      <c r="M160" s="483"/>
      <c r="N160" s="483"/>
      <c r="O160" s="483"/>
      <c r="P160" s="483"/>
      <c r="Q160" s="483"/>
      <c r="R160" s="483"/>
      <c r="S160" s="483"/>
      <c r="T160" s="483"/>
      <c r="U160" s="483"/>
      <c r="V160" s="483"/>
      <c r="W160" s="483"/>
      <c r="X160" s="483"/>
      <c r="Y160" s="483"/>
      <c r="Z160" s="484"/>
      <c r="AC160"/>
    </row>
    <row r="161" spans="1:30" ht="33" customHeight="1" x14ac:dyDescent="0.25">
      <c r="A161" s="15" t="s">
        <v>206</v>
      </c>
      <c r="B161" s="485" t="s">
        <v>207</v>
      </c>
      <c r="C161" s="485"/>
      <c r="D161" s="485"/>
      <c r="E161" s="485"/>
      <c r="F161" s="485"/>
      <c r="G161" s="485"/>
      <c r="H161" s="485"/>
      <c r="I161" s="485"/>
      <c r="J161" s="485"/>
      <c r="K161" s="61">
        <v>17242</v>
      </c>
      <c r="L161" s="61">
        <v>0</v>
      </c>
      <c r="M161" s="61">
        <v>245</v>
      </c>
      <c r="N161" s="61">
        <v>477</v>
      </c>
      <c r="O161" s="61">
        <v>4175</v>
      </c>
      <c r="P161" s="61">
        <v>11919</v>
      </c>
      <c r="Q161" s="61">
        <v>6404</v>
      </c>
      <c r="R161" s="61">
        <v>1832</v>
      </c>
      <c r="S161" s="61">
        <v>2647</v>
      </c>
      <c r="T161" s="61">
        <v>16722</v>
      </c>
      <c r="U161" s="61">
        <v>0</v>
      </c>
      <c r="V161" s="61">
        <v>256</v>
      </c>
      <c r="W161" s="61">
        <v>0</v>
      </c>
      <c r="X161" s="61">
        <v>0</v>
      </c>
      <c r="Y161" s="61">
        <v>0</v>
      </c>
      <c r="Z161" s="50">
        <f t="shared" ref="Z161:Z174" si="39">SUM(K161:Y161)</f>
        <v>61919</v>
      </c>
      <c r="AA161" s="23"/>
      <c r="AC161" s="17" t="s">
        <v>59</v>
      </c>
      <c r="AD161" s="1" t="s">
        <v>141</v>
      </c>
    </row>
    <row r="162" spans="1:30" ht="33" customHeight="1" x14ac:dyDescent="0.25">
      <c r="A162" s="15" t="s">
        <v>208</v>
      </c>
      <c r="B162" s="485" t="s">
        <v>209</v>
      </c>
      <c r="C162" s="485"/>
      <c r="D162" s="485"/>
      <c r="E162" s="485"/>
      <c r="F162" s="485"/>
      <c r="G162" s="485"/>
      <c r="H162" s="485"/>
      <c r="I162" s="485"/>
      <c r="J162" s="485"/>
      <c r="K162" s="61">
        <v>0</v>
      </c>
      <c r="L162" s="61">
        <v>0</v>
      </c>
      <c r="M162" s="61">
        <v>36490</v>
      </c>
      <c r="N162" s="61">
        <v>352</v>
      </c>
      <c r="O162" s="61">
        <v>1652</v>
      </c>
      <c r="P162" s="61">
        <v>2953</v>
      </c>
      <c r="Q162" s="61">
        <v>1480</v>
      </c>
      <c r="R162" s="61">
        <v>714</v>
      </c>
      <c r="S162" s="61">
        <v>1217</v>
      </c>
      <c r="T162" s="61">
        <v>10248</v>
      </c>
      <c r="U162" s="61">
        <v>0</v>
      </c>
      <c r="V162" s="61">
        <v>138</v>
      </c>
      <c r="W162" s="61">
        <v>3204</v>
      </c>
      <c r="X162" s="61">
        <v>51371</v>
      </c>
      <c r="Y162" s="61">
        <v>0</v>
      </c>
      <c r="Z162" s="50">
        <f t="shared" si="39"/>
        <v>109819</v>
      </c>
      <c r="AA162" s="23"/>
      <c r="AC162" s="17" t="s">
        <v>59</v>
      </c>
      <c r="AD162" s="1" t="s">
        <v>141</v>
      </c>
    </row>
    <row r="163" spans="1:30" ht="33" customHeight="1" x14ac:dyDescent="0.25">
      <c r="A163" s="15" t="s">
        <v>210</v>
      </c>
      <c r="B163" s="485" t="s">
        <v>211</v>
      </c>
      <c r="C163" s="485"/>
      <c r="D163" s="485"/>
      <c r="E163" s="485"/>
      <c r="F163" s="485"/>
      <c r="G163" s="485"/>
      <c r="H163" s="485"/>
      <c r="I163" s="485"/>
      <c r="J163" s="485"/>
      <c r="K163" s="61">
        <v>0</v>
      </c>
      <c r="L163" s="61">
        <v>0</v>
      </c>
      <c r="M163" s="61">
        <v>0</v>
      </c>
      <c r="N163" s="61">
        <v>397</v>
      </c>
      <c r="O163" s="61">
        <v>2747</v>
      </c>
      <c r="P163" s="61">
        <v>2643</v>
      </c>
      <c r="Q163" s="61">
        <v>1744</v>
      </c>
      <c r="R163" s="61">
        <v>426</v>
      </c>
      <c r="S163" s="61">
        <v>845</v>
      </c>
      <c r="T163" s="61">
        <v>13175</v>
      </c>
      <c r="U163" s="61">
        <v>0</v>
      </c>
      <c r="V163" s="61">
        <v>0</v>
      </c>
      <c r="W163" s="61">
        <v>4177</v>
      </c>
      <c r="X163" s="61">
        <v>0</v>
      </c>
      <c r="Y163" s="61">
        <v>0</v>
      </c>
      <c r="Z163" s="50">
        <f t="shared" si="39"/>
        <v>26154</v>
      </c>
      <c r="AA163" s="23"/>
      <c r="AC163" s="17" t="s">
        <v>59</v>
      </c>
      <c r="AD163" s="1" t="s">
        <v>141</v>
      </c>
    </row>
    <row r="164" spans="1:30" ht="33" customHeight="1" x14ac:dyDescent="0.25">
      <c r="A164" s="15" t="s">
        <v>212</v>
      </c>
      <c r="B164" s="485" t="s">
        <v>213</v>
      </c>
      <c r="C164" s="485"/>
      <c r="D164" s="485"/>
      <c r="E164" s="485"/>
      <c r="F164" s="485"/>
      <c r="G164" s="485"/>
      <c r="H164" s="485"/>
      <c r="I164" s="485"/>
      <c r="J164" s="485"/>
      <c r="K164" s="61">
        <v>0</v>
      </c>
      <c r="L164" s="61">
        <v>0</v>
      </c>
      <c r="M164" s="61">
        <v>0</v>
      </c>
      <c r="N164" s="61">
        <v>16246</v>
      </c>
      <c r="O164" s="61">
        <v>1410</v>
      </c>
      <c r="P164" s="61">
        <v>2076</v>
      </c>
      <c r="Q164" s="61">
        <v>7929</v>
      </c>
      <c r="R164" s="61">
        <v>382</v>
      </c>
      <c r="S164" s="61">
        <v>1684</v>
      </c>
      <c r="T164" s="61">
        <v>18400</v>
      </c>
      <c r="U164" s="61">
        <v>0</v>
      </c>
      <c r="V164" s="61">
        <v>3035</v>
      </c>
      <c r="W164" s="61">
        <v>0</v>
      </c>
      <c r="X164" s="61">
        <v>0</v>
      </c>
      <c r="Y164" s="61">
        <v>0</v>
      </c>
      <c r="Z164" s="50">
        <f t="shared" si="39"/>
        <v>51162</v>
      </c>
      <c r="AA164" s="23"/>
      <c r="AC164" s="17" t="s">
        <v>59</v>
      </c>
      <c r="AD164" s="1" t="s">
        <v>141</v>
      </c>
    </row>
    <row r="165" spans="1:30" ht="33" customHeight="1" x14ac:dyDescent="0.25">
      <c r="A165" s="15" t="s">
        <v>214</v>
      </c>
      <c r="B165" s="485" t="s">
        <v>215</v>
      </c>
      <c r="C165" s="485"/>
      <c r="D165" s="485"/>
      <c r="E165" s="485"/>
      <c r="F165" s="485"/>
      <c r="G165" s="485"/>
      <c r="H165" s="485"/>
      <c r="I165" s="485"/>
      <c r="J165" s="485"/>
      <c r="K165" s="61">
        <v>0</v>
      </c>
      <c r="L165" s="61">
        <v>0</v>
      </c>
      <c r="M165" s="61">
        <v>4964</v>
      </c>
      <c r="N165" s="61">
        <v>149</v>
      </c>
      <c r="O165" s="61">
        <v>2639</v>
      </c>
      <c r="P165" s="61">
        <v>2416</v>
      </c>
      <c r="Q165" s="61">
        <v>1353</v>
      </c>
      <c r="R165" s="61">
        <v>215</v>
      </c>
      <c r="S165" s="61">
        <v>439</v>
      </c>
      <c r="T165" s="61">
        <v>33271</v>
      </c>
      <c r="U165" s="61">
        <v>1660</v>
      </c>
      <c r="V165" s="61">
        <v>12693</v>
      </c>
      <c r="W165" s="61">
        <v>15386</v>
      </c>
      <c r="X165" s="61">
        <v>0</v>
      </c>
      <c r="Y165" s="61">
        <v>0</v>
      </c>
      <c r="Z165" s="50">
        <f t="shared" si="39"/>
        <v>75185</v>
      </c>
      <c r="AA165" s="23"/>
      <c r="AC165" s="17" t="s">
        <v>59</v>
      </c>
      <c r="AD165" s="1" t="s">
        <v>141</v>
      </c>
    </row>
    <row r="166" spans="1:30" ht="33" customHeight="1" x14ac:dyDescent="0.25">
      <c r="A166" s="15" t="s">
        <v>216</v>
      </c>
      <c r="B166" s="485" t="s">
        <v>217</v>
      </c>
      <c r="C166" s="485"/>
      <c r="D166" s="485"/>
      <c r="E166" s="485"/>
      <c r="F166" s="485"/>
      <c r="G166" s="485"/>
      <c r="H166" s="485"/>
      <c r="I166" s="485"/>
      <c r="J166" s="485"/>
      <c r="K166" s="61">
        <v>0</v>
      </c>
      <c r="L166" s="61">
        <v>0</v>
      </c>
      <c r="M166" s="61">
        <v>62590</v>
      </c>
      <c r="N166" s="61">
        <v>155</v>
      </c>
      <c r="O166" s="61">
        <v>2390</v>
      </c>
      <c r="P166" s="61">
        <v>4083</v>
      </c>
      <c r="Q166" s="61">
        <v>5459</v>
      </c>
      <c r="R166" s="61">
        <v>743</v>
      </c>
      <c r="S166" s="61">
        <v>1605</v>
      </c>
      <c r="T166" s="61">
        <v>12705</v>
      </c>
      <c r="U166" s="61">
        <v>32768</v>
      </c>
      <c r="V166" s="61">
        <v>10356</v>
      </c>
      <c r="W166" s="61">
        <v>38187</v>
      </c>
      <c r="X166" s="61">
        <v>1484</v>
      </c>
      <c r="Y166" s="61">
        <v>8823</v>
      </c>
      <c r="Z166" s="50">
        <f t="shared" si="39"/>
        <v>181348</v>
      </c>
      <c r="AA166" s="23"/>
      <c r="AC166" s="17" t="s">
        <v>59</v>
      </c>
      <c r="AD166" s="1" t="s">
        <v>141</v>
      </c>
    </row>
    <row r="167" spans="1:30" ht="33" customHeight="1" x14ac:dyDescent="0.25">
      <c r="A167" s="15" t="s">
        <v>218</v>
      </c>
      <c r="B167" s="485" t="s">
        <v>219</v>
      </c>
      <c r="C167" s="485"/>
      <c r="D167" s="485"/>
      <c r="E167" s="485"/>
      <c r="F167" s="485"/>
      <c r="G167" s="485"/>
      <c r="H167" s="485"/>
      <c r="I167" s="485"/>
      <c r="J167" s="485"/>
      <c r="K167" s="61">
        <v>0</v>
      </c>
      <c r="L167" s="61">
        <v>0</v>
      </c>
      <c r="M167" s="61">
        <v>0</v>
      </c>
      <c r="N167" s="61">
        <v>1466</v>
      </c>
      <c r="O167" s="61">
        <v>771</v>
      </c>
      <c r="P167" s="61">
        <v>812</v>
      </c>
      <c r="Q167" s="61">
        <v>5562</v>
      </c>
      <c r="R167" s="61">
        <v>331</v>
      </c>
      <c r="S167" s="61">
        <v>657</v>
      </c>
      <c r="T167" s="61">
        <v>4466</v>
      </c>
      <c r="U167" s="61">
        <v>0</v>
      </c>
      <c r="V167" s="61">
        <v>4794</v>
      </c>
      <c r="W167" s="61">
        <v>18472</v>
      </c>
      <c r="X167" s="61">
        <v>0</v>
      </c>
      <c r="Y167" s="61">
        <v>545</v>
      </c>
      <c r="Z167" s="50">
        <f t="shared" si="39"/>
        <v>37876</v>
      </c>
      <c r="AA167" s="23"/>
      <c r="AC167" s="17" t="s">
        <v>59</v>
      </c>
      <c r="AD167" s="1" t="s">
        <v>141</v>
      </c>
    </row>
    <row r="168" spans="1:30" ht="33" customHeight="1" x14ac:dyDescent="0.25">
      <c r="A168" s="15" t="s">
        <v>220</v>
      </c>
      <c r="B168" s="485" t="s">
        <v>221</v>
      </c>
      <c r="C168" s="485"/>
      <c r="D168" s="485"/>
      <c r="E168" s="485"/>
      <c r="F168" s="485"/>
      <c r="G168" s="485"/>
      <c r="H168" s="485"/>
      <c r="I168" s="485"/>
      <c r="J168" s="485"/>
      <c r="K168" s="61">
        <v>20277</v>
      </c>
      <c r="L168" s="61">
        <v>59130</v>
      </c>
      <c r="M168" s="61">
        <v>429</v>
      </c>
      <c r="N168" s="61">
        <v>616</v>
      </c>
      <c r="O168" s="61">
        <v>3807</v>
      </c>
      <c r="P168" s="61">
        <v>11346</v>
      </c>
      <c r="Q168" s="61">
        <v>9842</v>
      </c>
      <c r="R168" s="61">
        <v>600</v>
      </c>
      <c r="S168" s="61">
        <v>1785</v>
      </c>
      <c r="T168" s="61">
        <v>9643</v>
      </c>
      <c r="U168" s="61">
        <v>218</v>
      </c>
      <c r="V168" s="61">
        <v>1261</v>
      </c>
      <c r="W168" s="61">
        <v>2118</v>
      </c>
      <c r="X168" s="61">
        <v>3527</v>
      </c>
      <c r="Y168" s="61">
        <v>0</v>
      </c>
      <c r="Z168" s="50">
        <f t="shared" si="39"/>
        <v>124599</v>
      </c>
      <c r="AA168" s="23"/>
      <c r="AC168" s="17" t="s">
        <v>59</v>
      </c>
      <c r="AD168" s="1" t="s">
        <v>141</v>
      </c>
    </row>
    <row r="169" spans="1:30" ht="33" customHeight="1" x14ac:dyDescent="0.25">
      <c r="A169" s="15" t="s">
        <v>222</v>
      </c>
      <c r="B169" s="485" t="s">
        <v>223</v>
      </c>
      <c r="C169" s="485"/>
      <c r="D169" s="485"/>
      <c r="E169" s="485"/>
      <c r="F169" s="485"/>
      <c r="G169" s="485"/>
      <c r="H169" s="485"/>
      <c r="I169" s="485"/>
      <c r="J169" s="485"/>
      <c r="K169" s="61">
        <v>0</v>
      </c>
      <c r="L169" s="61">
        <v>0</v>
      </c>
      <c r="M169" s="61">
        <v>27191</v>
      </c>
      <c r="N169" s="61">
        <v>175</v>
      </c>
      <c r="O169" s="61">
        <v>703</v>
      </c>
      <c r="P169" s="61">
        <v>1012</v>
      </c>
      <c r="Q169" s="61">
        <v>747</v>
      </c>
      <c r="R169" s="61">
        <v>96</v>
      </c>
      <c r="S169" s="61">
        <v>235</v>
      </c>
      <c r="T169" s="61">
        <v>6754</v>
      </c>
      <c r="U169" s="61">
        <v>0</v>
      </c>
      <c r="V169" s="61">
        <v>1255</v>
      </c>
      <c r="W169" s="61">
        <v>3078</v>
      </c>
      <c r="X169" s="61">
        <v>3997</v>
      </c>
      <c r="Y169" s="61">
        <v>290</v>
      </c>
      <c r="Z169" s="50">
        <f t="shared" si="39"/>
        <v>45533</v>
      </c>
      <c r="AA169" s="23"/>
      <c r="AC169" s="17" t="s">
        <v>59</v>
      </c>
      <c r="AD169" s="1" t="s">
        <v>141</v>
      </c>
    </row>
    <row r="170" spans="1:30" ht="33" customHeight="1" x14ac:dyDescent="0.25">
      <c r="A170" s="15" t="s">
        <v>224</v>
      </c>
      <c r="B170" s="485" t="s">
        <v>225</v>
      </c>
      <c r="C170" s="485"/>
      <c r="D170" s="485"/>
      <c r="E170" s="485"/>
      <c r="F170" s="485"/>
      <c r="G170" s="485"/>
      <c r="H170" s="485"/>
      <c r="I170" s="485"/>
      <c r="J170" s="485"/>
      <c r="K170" s="61">
        <v>0</v>
      </c>
      <c r="L170" s="61">
        <v>0</v>
      </c>
      <c r="M170" s="61">
        <v>4163</v>
      </c>
      <c r="N170" s="61">
        <v>431</v>
      </c>
      <c r="O170" s="61">
        <v>1731</v>
      </c>
      <c r="P170" s="61">
        <v>2814</v>
      </c>
      <c r="Q170" s="61">
        <v>7330</v>
      </c>
      <c r="R170" s="61">
        <v>1309</v>
      </c>
      <c r="S170" s="61">
        <v>806</v>
      </c>
      <c r="T170" s="61">
        <v>7519</v>
      </c>
      <c r="U170" s="61">
        <v>0</v>
      </c>
      <c r="V170" s="61">
        <v>140</v>
      </c>
      <c r="W170" s="61">
        <v>0</v>
      </c>
      <c r="X170" s="61">
        <v>4342</v>
      </c>
      <c r="Y170" s="61">
        <v>148672</v>
      </c>
      <c r="Z170" s="50">
        <f t="shared" si="39"/>
        <v>179257</v>
      </c>
      <c r="AA170" s="23"/>
      <c r="AC170" s="17" t="s">
        <v>59</v>
      </c>
      <c r="AD170" s="1" t="s">
        <v>141</v>
      </c>
    </row>
    <row r="171" spans="1:30" ht="33" customHeight="1" x14ac:dyDescent="0.25">
      <c r="A171" s="15" t="s">
        <v>226</v>
      </c>
      <c r="B171" s="485" t="s">
        <v>227</v>
      </c>
      <c r="C171" s="485"/>
      <c r="D171" s="485"/>
      <c r="E171" s="485"/>
      <c r="F171" s="485"/>
      <c r="G171" s="485"/>
      <c r="H171" s="485"/>
      <c r="I171" s="485"/>
      <c r="J171" s="485"/>
      <c r="K171" s="61">
        <v>0</v>
      </c>
      <c r="L171" s="61">
        <v>0</v>
      </c>
      <c r="M171" s="61">
        <v>0</v>
      </c>
      <c r="N171" s="61">
        <v>485</v>
      </c>
      <c r="O171" s="61">
        <v>769</v>
      </c>
      <c r="P171" s="61">
        <v>1577</v>
      </c>
      <c r="Q171" s="61">
        <v>512</v>
      </c>
      <c r="R171" s="61">
        <v>235</v>
      </c>
      <c r="S171" s="61">
        <v>502</v>
      </c>
      <c r="T171" s="61">
        <v>15223</v>
      </c>
      <c r="U171" s="61">
        <v>0</v>
      </c>
      <c r="V171" s="61">
        <v>6559</v>
      </c>
      <c r="W171" s="61">
        <v>0</v>
      </c>
      <c r="X171" s="61">
        <v>0</v>
      </c>
      <c r="Y171" s="61">
        <v>0</v>
      </c>
      <c r="Z171" s="50">
        <f t="shared" si="39"/>
        <v>25862</v>
      </c>
      <c r="AA171" s="23"/>
      <c r="AC171" s="17" t="s">
        <v>59</v>
      </c>
      <c r="AD171" s="1" t="s">
        <v>141</v>
      </c>
    </row>
    <row r="172" spans="1:30" ht="33" customHeight="1" x14ac:dyDescent="0.25">
      <c r="A172" s="15" t="s">
        <v>228</v>
      </c>
      <c r="B172" s="485" t="s">
        <v>229</v>
      </c>
      <c r="C172" s="485"/>
      <c r="D172" s="485"/>
      <c r="E172" s="485"/>
      <c r="F172" s="485"/>
      <c r="G172" s="485"/>
      <c r="H172" s="485"/>
      <c r="I172" s="485"/>
      <c r="J172" s="485"/>
      <c r="K172" s="61">
        <v>27479</v>
      </c>
      <c r="L172" s="61">
        <v>0</v>
      </c>
      <c r="M172" s="61">
        <v>0</v>
      </c>
      <c r="N172" s="61">
        <v>118</v>
      </c>
      <c r="O172" s="61">
        <v>909</v>
      </c>
      <c r="P172" s="61">
        <v>1026</v>
      </c>
      <c r="Q172" s="61">
        <v>1252</v>
      </c>
      <c r="R172" s="61">
        <v>188</v>
      </c>
      <c r="S172" s="61">
        <v>374</v>
      </c>
      <c r="T172" s="61">
        <v>4647</v>
      </c>
      <c r="U172" s="61">
        <v>0</v>
      </c>
      <c r="V172" s="61">
        <v>331</v>
      </c>
      <c r="W172" s="61">
        <v>93616</v>
      </c>
      <c r="X172" s="61">
        <v>1000</v>
      </c>
      <c r="Y172" s="61">
        <v>0</v>
      </c>
      <c r="Z172" s="50">
        <f t="shared" si="39"/>
        <v>130940</v>
      </c>
      <c r="AA172" s="23"/>
      <c r="AC172" s="17" t="s">
        <v>59</v>
      </c>
      <c r="AD172" s="1" t="s">
        <v>141</v>
      </c>
    </row>
    <row r="173" spans="1:30" ht="33" customHeight="1" x14ac:dyDescent="0.25">
      <c r="A173" s="15" t="s">
        <v>230</v>
      </c>
      <c r="B173" s="485" t="s">
        <v>231</v>
      </c>
      <c r="C173" s="485"/>
      <c r="D173" s="485"/>
      <c r="E173" s="485"/>
      <c r="F173" s="485"/>
      <c r="G173" s="485"/>
      <c r="H173" s="485"/>
      <c r="I173" s="485"/>
      <c r="J173" s="485"/>
      <c r="K173" s="61">
        <v>20342</v>
      </c>
      <c r="L173" s="61">
        <v>0</v>
      </c>
      <c r="M173" s="61">
        <v>5713</v>
      </c>
      <c r="N173" s="61">
        <v>232</v>
      </c>
      <c r="O173" s="61">
        <v>2542</v>
      </c>
      <c r="P173" s="61">
        <v>1423</v>
      </c>
      <c r="Q173" s="61">
        <v>6098</v>
      </c>
      <c r="R173" s="61">
        <v>195</v>
      </c>
      <c r="S173" s="61">
        <v>319</v>
      </c>
      <c r="T173" s="61">
        <v>9806</v>
      </c>
      <c r="U173" s="61">
        <v>2046</v>
      </c>
      <c r="V173" s="61">
        <v>1269</v>
      </c>
      <c r="W173" s="61">
        <v>0</v>
      </c>
      <c r="X173" s="61">
        <v>0</v>
      </c>
      <c r="Y173" s="61">
        <v>0</v>
      </c>
      <c r="Z173" s="50">
        <f t="shared" si="39"/>
        <v>49985</v>
      </c>
      <c r="AA173" s="23"/>
      <c r="AC173" s="17" t="s">
        <v>59</v>
      </c>
      <c r="AD173" s="1" t="s">
        <v>141</v>
      </c>
    </row>
    <row r="174" spans="1:30" ht="33" customHeight="1" x14ac:dyDescent="0.25">
      <c r="A174" s="15" t="s">
        <v>232</v>
      </c>
      <c r="B174" s="485" t="s">
        <v>233</v>
      </c>
      <c r="C174" s="485"/>
      <c r="D174" s="485"/>
      <c r="E174" s="485"/>
      <c r="F174" s="485"/>
      <c r="G174" s="485"/>
      <c r="H174" s="485"/>
      <c r="I174" s="485"/>
      <c r="J174" s="485"/>
      <c r="K174" s="61">
        <v>0</v>
      </c>
      <c r="L174" s="61">
        <v>1808</v>
      </c>
      <c r="M174" s="61">
        <v>88980</v>
      </c>
      <c r="N174" s="61">
        <v>12366</v>
      </c>
      <c r="O174" s="61">
        <v>2840</v>
      </c>
      <c r="P174" s="61">
        <v>6801</v>
      </c>
      <c r="Q174" s="61">
        <v>17714</v>
      </c>
      <c r="R174" s="61">
        <v>4800</v>
      </c>
      <c r="S174" s="61">
        <v>10575</v>
      </c>
      <c r="T174" s="61">
        <v>57007</v>
      </c>
      <c r="U174" s="61">
        <v>900</v>
      </c>
      <c r="V174" s="61">
        <v>47351</v>
      </c>
      <c r="W174" s="61">
        <v>10067</v>
      </c>
      <c r="X174" s="61">
        <v>28495</v>
      </c>
      <c r="Y174" s="61">
        <v>0</v>
      </c>
      <c r="Z174" s="50">
        <f t="shared" si="39"/>
        <v>289704</v>
      </c>
      <c r="AA174" s="23"/>
      <c r="AC174" s="17" t="s">
        <v>59</v>
      </c>
      <c r="AD174" s="1" t="s">
        <v>141</v>
      </c>
    </row>
    <row r="175" spans="1:30" ht="32.25" customHeight="1" x14ac:dyDescent="0.3">
      <c r="A175" s="58"/>
      <c r="B175" s="486"/>
      <c r="C175" s="485"/>
      <c r="D175" s="485"/>
      <c r="E175" s="485"/>
      <c r="F175" s="485"/>
      <c r="G175" s="485"/>
      <c r="H175" s="485"/>
      <c r="I175" s="485"/>
      <c r="J175" s="485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23"/>
      <c r="AC175" s="17" t="s">
        <v>59</v>
      </c>
      <c r="AD175" s="1" t="s">
        <v>141</v>
      </c>
    </row>
    <row r="176" spans="1:30" ht="32.25" customHeight="1" x14ac:dyDescent="0.3">
      <c r="A176" s="58"/>
      <c r="B176" s="486"/>
      <c r="C176" s="485"/>
      <c r="D176" s="485"/>
      <c r="E176" s="485"/>
      <c r="F176" s="485"/>
      <c r="G176" s="485"/>
      <c r="H176" s="485"/>
      <c r="I176" s="485"/>
      <c r="J176" s="485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23"/>
      <c r="AC176" s="17" t="s">
        <v>59</v>
      </c>
      <c r="AD176" s="1" t="s">
        <v>141</v>
      </c>
    </row>
    <row r="177" spans="1:34" ht="32.25" customHeight="1" x14ac:dyDescent="0.3">
      <c r="A177" s="58"/>
      <c r="B177" s="486"/>
      <c r="C177" s="485"/>
      <c r="D177" s="485"/>
      <c r="E177" s="485"/>
      <c r="F177" s="485"/>
      <c r="G177" s="485"/>
      <c r="H177" s="485"/>
      <c r="I177" s="485"/>
      <c r="J177" s="485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23"/>
      <c r="AC177" s="17" t="s">
        <v>59</v>
      </c>
      <c r="AD177" s="1" t="s">
        <v>141</v>
      </c>
    </row>
    <row r="178" spans="1:34" ht="15.75" customHeight="1" x14ac:dyDescent="0.3">
      <c r="A178" s="6"/>
      <c r="AA178" s="16" t="s">
        <v>58</v>
      </c>
      <c r="AC178"/>
    </row>
    <row r="179" spans="1:34" ht="16.5" customHeight="1" x14ac:dyDescent="0.3">
      <c r="A179" s="6"/>
      <c r="B179" s="417" t="s">
        <v>116</v>
      </c>
      <c r="C179" s="417"/>
      <c r="D179" s="417"/>
      <c r="E179" s="417"/>
      <c r="F179" s="417"/>
      <c r="G179" s="417"/>
      <c r="H179" s="417"/>
      <c r="I179" s="417"/>
      <c r="J179" s="417"/>
      <c r="K179" s="417"/>
      <c r="L179" s="417"/>
      <c r="M179" s="417"/>
      <c r="N179" s="417"/>
      <c r="O179" s="417"/>
      <c r="P179" s="414" t="s">
        <v>35</v>
      </c>
      <c r="Q179" s="415"/>
      <c r="R179" s="415"/>
      <c r="S179" s="415"/>
      <c r="T179" s="415"/>
      <c r="U179" s="415"/>
      <c r="V179" s="415"/>
      <c r="W179" s="415"/>
      <c r="X179" s="415"/>
      <c r="Y179" s="416"/>
      <c r="AC179"/>
    </row>
    <row r="180" spans="1:34" ht="22.5" customHeight="1" x14ac:dyDescent="0.3">
      <c r="A180" s="20"/>
      <c r="B180" s="440" t="s">
        <v>134</v>
      </c>
      <c r="C180" s="441"/>
      <c r="D180" s="442"/>
      <c r="E180" s="440" t="s">
        <v>135</v>
      </c>
      <c r="F180" s="441"/>
      <c r="G180" s="442"/>
      <c r="H180" s="440" t="s">
        <v>136</v>
      </c>
      <c r="I180" s="441"/>
      <c r="J180" s="442"/>
      <c r="K180" s="446" t="s">
        <v>137</v>
      </c>
      <c r="L180" s="447"/>
      <c r="M180" s="412" t="s">
        <v>138</v>
      </c>
      <c r="N180" s="412" t="s">
        <v>139</v>
      </c>
      <c r="O180" s="412" t="s">
        <v>140</v>
      </c>
      <c r="P180" s="262" t="s">
        <v>262</v>
      </c>
      <c r="Q180" s="263" t="s">
        <v>263</v>
      </c>
      <c r="R180" s="264" t="s">
        <v>264</v>
      </c>
      <c r="S180" s="265" t="s">
        <v>265</v>
      </c>
      <c r="T180" s="266" t="s">
        <v>266</v>
      </c>
      <c r="U180" s="267" t="s">
        <v>267</v>
      </c>
      <c r="V180" s="268" t="s">
        <v>268</v>
      </c>
      <c r="W180" s="269" t="s">
        <v>269</v>
      </c>
      <c r="X180" s="270" t="s">
        <v>270</v>
      </c>
      <c r="Y180" s="271" t="s">
        <v>271</v>
      </c>
      <c r="AC180"/>
    </row>
    <row r="181" spans="1:34" ht="22.5" customHeight="1" x14ac:dyDescent="0.3">
      <c r="A181" s="20"/>
      <c r="B181" s="443"/>
      <c r="C181" s="444"/>
      <c r="D181" s="445"/>
      <c r="E181" s="443"/>
      <c r="F181" s="444"/>
      <c r="G181" s="445"/>
      <c r="H181" s="443"/>
      <c r="I181" s="444"/>
      <c r="J181" s="445"/>
      <c r="K181" s="448"/>
      <c r="L181" s="449"/>
      <c r="M181" s="413"/>
      <c r="N181" s="413"/>
      <c r="O181" s="413"/>
      <c r="P181" s="272" t="s">
        <v>272</v>
      </c>
      <c r="Q181" s="273" t="s">
        <v>273</v>
      </c>
      <c r="R181" s="274" t="s">
        <v>274</v>
      </c>
      <c r="S181" s="275" t="s">
        <v>275</v>
      </c>
      <c r="T181" s="276" t="s">
        <v>276</v>
      </c>
      <c r="U181" s="277" t="s">
        <v>277</v>
      </c>
      <c r="V181" s="278" t="s">
        <v>278</v>
      </c>
      <c r="W181" s="279" t="s">
        <v>279</v>
      </c>
      <c r="X181" s="280" t="s">
        <v>280</v>
      </c>
      <c r="Y181" s="281" t="s">
        <v>281</v>
      </c>
      <c r="AC181"/>
    </row>
    <row r="182" spans="1:34" ht="22.5" customHeight="1" x14ac:dyDescent="0.3">
      <c r="A182" s="20"/>
      <c r="B182" s="427" t="s">
        <v>282</v>
      </c>
      <c r="C182" s="428"/>
      <c r="D182" s="429"/>
      <c r="E182" s="427" t="s">
        <v>282</v>
      </c>
      <c r="F182" s="428"/>
      <c r="G182" s="429"/>
      <c r="H182" s="427" t="s">
        <v>282</v>
      </c>
      <c r="I182" s="428"/>
      <c r="J182" s="429"/>
      <c r="K182" s="434" t="s">
        <v>282</v>
      </c>
      <c r="L182" s="435"/>
      <c r="M182" s="424" t="s">
        <v>282</v>
      </c>
      <c r="N182" s="424" t="s">
        <v>282</v>
      </c>
      <c r="O182" s="424" t="s">
        <v>282</v>
      </c>
      <c r="P182" s="282" t="s">
        <v>283</v>
      </c>
      <c r="Q182" s="283" t="s">
        <v>284</v>
      </c>
      <c r="R182" s="284" t="s">
        <v>285</v>
      </c>
      <c r="S182" s="285" t="s">
        <v>286</v>
      </c>
      <c r="T182" s="286" t="s">
        <v>287</v>
      </c>
      <c r="U182" s="287" t="s">
        <v>288</v>
      </c>
      <c r="V182" s="288" t="s">
        <v>289</v>
      </c>
      <c r="W182" s="289" t="s">
        <v>290</v>
      </c>
      <c r="X182" s="290" t="s">
        <v>291</v>
      </c>
      <c r="Y182" s="291" t="s">
        <v>292</v>
      </c>
      <c r="AC182"/>
    </row>
    <row r="183" spans="1:34" ht="22.5" customHeight="1" x14ac:dyDescent="0.3">
      <c r="A183" s="20"/>
      <c r="B183" s="430"/>
      <c r="C183" s="428"/>
      <c r="D183" s="429"/>
      <c r="E183" s="430"/>
      <c r="F183" s="428"/>
      <c r="G183" s="429"/>
      <c r="H183" s="430"/>
      <c r="I183" s="428"/>
      <c r="J183" s="429"/>
      <c r="K183" s="436"/>
      <c r="L183" s="435"/>
      <c r="M183" s="425"/>
      <c r="N183" s="425"/>
      <c r="O183" s="425"/>
      <c r="P183" s="292" t="s">
        <v>293</v>
      </c>
      <c r="Q183" s="293" t="s">
        <v>294</v>
      </c>
      <c r="R183" s="294" t="s">
        <v>295</v>
      </c>
      <c r="S183" s="295" t="s">
        <v>296</v>
      </c>
      <c r="T183" s="296" t="s">
        <v>297</v>
      </c>
      <c r="U183" s="297" t="s">
        <v>298</v>
      </c>
      <c r="V183" s="298" t="s">
        <v>299</v>
      </c>
      <c r="W183" s="299" t="s">
        <v>300</v>
      </c>
      <c r="X183" s="300" t="s">
        <v>301</v>
      </c>
      <c r="Y183" s="301" t="s">
        <v>302</v>
      </c>
      <c r="AC183"/>
    </row>
    <row r="184" spans="1:34" ht="22.5" customHeight="1" x14ac:dyDescent="0.3">
      <c r="A184" s="20"/>
      <c r="B184" s="431"/>
      <c r="C184" s="432"/>
      <c r="D184" s="433"/>
      <c r="E184" s="431"/>
      <c r="F184" s="432"/>
      <c r="G184" s="433"/>
      <c r="H184" s="431"/>
      <c r="I184" s="432"/>
      <c r="J184" s="433"/>
      <c r="K184" s="437"/>
      <c r="L184" s="438"/>
      <c r="M184" s="426"/>
      <c r="N184" s="426"/>
      <c r="O184" s="426"/>
      <c r="P184" s="302" t="s">
        <v>303</v>
      </c>
      <c r="Q184" s="303" t="s">
        <v>304</v>
      </c>
      <c r="R184" s="304" t="s">
        <v>305</v>
      </c>
      <c r="S184" s="305" t="s">
        <v>306</v>
      </c>
      <c r="T184" s="306" t="s">
        <v>307</v>
      </c>
      <c r="U184" s="307" t="s">
        <v>308</v>
      </c>
      <c r="V184" s="308" t="s">
        <v>309</v>
      </c>
      <c r="W184" s="309" t="s">
        <v>310</v>
      </c>
      <c r="X184" s="310" t="s">
        <v>311</v>
      </c>
      <c r="Y184" s="311" t="s">
        <v>312</v>
      </c>
      <c r="AC184"/>
    </row>
    <row r="185" spans="1:34" ht="15" customHeight="1" x14ac:dyDescent="0.3">
      <c r="AC185"/>
      <c r="AF185" s="16"/>
    </row>
    <row r="186" spans="1:34" ht="16.5" customHeight="1" x14ac:dyDescent="0.3">
      <c r="A186"/>
      <c r="J186" s="401"/>
      <c r="K186" s="401"/>
      <c r="L186" s="401"/>
      <c r="M186" s="401"/>
      <c r="N186" s="401"/>
      <c r="O186" s="401"/>
      <c r="P186" s="401"/>
      <c r="Q186" s="401"/>
      <c r="R186" s="401"/>
      <c r="S186" s="401"/>
      <c r="T186" s="401"/>
      <c r="U186" s="401"/>
      <c r="V186" s="401"/>
      <c r="W186" s="401"/>
      <c r="X186" s="2"/>
      <c r="Y186" s="3"/>
      <c r="Z186" s="3"/>
      <c r="AA186" s="4"/>
      <c r="AC186"/>
      <c r="AD186" t="s">
        <v>247</v>
      </c>
      <c r="AH186" s="60" t="s">
        <v>260</v>
      </c>
    </row>
    <row r="187" spans="1:34" ht="22.5" customHeight="1" x14ac:dyDescent="0.3">
      <c r="I187" s="422" t="s">
        <v>73</v>
      </c>
      <c r="J187" s="422"/>
      <c r="K187" s="422"/>
      <c r="L187" s="422"/>
      <c r="M187" s="422" t="s">
        <v>234</v>
      </c>
      <c r="N187" s="422"/>
      <c r="O187" s="422"/>
      <c r="P187" s="422"/>
      <c r="Q187" s="422"/>
      <c r="R187" s="422"/>
      <c r="S187" s="422"/>
      <c r="T187" s="422"/>
      <c r="U187" s="422"/>
      <c r="V187" s="422"/>
      <c r="W187" s="7"/>
      <c r="X187" s="8"/>
      <c r="Y187" s="418" t="s">
        <v>72</v>
      </c>
      <c r="Z187" s="418"/>
      <c r="AC187"/>
      <c r="AH187" s="60" t="s">
        <v>259</v>
      </c>
    </row>
    <row r="188" spans="1:34" ht="22.5" customHeight="1" x14ac:dyDescent="0.3">
      <c r="W188" s="7"/>
      <c r="X188" s="8"/>
      <c r="Y188" s="418"/>
      <c r="Z188" s="418"/>
      <c r="AC188"/>
    </row>
    <row r="189" spans="1:34" ht="22.5" customHeight="1" x14ac:dyDescent="0.3">
      <c r="J189" s="401"/>
      <c r="K189" s="401"/>
      <c r="L189" s="401"/>
      <c r="M189" s="401"/>
      <c r="N189" s="7"/>
      <c r="O189" s="7"/>
      <c r="P189" s="7"/>
      <c r="Q189" s="7"/>
      <c r="R189" s="401"/>
      <c r="S189" s="401"/>
      <c r="T189" s="401"/>
      <c r="U189" s="401"/>
      <c r="V189" s="7"/>
      <c r="W189" s="7"/>
      <c r="Y189" s="421" t="s">
        <v>247</v>
      </c>
      <c r="Z189" s="421"/>
      <c r="AC189"/>
    </row>
    <row r="190" spans="1:34" ht="22.5" customHeight="1" x14ac:dyDescent="0.3">
      <c r="J190" s="401"/>
      <c r="K190" s="401"/>
      <c r="L190" s="401"/>
      <c r="M190" s="401"/>
      <c r="N190" s="3"/>
      <c r="O190" s="3"/>
      <c r="P190" s="3"/>
      <c r="Q190" s="3"/>
      <c r="R190" s="3"/>
      <c r="S190" s="3"/>
      <c r="T190" s="3"/>
      <c r="U190" s="3"/>
      <c r="V190" s="3"/>
      <c r="W190" s="423"/>
      <c r="X190" s="423"/>
      <c r="Y190" s="423"/>
      <c r="Z190" s="423"/>
      <c r="AC190"/>
    </row>
    <row r="191" spans="1:34" ht="22.5" customHeight="1" x14ac:dyDescent="0.3"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423"/>
      <c r="X191" s="423"/>
      <c r="Y191" s="423"/>
      <c r="Z191" s="423"/>
      <c r="AC191"/>
    </row>
    <row r="192" spans="1:34" ht="22.5" customHeight="1" x14ac:dyDescent="0.3"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465" t="s">
        <v>248</v>
      </c>
      <c r="X192" s="465"/>
      <c r="Y192" s="465"/>
      <c r="Z192" s="465"/>
      <c r="AC192"/>
    </row>
    <row r="193" spans="1:30" ht="24.9" customHeight="1" x14ac:dyDescent="0.3">
      <c r="A193" s="10" t="s">
        <v>1</v>
      </c>
      <c r="B193" s="466" t="s">
        <v>2</v>
      </c>
      <c r="C193" s="466"/>
      <c r="D193" s="466"/>
      <c r="E193" s="466"/>
      <c r="F193" s="466"/>
      <c r="G193" s="466"/>
      <c r="H193" s="466"/>
      <c r="I193" s="466"/>
      <c r="J193" s="466"/>
      <c r="K193" s="466" t="s">
        <v>3</v>
      </c>
      <c r="L193" s="466"/>
      <c r="M193" s="466"/>
      <c r="N193" s="466"/>
      <c r="O193" s="466"/>
      <c r="P193" s="466"/>
      <c r="Q193" s="466"/>
      <c r="R193" s="466"/>
      <c r="S193" s="466"/>
      <c r="T193" s="466"/>
      <c r="U193" s="466"/>
      <c r="V193" s="466"/>
      <c r="W193" s="466"/>
      <c r="X193" s="466"/>
      <c r="Y193" s="466"/>
      <c r="Z193" s="466"/>
      <c r="AC193"/>
    </row>
    <row r="194" spans="1:30" ht="48.75" customHeight="1" x14ac:dyDescent="0.3">
      <c r="A194" s="10" t="s">
        <v>48</v>
      </c>
      <c r="B194" s="469" t="s">
        <v>69</v>
      </c>
      <c r="C194" s="469"/>
      <c r="D194" s="469"/>
      <c r="E194" s="469"/>
      <c r="F194" s="469"/>
      <c r="G194" s="469"/>
      <c r="H194" s="469"/>
      <c r="I194" s="469"/>
      <c r="J194" s="469"/>
      <c r="K194" s="11" t="s">
        <v>174</v>
      </c>
      <c r="L194" s="11" t="s">
        <v>178</v>
      </c>
      <c r="M194" s="11" t="s">
        <v>180</v>
      </c>
      <c r="N194" s="11" t="s">
        <v>182</v>
      </c>
      <c r="O194" s="11" t="s">
        <v>184</v>
      </c>
      <c r="P194" s="11" t="s">
        <v>186</v>
      </c>
      <c r="Q194" s="11" t="s">
        <v>188</v>
      </c>
      <c r="R194" s="11" t="s">
        <v>190</v>
      </c>
      <c r="S194" s="11" t="s">
        <v>192</v>
      </c>
      <c r="T194" s="11" t="s">
        <v>194</v>
      </c>
      <c r="U194" s="11" t="s">
        <v>196</v>
      </c>
      <c r="V194" s="11" t="s">
        <v>198</v>
      </c>
      <c r="W194" s="11" t="s">
        <v>200</v>
      </c>
      <c r="X194" s="11" t="s">
        <v>202</v>
      </c>
      <c r="Y194" s="11" t="s">
        <v>204</v>
      </c>
      <c r="Z194" s="10" t="s">
        <v>205</v>
      </c>
      <c r="AC194"/>
      <c r="AD194" t="s">
        <v>176</v>
      </c>
    </row>
    <row r="195" spans="1:30" ht="12.75" customHeight="1" x14ac:dyDescent="0.3">
      <c r="A195" s="12" t="s">
        <v>5</v>
      </c>
      <c r="B195" s="467" t="s">
        <v>6</v>
      </c>
      <c r="C195" s="467"/>
      <c r="D195" s="467"/>
      <c r="E195" s="467"/>
      <c r="F195" s="467"/>
      <c r="G195" s="467"/>
      <c r="H195" s="467"/>
      <c r="I195" s="467"/>
      <c r="J195" s="467"/>
      <c r="K195" s="13" t="s">
        <v>7</v>
      </c>
      <c r="L195" s="13" t="s">
        <v>8</v>
      </c>
      <c r="M195" s="13" t="s">
        <v>9</v>
      </c>
      <c r="N195" s="13" t="s">
        <v>10</v>
      </c>
      <c r="O195" s="13" t="s">
        <v>11</v>
      </c>
      <c r="P195" s="13" t="s">
        <v>12</v>
      </c>
      <c r="Q195" s="13" t="s">
        <v>13</v>
      </c>
      <c r="R195" s="13" t="s">
        <v>14</v>
      </c>
      <c r="S195" s="13" t="s">
        <v>15</v>
      </c>
      <c r="T195" s="13" t="s">
        <v>16</v>
      </c>
      <c r="U195" s="13" t="s">
        <v>17</v>
      </c>
      <c r="V195" s="13" t="s">
        <v>18</v>
      </c>
      <c r="W195" s="13" t="s">
        <v>19</v>
      </c>
      <c r="X195" s="13" t="s">
        <v>20</v>
      </c>
      <c r="Y195" s="13" t="s">
        <v>21</v>
      </c>
      <c r="Z195" s="13" t="s">
        <v>22</v>
      </c>
      <c r="AC195"/>
    </row>
    <row r="196" spans="1:30" ht="33" customHeight="1" x14ac:dyDescent="0.3">
      <c r="A196" s="481" t="s">
        <v>65</v>
      </c>
      <c r="B196" s="481"/>
      <c r="C196" s="481"/>
      <c r="D196" s="481"/>
      <c r="E196" s="481"/>
      <c r="F196" s="481"/>
      <c r="G196" s="481"/>
      <c r="H196" s="481"/>
      <c r="I196" s="481"/>
      <c r="J196" s="481"/>
      <c r="K196" s="482"/>
      <c r="L196" s="483"/>
      <c r="M196" s="483"/>
      <c r="N196" s="483"/>
      <c r="O196" s="483"/>
      <c r="P196" s="483"/>
      <c r="Q196" s="483"/>
      <c r="R196" s="483"/>
      <c r="S196" s="483"/>
      <c r="T196" s="483"/>
      <c r="U196" s="483"/>
      <c r="V196" s="483"/>
      <c r="W196" s="483"/>
      <c r="X196" s="483"/>
      <c r="Y196" s="483"/>
      <c r="Z196" s="484"/>
      <c r="AC196"/>
    </row>
    <row r="197" spans="1:30" ht="33" customHeight="1" x14ac:dyDescent="0.25">
      <c r="A197" s="15" t="s">
        <v>206</v>
      </c>
      <c r="B197" s="485" t="s">
        <v>207</v>
      </c>
      <c r="C197" s="485"/>
      <c r="D197" s="485"/>
      <c r="E197" s="485"/>
      <c r="F197" s="485"/>
      <c r="G197" s="485"/>
      <c r="H197" s="485"/>
      <c r="I197" s="485"/>
      <c r="J197" s="485"/>
      <c r="K197" s="50">
        <f t="shared" ref="K197:K210" si="40">Z161</f>
        <v>61919</v>
      </c>
      <c r="L197" s="61">
        <v>0</v>
      </c>
      <c r="M197" s="61">
        <v>9250</v>
      </c>
      <c r="N197" s="61">
        <v>339</v>
      </c>
      <c r="O197" s="61">
        <v>18197</v>
      </c>
      <c r="P197" s="61">
        <v>6226</v>
      </c>
      <c r="Q197" s="61">
        <v>1185</v>
      </c>
      <c r="R197" s="61">
        <v>6017</v>
      </c>
      <c r="S197" s="61">
        <v>0</v>
      </c>
      <c r="T197" s="61">
        <v>0</v>
      </c>
      <c r="U197" s="61">
        <v>5613</v>
      </c>
      <c r="V197" s="61">
        <v>3278</v>
      </c>
      <c r="W197" s="61">
        <v>2932</v>
      </c>
      <c r="X197" s="61">
        <v>6276</v>
      </c>
      <c r="Y197" s="61">
        <v>0</v>
      </c>
      <c r="Z197" s="50">
        <f t="shared" ref="Z197:Z210" si="41">SUM(K197:Y197)</f>
        <v>121232</v>
      </c>
      <c r="AA197" s="23"/>
      <c r="AC197" s="17" t="s">
        <v>59</v>
      </c>
      <c r="AD197" s="1" t="s">
        <v>142</v>
      </c>
    </row>
    <row r="198" spans="1:30" ht="33" customHeight="1" x14ac:dyDescent="0.25">
      <c r="A198" s="15" t="s">
        <v>208</v>
      </c>
      <c r="B198" s="485" t="s">
        <v>209</v>
      </c>
      <c r="C198" s="485"/>
      <c r="D198" s="485"/>
      <c r="E198" s="485"/>
      <c r="F198" s="485"/>
      <c r="G198" s="485"/>
      <c r="H198" s="485"/>
      <c r="I198" s="485"/>
      <c r="J198" s="485"/>
      <c r="K198" s="50">
        <f t="shared" si="40"/>
        <v>109819</v>
      </c>
      <c r="L198" s="61">
        <v>0</v>
      </c>
      <c r="M198" s="61">
        <v>4353</v>
      </c>
      <c r="N198" s="61">
        <v>83</v>
      </c>
      <c r="O198" s="61">
        <v>2579</v>
      </c>
      <c r="P198" s="61">
        <v>3442</v>
      </c>
      <c r="Q198" s="61">
        <v>435</v>
      </c>
      <c r="R198" s="61">
        <v>2919</v>
      </c>
      <c r="S198" s="61">
        <v>0</v>
      </c>
      <c r="T198" s="61">
        <v>0</v>
      </c>
      <c r="U198" s="61">
        <v>2974</v>
      </c>
      <c r="V198" s="61">
        <v>1010</v>
      </c>
      <c r="W198" s="61">
        <v>946</v>
      </c>
      <c r="X198" s="61">
        <v>2093</v>
      </c>
      <c r="Y198" s="61">
        <v>0</v>
      </c>
      <c r="Z198" s="50">
        <f t="shared" si="41"/>
        <v>130653</v>
      </c>
      <c r="AA198" s="23"/>
      <c r="AC198" s="17" t="s">
        <v>59</v>
      </c>
      <c r="AD198" s="1" t="s">
        <v>142</v>
      </c>
    </row>
    <row r="199" spans="1:30" ht="33" customHeight="1" x14ac:dyDescent="0.25">
      <c r="A199" s="15" t="s">
        <v>210</v>
      </c>
      <c r="B199" s="485" t="s">
        <v>211</v>
      </c>
      <c r="C199" s="485"/>
      <c r="D199" s="485"/>
      <c r="E199" s="485"/>
      <c r="F199" s="485"/>
      <c r="G199" s="485"/>
      <c r="H199" s="485"/>
      <c r="I199" s="485"/>
      <c r="J199" s="485"/>
      <c r="K199" s="50">
        <f t="shared" si="40"/>
        <v>26154</v>
      </c>
      <c r="L199" s="61">
        <v>0</v>
      </c>
      <c r="M199" s="61">
        <v>12507</v>
      </c>
      <c r="N199" s="61">
        <v>226</v>
      </c>
      <c r="O199" s="61">
        <v>5894</v>
      </c>
      <c r="P199" s="61">
        <v>8634</v>
      </c>
      <c r="Q199" s="61">
        <v>360</v>
      </c>
      <c r="R199" s="61">
        <v>2576</v>
      </c>
      <c r="S199" s="61">
        <v>0</v>
      </c>
      <c r="T199" s="61">
        <v>0</v>
      </c>
      <c r="U199" s="61">
        <v>4620</v>
      </c>
      <c r="V199" s="61">
        <v>1467</v>
      </c>
      <c r="W199" s="61">
        <v>2746</v>
      </c>
      <c r="X199" s="61">
        <v>122</v>
      </c>
      <c r="Y199" s="61">
        <v>5660</v>
      </c>
      <c r="Z199" s="50">
        <f t="shared" si="41"/>
        <v>70966</v>
      </c>
      <c r="AA199" s="23"/>
      <c r="AC199" s="17" t="s">
        <v>59</v>
      </c>
      <c r="AD199" s="1" t="s">
        <v>142</v>
      </c>
    </row>
    <row r="200" spans="1:30" ht="33" customHeight="1" x14ac:dyDescent="0.25">
      <c r="A200" s="15" t="s">
        <v>212</v>
      </c>
      <c r="B200" s="485" t="s">
        <v>213</v>
      </c>
      <c r="C200" s="485"/>
      <c r="D200" s="485"/>
      <c r="E200" s="485"/>
      <c r="F200" s="485"/>
      <c r="G200" s="485"/>
      <c r="H200" s="485"/>
      <c r="I200" s="485"/>
      <c r="J200" s="485"/>
      <c r="K200" s="50">
        <f t="shared" si="40"/>
        <v>51162</v>
      </c>
      <c r="L200" s="61">
        <v>0</v>
      </c>
      <c r="M200" s="61">
        <v>8258</v>
      </c>
      <c r="N200" s="61">
        <v>8037</v>
      </c>
      <c r="O200" s="61">
        <v>4007</v>
      </c>
      <c r="P200" s="61">
        <v>9774</v>
      </c>
      <c r="Q200" s="61">
        <v>8004</v>
      </c>
      <c r="R200" s="61">
        <v>2681</v>
      </c>
      <c r="S200" s="61">
        <v>0</v>
      </c>
      <c r="T200" s="61">
        <v>0</v>
      </c>
      <c r="U200" s="61">
        <v>5853</v>
      </c>
      <c r="V200" s="61">
        <v>1224</v>
      </c>
      <c r="W200" s="61">
        <v>2457</v>
      </c>
      <c r="X200" s="61">
        <v>109</v>
      </c>
      <c r="Y200" s="61">
        <v>26272</v>
      </c>
      <c r="Z200" s="50">
        <f t="shared" si="41"/>
        <v>127838</v>
      </c>
      <c r="AA200" s="23"/>
      <c r="AC200" s="17" t="s">
        <v>59</v>
      </c>
      <c r="AD200" s="1" t="s">
        <v>142</v>
      </c>
    </row>
    <row r="201" spans="1:30" ht="33" customHeight="1" x14ac:dyDescent="0.25">
      <c r="A201" s="15" t="s">
        <v>214</v>
      </c>
      <c r="B201" s="485" t="s">
        <v>215</v>
      </c>
      <c r="C201" s="485"/>
      <c r="D201" s="485"/>
      <c r="E201" s="485"/>
      <c r="F201" s="485"/>
      <c r="G201" s="485"/>
      <c r="H201" s="485"/>
      <c r="I201" s="485"/>
      <c r="J201" s="485"/>
      <c r="K201" s="50">
        <f t="shared" si="40"/>
        <v>75185</v>
      </c>
      <c r="L201" s="61">
        <v>0</v>
      </c>
      <c r="M201" s="61">
        <v>18817</v>
      </c>
      <c r="N201" s="61">
        <v>127</v>
      </c>
      <c r="O201" s="61">
        <v>9035</v>
      </c>
      <c r="P201" s="61">
        <v>11976</v>
      </c>
      <c r="Q201" s="61">
        <v>272</v>
      </c>
      <c r="R201" s="61">
        <v>2651</v>
      </c>
      <c r="S201" s="61">
        <v>8437</v>
      </c>
      <c r="T201" s="61">
        <v>0</v>
      </c>
      <c r="U201" s="61">
        <v>17204</v>
      </c>
      <c r="V201" s="61">
        <v>2240</v>
      </c>
      <c r="W201" s="61">
        <v>5526</v>
      </c>
      <c r="X201" s="61">
        <v>87</v>
      </c>
      <c r="Y201" s="61">
        <v>2000</v>
      </c>
      <c r="Z201" s="50">
        <f t="shared" si="41"/>
        <v>153557</v>
      </c>
      <c r="AA201" s="23"/>
      <c r="AC201" s="17" t="s">
        <v>59</v>
      </c>
      <c r="AD201" s="1" t="s">
        <v>142</v>
      </c>
    </row>
    <row r="202" spans="1:30" ht="33" customHeight="1" x14ac:dyDescent="0.25">
      <c r="A202" s="15" t="s">
        <v>216</v>
      </c>
      <c r="B202" s="485" t="s">
        <v>217</v>
      </c>
      <c r="C202" s="485"/>
      <c r="D202" s="485"/>
      <c r="E202" s="485"/>
      <c r="F202" s="485"/>
      <c r="G202" s="485"/>
      <c r="H202" s="485"/>
      <c r="I202" s="485"/>
      <c r="J202" s="485"/>
      <c r="K202" s="50">
        <f t="shared" si="40"/>
        <v>181348</v>
      </c>
      <c r="L202" s="61">
        <v>0</v>
      </c>
      <c r="M202" s="61">
        <v>5783</v>
      </c>
      <c r="N202" s="61">
        <v>12921</v>
      </c>
      <c r="O202" s="61">
        <v>7810</v>
      </c>
      <c r="P202" s="61">
        <v>10637</v>
      </c>
      <c r="Q202" s="61">
        <v>490</v>
      </c>
      <c r="R202" s="61">
        <v>3339</v>
      </c>
      <c r="S202" s="61">
        <v>150391</v>
      </c>
      <c r="T202" s="61">
        <v>0</v>
      </c>
      <c r="U202" s="61">
        <v>11300</v>
      </c>
      <c r="V202" s="61">
        <v>947</v>
      </c>
      <c r="W202" s="61">
        <v>2561</v>
      </c>
      <c r="X202" s="61">
        <v>3710</v>
      </c>
      <c r="Y202" s="61">
        <v>0</v>
      </c>
      <c r="Z202" s="50">
        <f t="shared" si="41"/>
        <v>391237</v>
      </c>
      <c r="AA202" s="23"/>
      <c r="AC202" s="17" t="s">
        <v>59</v>
      </c>
      <c r="AD202" s="1" t="s">
        <v>142</v>
      </c>
    </row>
    <row r="203" spans="1:30" ht="33" customHeight="1" x14ac:dyDescent="0.25">
      <c r="A203" s="15" t="s">
        <v>218</v>
      </c>
      <c r="B203" s="485" t="s">
        <v>219</v>
      </c>
      <c r="C203" s="485"/>
      <c r="D203" s="485"/>
      <c r="E203" s="485"/>
      <c r="F203" s="485"/>
      <c r="G203" s="485"/>
      <c r="H203" s="485"/>
      <c r="I203" s="485"/>
      <c r="J203" s="485"/>
      <c r="K203" s="50">
        <f t="shared" si="40"/>
        <v>37876</v>
      </c>
      <c r="L203" s="61">
        <v>0</v>
      </c>
      <c r="M203" s="61">
        <v>3241</v>
      </c>
      <c r="N203" s="61">
        <v>89</v>
      </c>
      <c r="O203" s="61">
        <v>2153</v>
      </c>
      <c r="P203" s="61">
        <v>2493</v>
      </c>
      <c r="Q203" s="61">
        <v>224</v>
      </c>
      <c r="R203" s="61">
        <v>1034</v>
      </c>
      <c r="S203" s="61">
        <v>0</v>
      </c>
      <c r="T203" s="61">
        <v>0</v>
      </c>
      <c r="U203" s="61">
        <v>3267</v>
      </c>
      <c r="V203" s="61">
        <v>573</v>
      </c>
      <c r="W203" s="61">
        <v>1722</v>
      </c>
      <c r="X203" s="61">
        <v>52</v>
      </c>
      <c r="Y203" s="61">
        <v>0</v>
      </c>
      <c r="Z203" s="50">
        <f t="shared" si="41"/>
        <v>52724</v>
      </c>
      <c r="AA203" s="23"/>
      <c r="AC203" s="17" t="s">
        <v>59</v>
      </c>
      <c r="AD203" s="1" t="s">
        <v>142</v>
      </c>
    </row>
    <row r="204" spans="1:30" ht="33" customHeight="1" x14ac:dyDescent="0.25">
      <c r="A204" s="15" t="s">
        <v>220</v>
      </c>
      <c r="B204" s="485" t="s">
        <v>221</v>
      </c>
      <c r="C204" s="485"/>
      <c r="D204" s="485"/>
      <c r="E204" s="485"/>
      <c r="F204" s="485"/>
      <c r="G204" s="485"/>
      <c r="H204" s="485"/>
      <c r="I204" s="485"/>
      <c r="J204" s="485"/>
      <c r="K204" s="50">
        <f t="shared" si="40"/>
        <v>124599</v>
      </c>
      <c r="L204" s="61">
        <v>91773</v>
      </c>
      <c r="M204" s="61">
        <v>7722</v>
      </c>
      <c r="N204" s="61">
        <v>5535</v>
      </c>
      <c r="O204" s="61">
        <v>4630</v>
      </c>
      <c r="P204" s="61">
        <v>72212</v>
      </c>
      <c r="Q204" s="61">
        <v>867</v>
      </c>
      <c r="R204" s="61">
        <v>2775</v>
      </c>
      <c r="S204" s="61">
        <v>0</v>
      </c>
      <c r="T204" s="61">
        <v>92024</v>
      </c>
      <c r="U204" s="61">
        <v>8229</v>
      </c>
      <c r="V204" s="61">
        <v>1315</v>
      </c>
      <c r="W204" s="61">
        <v>2324</v>
      </c>
      <c r="X204" s="61">
        <v>11154</v>
      </c>
      <c r="Y204" s="61">
        <v>0</v>
      </c>
      <c r="Z204" s="50">
        <f t="shared" si="41"/>
        <v>425159</v>
      </c>
      <c r="AA204" s="23"/>
      <c r="AC204" s="17" t="s">
        <v>59</v>
      </c>
      <c r="AD204" s="1" t="s">
        <v>142</v>
      </c>
    </row>
    <row r="205" spans="1:30" ht="33" customHeight="1" x14ac:dyDescent="0.25">
      <c r="A205" s="15" t="s">
        <v>222</v>
      </c>
      <c r="B205" s="485" t="s">
        <v>223</v>
      </c>
      <c r="C205" s="485"/>
      <c r="D205" s="485"/>
      <c r="E205" s="485"/>
      <c r="F205" s="485"/>
      <c r="G205" s="485"/>
      <c r="H205" s="485"/>
      <c r="I205" s="485"/>
      <c r="J205" s="485"/>
      <c r="K205" s="50">
        <f t="shared" si="40"/>
        <v>45533</v>
      </c>
      <c r="L205" s="61">
        <v>0</v>
      </c>
      <c r="M205" s="61">
        <v>2783</v>
      </c>
      <c r="N205" s="61">
        <v>0</v>
      </c>
      <c r="O205" s="61">
        <v>2095</v>
      </c>
      <c r="P205" s="61">
        <v>2883</v>
      </c>
      <c r="Q205" s="61">
        <v>173</v>
      </c>
      <c r="R205" s="61">
        <v>651</v>
      </c>
      <c r="S205" s="61">
        <v>0</v>
      </c>
      <c r="T205" s="61">
        <v>0</v>
      </c>
      <c r="U205" s="61">
        <v>2358</v>
      </c>
      <c r="V205" s="61">
        <v>485</v>
      </c>
      <c r="W205" s="61">
        <v>1998</v>
      </c>
      <c r="X205" s="61">
        <v>58170</v>
      </c>
      <c r="Y205" s="61">
        <v>52739</v>
      </c>
      <c r="Z205" s="50">
        <f t="shared" si="41"/>
        <v>169868</v>
      </c>
      <c r="AA205" s="23"/>
      <c r="AC205" s="17" t="s">
        <v>59</v>
      </c>
      <c r="AD205" s="1" t="s">
        <v>142</v>
      </c>
    </row>
    <row r="206" spans="1:30" ht="33" customHeight="1" x14ac:dyDescent="0.25">
      <c r="A206" s="15" t="s">
        <v>224</v>
      </c>
      <c r="B206" s="485" t="s">
        <v>225</v>
      </c>
      <c r="C206" s="485"/>
      <c r="D206" s="485"/>
      <c r="E206" s="485"/>
      <c r="F206" s="485"/>
      <c r="G206" s="485"/>
      <c r="H206" s="485"/>
      <c r="I206" s="485"/>
      <c r="J206" s="485"/>
      <c r="K206" s="50">
        <f t="shared" si="40"/>
        <v>179257</v>
      </c>
      <c r="L206" s="61">
        <v>0</v>
      </c>
      <c r="M206" s="61">
        <v>3651</v>
      </c>
      <c r="N206" s="61">
        <v>1182</v>
      </c>
      <c r="O206" s="61">
        <v>3967</v>
      </c>
      <c r="P206" s="61">
        <v>5220</v>
      </c>
      <c r="Q206" s="61">
        <v>781</v>
      </c>
      <c r="R206" s="61">
        <v>4438</v>
      </c>
      <c r="S206" s="61">
        <v>0</v>
      </c>
      <c r="T206" s="61">
        <v>0</v>
      </c>
      <c r="U206" s="61">
        <v>19649</v>
      </c>
      <c r="V206" s="61">
        <v>1027</v>
      </c>
      <c r="W206" s="61">
        <v>1359</v>
      </c>
      <c r="X206" s="61">
        <v>1265</v>
      </c>
      <c r="Y206" s="61">
        <v>6262</v>
      </c>
      <c r="Z206" s="50">
        <f t="shared" si="41"/>
        <v>228058</v>
      </c>
      <c r="AA206" s="23"/>
      <c r="AC206" s="17" t="s">
        <v>59</v>
      </c>
      <c r="AD206" s="1" t="s">
        <v>142</v>
      </c>
    </row>
    <row r="207" spans="1:30" ht="33" customHeight="1" x14ac:dyDescent="0.25">
      <c r="A207" s="15" t="s">
        <v>226</v>
      </c>
      <c r="B207" s="485" t="s">
        <v>227</v>
      </c>
      <c r="C207" s="485"/>
      <c r="D207" s="485"/>
      <c r="E207" s="485"/>
      <c r="F207" s="485"/>
      <c r="G207" s="485"/>
      <c r="H207" s="485"/>
      <c r="I207" s="485"/>
      <c r="J207" s="485"/>
      <c r="K207" s="50">
        <f t="shared" si="40"/>
        <v>25862</v>
      </c>
      <c r="L207" s="61">
        <v>0</v>
      </c>
      <c r="M207" s="61">
        <v>2577</v>
      </c>
      <c r="N207" s="61">
        <v>78</v>
      </c>
      <c r="O207" s="61">
        <v>2969</v>
      </c>
      <c r="P207" s="61">
        <v>1824</v>
      </c>
      <c r="Q207" s="61">
        <v>2592</v>
      </c>
      <c r="R207" s="61">
        <v>1273</v>
      </c>
      <c r="S207" s="61">
        <v>0</v>
      </c>
      <c r="T207" s="61">
        <v>0</v>
      </c>
      <c r="U207" s="61">
        <v>2092</v>
      </c>
      <c r="V207" s="61">
        <v>940</v>
      </c>
      <c r="W207" s="61">
        <v>5888</v>
      </c>
      <c r="X207" s="61">
        <v>14773</v>
      </c>
      <c r="Y207" s="61">
        <v>36163</v>
      </c>
      <c r="Z207" s="50">
        <f t="shared" si="41"/>
        <v>97031</v>
      </c>
      <c r="AA207" s="23"/>
      <c r="AC207" s="17" t="s">
        <v>59</v>
      </c>
      <c r="AD207" s="1" t="s">
        <v>142</v>
      </c>
    </row>
    <row r="208" spans="1:30" ht="33" customHeight="1" x14ac:dyDescent="0.25">
      <c r="A208" s="15" t="s">
        <v>228</v>
      </c>
      <c r="B208" s="485" t="s">
        <v>229</v>
      </c>
      <c r="C208" s="485"/>
      <c r="D208" s="485"/>
      <c r="E208" s="485"/>
      <c r="F208" s="485"/>
      <c r="G208" s="485"/>
      <c r="H208" s="485"/>
      <c r="I208" s="485"/>
      <c r="J208" s="485"/>
      <c r="K208" s="50">
        <f t="shared" si="40"/>
        <v>130940</v>
      </c>
      <c r="L208" s="61">
        <v>0</v>
      </c>
      <c r="M208" s="61">
        <v>2341</v>
      </c>
      <c r="N208" s="61">
        <v>93</v>
      </c>
      <c r="O208" s="61">
        <v>1625</v>
      </c>
      <c r="P208" s="61">
        <v>2032</v>
      </c>
      <c r="Q208" s="61">
        <v>192</v>
      </c>
      <c r="R208" s="61">
        <v>1010</v>
      </c>
      <c r="S208" s="61">
        <v>0</v>
      </c>
      <c r="T208" s="61">
        <v>0</v>
      </c>
      <c r="U208" s="61">
        <v>2026</v>
      </c>
      <c r="V208" s="61">
        <v>429</v>
      </c>
      <c r="W208" s="61">
        <v>997</v>
      </c>
      <c r="X208" s="61">
        <v>271</v>
      </c>
      <c r="Y208" s="61">
        <v>0</v>
      </c>
      <c r="Z208" s="50">
        <f t="shared" si="41"/>
        <v>141956</v>
      </c>
      <c r="AA208" s="23"/>
      <c r="AC208" s="17" t="s">
        <v>59</v>
      </c>
      <c r="AD208" s="1" t="s">
        <v>142</v>
      </c>
    </row>
    <row r="209" spans="1:34" ht="33" customHeight="1" x14ac:dyDescent="0.25">
      <c r="A209" s="15" t="s">
        <v>230</v>
      </c>
      <c r="B209" s="485" t="s">
        <v>231</v>
      </c>
      <c r="C209" s="485"/>
      <c r="D209" s="485"/>
      <c r="E209" s="485"/>
      <c r="F209" s="485"/>
      <c r="G209" s="485"/>
      <c r="H209" s="485"/>
      <c r="I209" s="485"/>
      <c r="J209" s="485"/>
      <c r="K209" s="50">
        <f t="shared" si="40"/>
        <v>49985</v>
      </c>
      <c r="L209" s="61">
        <v>0</v>
      </c>
      <c r="M209" s="61">
        <v>4967</v>
      </c>
      <c r="N209" s="61">
        <v>1348</v>
      </c>
      <c r="O209" s="61">
        <v>2250</v>
      </c>
      <c r="P209" s="61">
        <v>10458</v>
      </c>
      <c r="Q209" s="61">
        <v>211</v>
      </c>
      <c r="R209" s="61">
        <v>1194</v>
      </c>
      <c r="S209" s="61">
        <v>0</v>
      </c>
      <c r="T209" s="61">
        <v>0</v>
      </c>
      <c r="U209" s="61">
        <v>3268</v>
      </c>
      <c r="V209" s="61">
        <v>462</v>
      </c>
      <c r="W209" s="61">
        <v>6101</v>
      </c>
      <c r="X209" s="61">
        <v>707</v>
      </c>
      <c r="Y209" s="61">
        <v>80288</v>
      </c>
      <c r="Z209" s="50">
        <f t="shared" si="41"/>
        <v>161239</v>
      </c>
      <c r="AA209" s="23"/>
      <c r="AC209" s="17" t="s">
        <v>59</v>
      </c>
      <c r="AD209" s="1" t="s">
        <v>142</v>
      </c>
    </row>
    <row r="210" spans="1:34" ht="33" customHeight="1" x14ac:dyDescent="0.25">
      <c r="A210" s="15" t="s">
        <v>232</v>
      </c>
      <c r="B210" s="485" t="s">
        <v>233</v>
      </c>
      <c r="C210" s="485"/>
      <c r="D210" s="485"/>
      <c r="E210" s="485"/>
      <c r="F210" s="485"/>
      <c r="G210" s="485"/>
      <c r="H210" s="485"/>
      <c r="I210" s="485"/>
      <c r="J210" s="485"/>
      <c r="K210" s="50">
        <f t="shared" si="40"/>
        <v>289704</v>
      </c>
      <c r="L210" s="61">
        <v>0</v>
      </c>
      <c r="M210" s="61">
        <v>11811</v>
      </c>
      <c r="N210" s="61">
        <v>242169</v>
      </c>
      <c r="O210" s="61">
        <v>13847</v>
      </c>
      <c r="P210" s="61">
        <v>22846</v>
      </c>
      <c r="Q210" s="61">
        <v>75429</v>
      </c>
      <c r="R210" s="61">
        <v>36566</v>
      </c>
      <c r="S210" s="61">
        <v>25052</v>
      </c>
      <c r="T210" s="61">
        <v>10000</v>
      </c>
      <c r="U210" s="61">
        <v>138726</v>
      </c>
      <c r="V210" s="61">
        <v>4919</v>
      </c>
      <c r="W210" s="61">
        <v>3324</v>
      </c>
      <c r="X210" s="61">
        <v>4586</v>
      </c>
      <c r="Y210" s="61">
        <v>83901</v>
      </c>
      <c r="Z210" s="50">
        <f t="shared" si="41"/>
        <v>962880</v>
      </c>
      <c r="AA210" s="23"/>
      <c r="AC210" s="17" t="s">
        <v>59</v>
      </c>
      <c r="AD210" s="1" t="s">
        <v>142</v>
      </c>
    </row>
    <row r="211" spans="1:34" ht="32.25" customHeight="1" x14ac:dyDescent="0.3">
      <c r="A211" s="59"/>
      <c r="B211" s="486"/>
      <c r="C211" s="485"/>
      <c r="D211" s="485"/>
      <c r="E211" s="485"/>
      <c r="F211" s="485"/>
      <c r="G211" s="485"/>
      <c r="H211" s="485"/>
      <c r="I211" s="485"/>
      <c r="J211" s="485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23"/>
      <c r="AC211" s="17" t="s">
        <v>59</v>
      </c>
      <c r="AD211" s="1" t="s">
        <v>142</v>
      </c>
    </row>
    <row r="212" spans="1:34" ht="32.25" customHeight="1" x14ac:dyDescent="0.3">
      <c r="A212" s="59"/>
      <c r="B212" s="486"/>
      <c r="C212" s="485"/>
      <c r="D212" s="485"/>
      <c r="E212" s="485"/>
      <c r="F212" s="485"/>
      <c r="G212" s="485"/>
      <c r="H212" s="485"/>
      <c r="I212" s="485"/>
      <c r="J212" s="485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23"/>
      <c r="AC212" s="17" t="s">
        <v>59</v>
      </c>
      <c r="AD212" s="1" t="s">
        <v>142</v>
      </c>
    </row>
    <row r="213" spans="1:34" ht="32.25" customHeight="1" x14ac:dyDescent="0.3">
      <c r="A213" s="59"/>
      <c r="B213" s="486"/>
      <c r="C213" s="485"/>
      <c r="D213" s="485"/>
      <c r="E213" s="485"/>
      <c r="F213" s="485"/>
      <c r="G213" s="485"/>
      <c r="H213" s="485"/>
      <c r="I213" s="485"/>
      <c r="J213" s="485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23"/>
      <c r="AC213" s="17" t="s">
        <v>59</v>
      </c>
      <c r="AD213" s="1" t="s">
        <v>142</v>
      </c>
    </row>
    <row r="214" spans="1:34" ht="15.75" customHeight="1" x14ac:dyDescent="0.3">
      <c r="A214" s="6"/>
      <c r="AA214" s="16" t="s">
        <v>58</v>
      </c>
      <c r="AC214"/>
    </row>
    <row r="215" spans="1:34" ht="16.5" customHeight="1" x14ac:dyDescent="0.3">
      <c r="A215" s="6"/>
      <c r="B215" s="417" t="s">
        <v>116</v>
      </c>
      <c r="C215" s="417"/>
      <c r="D215" s="417"/>
      <c r="E215" s="417"/>
      <c r="F215" s="417"/>
      <c r="G215" s="417"/>
      <c r="H215" s="417"/>
      <c r="I215" s="417"/>
      <c r="J215" s="417"/>
      <c r="K215" s="417"/>
      <c r="L215" s="417"/>
      <c r="M215" s="417"/>
      <c r="N215" s="417"/>
      <c r="O215" s="417"/>
      <c r="P215" s="414" t="s">
        <v>35</v>
      </c>
      <c r="Q215" s="415"/>
      <c r="R215" s="415"/>
      <c r="S215" s="415"/>
      <c r="T215" s="415"/>
      <c r="U215" s="415"/>
      <c r="V215" s="415"/>
      <c r="W215" s="415"/>
      <c r="X215" s="415"/>
      <c r="Y215" s="416"/>
      <c r="AC215"/>
    </row>
    <row r="216" spans="1:34" ht="22.5" customHeight="1" x14ac:dyDescent="0.3">
      <c r="A216" s="20"/>
      <c r="B216" s="440" t="s">
        <v>134</v>
      </c>
      <c r="C216" s="441"/>
      <c r="D216" s="442"/>
      <c r="E216" s="440" t="s">
        <v>135</v>
      </c>
      <c r="F216" s="441"/>
      <c r="G216" s="442"/>
      <c r="H216" s="440" t="s">
        <v>136</v>
      </c>
      <c r="I216" s="441"/>
      <c r="J216" s="442"/>
      <c r="K216" s="446" t="s">
        <v>137</v>
      </c>
      <c r="L216" s="447"/>
      <c r="M216" s="412" t="s">
        <v>138</v>
      </c>
      <c r="N216" s="412" t="s">
        <v>139</v>
      </c>
      <c r="O216" s="412" t="s">
        <v>140</v>
      </c>
      <c r="P216" s="312" t="s">
        <v>262</v>
      </c>
      <c r="Q216" s="313" t="s">
        <v>263</v>
      </c>
      <c r="R216" s="314" t="s">
        <v>264</v>
      </c>
      <c r="S216" s="315" t="s">
        <v>265</v>
      </c>
      <c r="T216" s="316" t="s">
        <v>266</v>
      </c>
      <c r="U216" s="317" t="s">
        <v>267</v>
      </c>
      <c r="V216" s="318" t="s">
        <v>268</v>
      </c>
      <c r="W216" s="319" t="s">
        <v>269</v>
      </c>
      <c r="X216" s="320" t="s">
        <v>270</v>
      </c>
      <c r="Y216" s="321" t="s">
        <v>271</v>
      </c>
      <c r="AC216"/>
    </row>
    <row r="217" spans="1:34" ht="22.5" customHeight="1" x14ac:dyDescent="0.3">
      <c r="A217" s="20"/>
      <c r="B217" s="443"/>
      <c r="C217" s="444"/>
      <c r="D217" s="445"/>
      <c r="E217" s="443"/>
      <c r="F217" s="444"/>
      <c r="G217" s="445"/>
      <c r="H217" s="443"/>
      <c r="I217" s="444"/>
      <c r="J217" s="445"/>
      <c r="K217" s="448"/>
      <c r="L217" s="449"/>
      <c r="M217" s="413"/>
      <c r="N217" s="413"/>
      <c r="O217" s="413"/>
      <c r="P217" s="322" t="s">
        <v>272</v>
      </c>
      <c r="Q217" s="323" t="s">
        <v>273</v>
      </c>
      <c r="R217" s="324" t="s">
        <v>274</v>
      </c>
      <c r="S217" s="325" t="s">
        <v>275</v>
      </c>
      <c r="T217" s="326" t="s">
        <v>276</v>
      </c>
      <c r="U217" s="327" t="s">
        <v>277</v>
      </c>
      <c r="V217" s="328" t="s">
        <v>278</v>
      </c>
      <c r="W217" s="329" t="s">
        <v>279</v>
      </c>
      <c r="X217" s="330" t="s">
        <v>280</v>
      </c>
      <c r="Y217" s="331" t="s">
        <v>281</v>
      </c>
      <c r="AC217"/>
    </row>
    <row r="218" spans="1:34" ht="22.5" customHeight="1" x14ac:dyDescent="0.3">
      <c r="A218" s="20"/>
      <c r="B218" s="427" t="s">
        <v>282</v>
      </c>
      <c r="C218" s="428"/>
      <c r="D218" s="429"/>
      <c r="E218" s="427" t="s">
        <v>282</v>
      </c>
      <c r="F218" s="428"/>
      <c r="G218" s="429"/>
      <c r="H218" s="427" t="s">
        <v>282</v>
      </c>
      <c r="I218" s="428"/>
      <c r="J218" s="429"/>
      <c r="K218" s="434" t="s">
        <v>282</v>
      </c>
      <c r="L218" s="435"/>
      <c r="M218" s="424" t="s">
        <v>282</v>
      </c>
      <c r="N218" s="424" t="s">
        <v>282</v>
      </c>
      <c r="O218" s="424" t="s">
        <v>282</v>
      </c>
      <c r="P218" s="332" t="s">
        <v>283</v>
      </c>
      <c r="Q218" s="333" t="s">
        <v>284</v>
      </c>
      <c r="R218" s="334" t="s">
        <v>285</v>
      </c>
      <c r="S218" s="335" t="s">
        <v>286</v>
      </c>
      <c r="T218" s="336" t="s">
        <v>287</v>
      </c>
      <c r="U218" s="337" t="s">
        <v>288</v>
      </c>
      <c r="V218" s="338" t="s">
        <v>289</v>
      </c>
      <c r="W218" s="339" t="s">
        <v>290</v>
      </c>
      <c r="X218" s="340" t="s">
        <v>291</v>
      </c>
      <c r="Y218" s="341" t="s">
        <v>292</v>
      </c>
      <c r="AC218"/>
    </row>
    <row r="219" spans="1:34" ht="22.5" customHeight="1" x14ac:dyDescent="0.3">
      <c r="A219" s="20"/>
      <c r="B219" s="430"/>
      <c r="C219" s="428"/>
      <c r="D219" s="429"/>
      <c r="E219" s="430"/>
      <c r="F219" s="428"/>
      <c r="G219" s="429"/>
      <c r="H219" s="430"/>
      <c r="I219" s="428"/>
      <c r="J219" s="429"/>
      <c r="K219" s="436"/>
      <c r="L219" s="435"/>
      <c r="M219" s="425"/>
      <c r="N219" s="425"/>
      <c r="O219" s="425"/>
      <c r="P219" s="342" t="s">
        <v>293</v>
      </c>
      <c r="Q219" s="343" t="s">
        <v>294</v>
      </c>
      <c r="R219" s="344" t="s">
        <v>295</v>
      </c>
      <c r="S219" s="345" t="s">
        <v>296</v>
      </c>
      <c r="T219" s="346" t="s">
        <v>297</v>
      </c>
      <c r="U219" s="347" t="s">
        <v>298</v>
      </c>
      <c r="V219" s="348" t="s">
        <v>299</v>
      </c>
      <c r="W219" s="349" t="s">
        <v>300</v>
      </c>
      <c r="X219" s="350" t="s">
        <v>301</v>
      </c>
      <c r="Y219" s="351" t="s">
        <v>302</v>
      </c>
      <c r="AC219"/>
    </row>
    <row r="220" spans="1:34" ht="22.5" customHeight="1" x14ac:dyDescent="0.3">
      <c r="A220" s="20"/>
      <c r="B220" s="431"/>
      <c r="C220" s="432"/>
      <c r="D220" s="433"/>
      <c r="E220" s="431"/>
      <c r="F220" s="432"/>
      <c r="G220" s="433"/>
      <c r="H220" s="431"/>
      <c r="I220" s="432"/>
      <c r="J220" s="433"/>
      <c r="K220" s="437"/>
      <c r="L220" s="438"/>
      <c r="M220" s="426"/>
      <c r="N220" s="426"/>
      <c r="O220" s="426"/>
      <c r="P220" s="352" t="s">
        <v>303</v>
      </c>
      <c r="Q220" s="353" t="s">
        <v>304</v>
      </c>
      <c r="R220" s="354" t="s">
        <v>305</v>
      </c>
      <c r="S220" s="355" t="s">
        <v>306</v>
      </c>
      <c r="T220" s="356" t="s">
        <v>307</v>
      </c>
      <c r="U220" s="357" t="s">
        <v>308</v>
      </c>
      <c r="V220" s="358" t="s">
        <v>309</v>
      </c>
      <c r="W220" s="359" t="s">
        <v>310</v>
      </c>
      <c r="X220" s="360" t="s">
        <v>311</v>
      </c>
      <c r="Y220" s="361" t="s">
        <v>312</v>
      </c>
      <c r="AC220"/>
    </row>
    <row r="221" spans="1:34" ht="15" customHeight="1" x14ac:dyDescent="0.3">
      <c r="AC221"/>
      <c r="AF221" s="16"/>
    </row>
    <row r="222" spans="1:34" ht="16.5" customHeight="1" x14ac:dyDescent="0.3">
      <c r="A222"/>
      <c r="J222" s="401"/>
      <c r="K222" s="401"/>
      <c r="L222" s="401"/>
      <c r="M222" s="401"/>
      <c r="N222" s="401"/>
      <c r="O222" s="401"/>
      <c r="P222" s="401"/>
      <c r="Q222" s="401"/>
      <c r="R222" s="401"/>
      <c r="S222" s="401"/>
      <c r="T222" s="401"/>
      <c r="U222" s="401"/>
      <c r="V222" s="401"/>
      <c r="W222" s="401"/>
      <c r="X222" s="2"/>
      <c r="Y222" s="3"/>
      <c r="Z222" s="3"/>
      <c r="AA222" s="4"/>
      <c r="AC222"/>
      <c r="AD222" t="s">
        <v>241</v>
      </c>
      <c r="AH222" s="60" t="s">
        <v>260</v>
      </c>
    </row>
    <row r="223" spans="1:34" ht="22.5" customHeight="1" x14ac:dyDescent="0.3">
      <c r="A223" s="5"/>
      <c r="B223" s="6"/>
      <c r="C223" s="6"/>
      <c r="D223" s="6"/>
      <c r="E223" s="6"/>
      <c r="F223" s="6"/>
      <c r="G223" s="6"/>
      <c r="H223" s="6"/>
      <c r="I223" s="422" t="s">
        <v>73</v>
      </c>
      <c r="J223" s="422"/>
      <c r="K223" s="422"/>
      <c r="L223" s="422"/>
      <c r="M223" s="422" t="s">
        <v>234</v>
      </c>
      <c r="N223" s="422"/>
      <c r="O223" s="422"/>
      <c r="P223" s="422"/>
      <c r="Q223" s="422"/>
      <c r="R223" s="422"/>
      <c r="S223" s="422"/>
      <c r="T223" s="422"/>
      <c r="U223" s="422"/>
      <c r="V223" s="422"/>
      <c r="W223" s="7"/>
      <c r="X223" s="8"/>
      <c r="Y223" s="418" t="s">
        <v>72</v>
      </c>
      <c r="Z223" s="418"/>
      <c r="AC223"/>
      <c r="AH223" s="60" t="s">
        <v>259</v>
      </c>
    </row>
    <row r="224" spans="1:34" ht="22.5" customHeight="1" x14ac:dyDescent="0.3">
      <c r="A224" s="5"/>
      <c r="B224" s="6"/>
      <c r="C224" s="6"/>
      <c r="D224" s="6"/>
      <c r="E224" s="6"/>
      <c r="F224" s="6"/>
      <c r="G224" s="6"/>
      <c r="H224" s="6"/>
      <c r="W224" s="7"/>
      <c r="X224" s="8"/>
      <c r="Y224" s="418"/>
      <c r="Z224" s="418"/>
      <c r="AC224"/>
    </row>
    <row r="225" spans="1:30" ht="22.5" customHeight="1" x14ac:dyDescent="0.3">
      <c r="A225" s="5"/>
      <c r="B225" s="6"/>
      <c r="C225" s="6"/>
      <c r="D225" s="6"/>
      <c r="E225" s="6"/>
      <c r="F225" s="6"/>
      <c r="G225" s="6"/>
      <c r="H225" s="6"/>
      <c r="I225" s="6"/>
      <c r="J225" s="401"/>
      <c r="K225" s="401"/>
      <c r="L225" s="401"/>
      <c r="M225" s="401"/>
      <c r="N225" s="7"/>
      <c r="O225" s="7"/>
      <c r="P225" s="7"/>
      <c r="Q225" s="7"/>
      <c r="R225" s="401"/>
      <c r="S225" s="401"/>
      <c r="T225" s="401"/>
      <c r="U225" s="401"/>
      <c r="V225" s="7"/>
      <c r="W225" s="7"/>
      <c r="Y225" s="421" t="s">
        <v>241</v>
      </c>
      <c r="Z225" s="421"/>
      <c r="AC225"/>
    </row>
    <row r="226" spans="1:30" ht="22.5" customHeight="1" x14ac:dyDescent="0.3">
      <c r="A226" s="5"/>
      <c r="B226" s="6"/>
      <c r="C226" s="6"/>
      <c r="D226" s="6"/>
      <c r="E226" s="6"/>
      <c r="F226" s="6"/>
      <c r="G226" s="6"/>
      <c r="H226" s="6"/>
      <c r="I226" s="6"/>
      <c r="J226" s="401"/>
      <c r="K226" s="401"/>
      <c r="L226" s="401"/>
      <c r="M226" s="401"/>
      <c r="N226" s="3"/>
      <c r="O226" s="3"/>
      <c r="P226" s="3"/>
      <c r="Q226" s="3"/>
      <c r="R226" s="3"/>
      <c r="S226" s="3"/>
      <c r="T226" s="3"/>
      <c r="U226" s="3"/>
      <c r="V226" s="3"/>
      <c r="W226" s="423"/>
      <c r="X226" s="423"/>
      <c r="Y226" s="423"/>
      <c r="Z226" s="423"/>
      <c r="AC226"/>
    </row>
    <row r="227" spans="1:30" ht="22.5" customHeight="1" x14ac:dyDescent="0.3">
      <c r="A227" s="5"/>
      <c r="B227" s="6"/>
      <c r="C227" s="6"/>
      <c r="D227" s="6"/>
      <c r="E227" s="6"/>
      <c r="F227" s="6"/>
      <c r="G227" s="6"/>
      <c r="H227" s="6"/>
      <c r="I227" s="6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423"/>
      <c r="X227" s="423"/>
      <c r="Y227" s="423"/>
      <c r="Z227" s="423"/>
      <c r="AC227"/>
    </row>
    <row r="228" spans="1:30" ht="22.5" customHeight="1" x14ac:dyDescent="0.3">
      <c r="A228" s="5"/>
      <c r="B228" s="6"/>
      <c r="C228" s="6"/>
      <c r="D228" s="6"/>
      <c r="E228" s="6"/>
      <c r="F228" s="6"/>
      <c r="G228" s="6"/>
      <c r="H228" s="6"/>
      <c r="I228" s="6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465" t="s">
        <v>242</v>
      </c>
      <c r="X228" s="465"/>
      <c r="Y228" s="465"/>
      <c r="Z228" s="465"/>
      <c r="AC228"/>
    </row>
    <row r="229" spans="1:30" ht="24.9" customHeight="1" x14ac:dyDescent="0.3">
      <c r="A229" s="10" t="s">
        <v>1</v>
      </c>
      <c r="B229" s="466" t="s">
        <v>2</v>
      </c>
      <c r="C229" s="466"/>
      <c r="D229" s="466"/>
      <c r="E229" s="466"/>
      <c r="F229" s="466"/>
      <c r="G229" s="466"/>
      <c r="H229" s="466"/>
      <c r="I229" s="466"/>
      <c r="J229" s="466"/>
      <c r="K229" s="466" t="s">
        <v>3</v>
      </c>
      <c r="L229" s="466"/>
      <c r="M229" s="466"/>
      <c r="N229" s="466"/>
      <c r="O229" s="466"/>
      <c r="P229" s="466"/>
      <c r="Q229" s="466"/>
      <c r="R229" s="466"/>
      <c r="S229" s="466"/>
      <c r="T229" s="466"/>
      <c r="U229" s="466"/>
      <c r="V229" s="466"/>
      <c r="W229" s="466"/>
      <c r="X229" s="466"/>
      <c r="Y229" s="466"/>
      <c r="Z229" s="466"/>
      <c r="AC229"/>
    </row>
    <row r="230" spans="1:30" ht="48" customHeight="1" x14ac:dyDescent="0.3">
      <c r="A230" s="10" t="s">
        <v>49</v>
      </c>
      <c r="B230" s="469" t="s">
        <v>50</v>
      </c>
      <c r="C230" s="469"/>
      <c r="D230" s="469"/>
      <c r="E230" s="469"/>
      <c r="F230" s="469"/>
      <c r="G230" s="469"/>
      <c r="H230" s="469"/>
      <c r="I230" s="469"/>
      <c r="J230" s="469"/>
      <c r="K230" s="11" t="s">
        <v>145</v>
      </c>
      <c r="L230" s="11" t="s">
        <v>147</v>
      </c>
      <c r="M230" s="11" t="s">
        <v>149</v>
      </c>
      <c r="N230" s="11" t="s">
        <v>151</v>
      </c>
      <c r="O230" s="11" t="s">
        <v>153</v>
      </c>
      <c r="P230" s="11" t="s">
        <v>155</v>
      </c>
      <c r="Q230" s="11" t="s">
        <v>157</v>
      </c>
      <c r="R230" s="11" t="s">
        <v>159</v>
      </c>
      <c r="S230" s="11" t="s">
        <v>161</v>
      </c>
      <c r="T230" s="11" t="s">
        <v>163</v>
      </c>
      <c r="U230" s="11" t="s">
        <v>165</v>
      </c>
      <c r="V230" s="11" t="s">
        <v>167</v>
      </c>
      <c r="W230" s="11" t="s">
        <v>169</v>
      </c>
      <c r="X230" s="11" t="s">
        <v>171</v>
      </c>
      <c r="Y230" s="11" t="s">
        <v>173</v>
      </c>
      <c r="Z230" s="10" t="s">
        <v>174</v>
      </c>
      <c r="AC230"/>
      <c r="AD230" t="s">
        <v>143</v>
      </c>
    </row>
    <row r="231" spans="1:30" ht="12.75" customHeight="1" x14ac:dyDescent="0.3">
      <c r="A231" s="12" t="s">
        <v>5</v>
      </c>
      <c r="B231" s="467" t="s">
        <v>6</v>
      </c>
      <c r="C231" s="467"/>
      <c r="D231" s="467"/>
      <c r="E231" s="467"/>
      <c r="F231" s="467"/>
      <c r="G231" s="467"/>
      <c r="H231" s="467"/>
      <c r="I231" s="467"/>
      <c r="J231" s="467"/>
      <c r="K231" s="13" t="s">
        <v>7</v>
      </c>
      <c r="L231" s="13" t="s">
        <v>8</v>
      </c>
      <c r="M231" s="13" t="s">
        <v>9</v>
      </c>
      <c r="N231" s="13" t="s">
        <v>10</v>
      </c>
      <c r="O231" s="13" t="s">
        <v>11</v>
      </c>
      <c r="P231" s="13" t="s">
        <v>12</v>
      </c>
      <c r="Q231" s="13" t="s">
        <v>13</v>
      </c>
      <c r="R231" s="13" t="s">
        <v>14</v>
      </c>
      <c r="S231" s="13" t="s">
        <v>15</v>
      </c>
      <c r="T231" s="13" t="s">
        <v>16</v>
      </c>
      <c r="U231" s="13" t="s">
        <v>17</v>
      </c>
      <c r="V231" s="13" t="s">
        <v>18</v>
      </c>
      <c r="W231" s="13" t="s">
        <v>19</v>
      </c>
      <c r="X231" s="13" t="s">
        <v>20</v>
      </c>
      <c r="Y231" s="13" t="s">
        <v>21</v>
      </c>
      <c r="Z231" s="13" t="s">
        <v>22</v>
      </c>
      <c r="AC231"/>
      <c r="AD231" s="25"/>
    </row>
    <row r="232" spans="1:30" ht="30" customHeight="1" x14ac:dyDescent="0.3">
      <c r="A232" s="15" t="s">
        <v>23</v>
      </c>
      <c r="B232" s="487" t="s">
        <v>257</v>
      </c>
      <c r="C232" s="488"/>
      <c r="D232" s="488"/>
      <c r="E232" s="488"/>
      <c r="F232" s="488"/>
      <c r="G232" s="488"/>
      <c r="H232" s="488"/>
      <c r="I232" s="488"/>
      <c r="J232" s="489"/>
      <c r="K232" s="52">
        <f t="shared" ref="K232:Y232" si="42">K161+K162+K163+K164+K165+K166+K167+K168+K169+K170+K171+K172+K173+K174+K175+K176+K177</f>
        <v>85340</v>
      </c>
      <c r="L232" s="52">
        <f t="shared" si="42"/>
        <v>60938</v>
      </c>
      <c r="M232" s="52">
        <f t="shared" si="42"/>
        <v>230765</v>
      </c>
      <c r="N232" s="52">
        <f t="shared" si="42"/>
        <v>33665</v>
      </c>
      <c r="O232" s="52">
        <f t="shared" si="42"/>
        <v>29085</v>
      </c>
      <c r="P232" s="52">
        <f t="shared" si="42"/>
        <v>52901</v>
      </c>
      <c r="Q232" s="52">
        <f t="shared" si="42"/>
        <v>73426</v>
      </c>
      <c r="R232" s="52">
        <f t="shared" si="42"/>
        <v>12066</v>
      </c>
      <c r="S232" s="52">
        <f t="shared" si="42"/>
        <v>23690</v>
      </c>
      <c r="T232" s="52">
        <f t="shared" si="42"/>
        <v>219586</v>
      </c>
      <c r="U232" s="52">
        <f t="shared" si="42"/>
        <v>37592</v>
      </c>
      <c r="V232" s="52">
        <f t="shared" si="42"/>
        <v>89438</v>
      </c>
      <c r="W232" s="52">
        <f t="shared" si="42"/>
        <v>188305</v>
      </c>
      <c r="X232" s="52">
        <f t="shared" si="42"/>
        <v>94216</v>
      </c>
      <c r="Y232" s="52">
        <f t="shared" si="42"/>
        <v>158330</v>
      </c>
      <c r="Z232" s="52">
        <f>SUM(K232:Y232)</f>
        <v>1389343</v>
      </c>
      <c r="AA232" s="16"/>
      <c r="AB232" t="s">
        <v>125</v>
      </c>
      <c r="AC232" s="56" t="s">
        <v>132</v>
      </c>
      <c r="AD232" s="16" t="s">
        <v>79</v>
      </c>
    </row>
    <row r="233" spans="1:30" ht="30" customHeight="1" x14ac:dyDescent="0.25">
      <c r="A233" s="15" t="s">
        <v>28</v>
      </c>
      <c r="B233" s="487" t="s">
        <v>51</v>
      </c>
      <c r="C233" s="488"/>
      <c r="D233" s="488"/>
      <c r="E233" s="488"/>
      <c r="F233" s="488"/>
      <c r="G233" s="488"/>
      <c r="H233" s="488"/>
      <c r="I233" s="488"/>
      <c r="J233" s="489"/>
      <c r="K233" s="61">
        <v>0</v>
      </c>
      <c r="L233" s="61">
        <v>0</v>
      </c>
      <c r="M233" s="61">
        <v>0</v>
      </c>
      <c r="N233" s="61">
        <v>2165</v>
      </c>
      <c r="O233" s="61">
        <v>3460</v>
      </c>
      <c r="P233" s="61">
        <v>9867</v>
      </c>
      <c r="Q233" s="61">
        <v>6327</v>
      </c>
      <c r="R233" s="61">
        <v>1059</v>
      </c>
      <c r="S233" s="61">
        <v>1235</v>
      </c>
      <c r="T233" s="61">
        <v>53846</v>
      </c>
      <c r="U233" s="61">
        <v>0</v>
      </c>
      <c r="V233" s="61">
        <v>0</v>
      </c>
      <c r="W233" s="61">
        <v>0</v>
      </c>
      <c r="X233" s="61">
        <v>0</v>
      </c>
      <c r="Y233" s="61">
        <v>0</v>
      </c>
      <c r="Z233" s="50">
        <f>SUM(K233:Y233)</f>
        <v>77959</v>
      </c>
      <c r="AA233" s="16"/>
      <c r="AC233" s="56" t="s">
        <v>59</v>
      </c>
      <c r="AD233" s="16" t="s">
        <v>80</v>
      </c>
    </row>
    <row r="234" spans="1:30" ht="30" customHeight="1" x14ac:dyDescent="0.3">
      <c r="A234" s="15" t="s">
        <v>52</v>
      </c>
      <c r="B234" s="487" t="s">
        <v>258</v>
      </c>
      <c r="C234" s="488"/>
      <c r="D234" s="488"/>
      <c r="E234" s="488"/>
      <c r="F234" s="488"/>
      <c r="G234" s="488"/>
      <c r="H234" s="488"/>
      <c r="I234" s="488"/>
      <c r="J234" s="489"/>
      <c r="K234" s="52">
        <f t="shared" ref="K234:Y234" si="43">K232+K233</f>
        <v>85340</v>
      </c>
      <c r="L234" s="52">
        <f t="shared" si="43"/>
        <v>60938</v>
      </c>
      <c r="M234" s="52">
        <f t="shared" si="43"/>
        <v>230765</v>
      </c>
      <c r="N234" s="52">
        <f t="shared" si="43"/>
        <v>35830</v>
      </c>
      <c r="O234" s="52">
        <f t="shared" si="43"/>
        <v>32545</v>
      </c>
      <c r="P234" s="52">
        <f t="shared" si="43"/>
        <v>62768</v>
      </c>
      <c r="Q234" s="52">
        <f t="shared" si="43"/>
        <v>79753</v>
      </c>
      <c r="R234" s="52">
        <f t="shared" si="43"/>
        <v>13125</v>
      </c>
      <c r="S234" s="52">
        <f t="shared" si="43"/>
        <v>24925</v>
      </c>
      <c r="T234" s="52">
        <f t="shared" si="43"/>
        <v>273432</v>
      </c>
      <c r="U234" s="52">
        <f t="shared" si="43"/>
        <v>37592</v>
      </c>
      <c r="V234" s="52">
        <f t="shared" si="43"/>
        <v>89438</v>
      </c>
      <c r="W234" s="52">
        <f t="shared" si="43"/>
        <v>188305</v>
      </c>
      <c r="X234" s="52">
        <f t="shared" si="43"/>
        <v>94216</v>
      </c>
      <c r="Y234" s="52">
        <f t="shared" si="43"/>
        <v>158330</v>
      </c>
      <c r="Z234" s="52">
        <f>SUM(K234:Y234)</f>
        <v>1467302</v>
      </c>
      <c r="AA234" s="16"/>
      <c r="AB234" s="18" t="s">
        <v>120</v>
      </c>
      <c r="AC234" s="56" t="s">
        <v>133</v>
      </c>
      <c r="AD234" s="16" t="s">
        <v>81</v>
      </c>
    </row>
    <row r="235" spans="1:30" ht="15" customHeight="1" x14ac:dyDescent="0.3">
      <c r="AA235" s="1" t="s">
        <v>58</v>
      </c>
      <c r="AC235"/>
    </row>
    <row r="236" spans="1:30" ht="14.4" x14ac:dyDescent="0.3">
      <c r="AC236"/>
    </row>
    <row r="237" spans="1:30" ht="15.75" customHeight="1" x14ac:dyDescent="0.3">
      <c r="AC237"/>
    </row>
    <row r="238" spans="1:30" ht="16.5" customHeight="1" x14ac:dyDescent="0.3">
      <c r="C238" s="414" t="s">
        <v>116</v>
      </c>
      <c r="D238" s="415"/>
      <c r="E238" s="415"/>
      <c r="F238" s="415"/>
      <c r="G238" s="415"/>
      <c r="H238" s="415"/>
      <c r="I238" s="415"/>
      <c r="J238" s="415"/>
      <c r="K238" s="415"/>
      <c r="L238" s="415"/>
      <c r="M238" s="415"/>
      <c r="N238" s="415"/>
      <c r="O238" s="415"/>
      <c r="P238" s="415"/>
      <c r="Q238" s="415"/>
      <c r="R238" s="415"/>
      <c r="S238" s="415"/>
      <c r="T238" s="415"/>
      <c r="U238" s="415"/>
      <c r="V238" s="415"/>
      <c r="W238" s="415"/>
      <c r="X238" s="415"/>
      <c r="Y238" s="416"/>
      <c r="AC238"/>
    </row>
    <row r="239" spans="1:30" ht="33.75" customHeight="1" x14ac:dyDescent="0.3">
      <c r="A239" s="20"/>
      <c r="B239" s="21"/>
      <c r="C239" s="490" t="s">
        <v>30</v>
      </c>
      <c r="D239" s="490"/>
      <c r="E239" s="490"/>
      <c r="F239" s="490"/>
      <c r="G239" s="490" t="s">
        <v>31</v>
      </c>
      <c r="H239" s="490"/>
      <c r="I239" s="490"/>
      <c r="J239" s="490"/>
      <c r="K239" s="490" t="s">
        <v>32</v>
      </c>
      <c r="L239" s="490"/>
      <c r="M239" s="490"/>
      <c r="N239" s="490" t="s">
        <v>33</v>
      </c>
      <c r="O239" s="490"/>
      <c r="P239" s="490"/>
      <c r="Q239" s="490" t="s">
        <v>34</v>
      </c>
      <c r="R239" s="490"/>
      <c r="S239" s="490"/>
      <c r="T239" s="490" t="s">
        <v>70</v>
      </c>
      <c r="U239" s="490"/>
      <c r="V239" s="490"/>
      <c r="W239" s="490" t="s">
        <v>71</v>
      </c>
      <c r="X239" s="490"/>
      <c r="Y239" s="490"/>
      <c r="AC239"/>
    </row>
    <row r="240" spans="1:30" ht="33.75" customHeight="1" x14ac:dyDescent="0.3">
      <c r="A240" s="20"/>
      <c r="B240" s="21"/>
      <c r="C240" s="491" t="s">
        <v>282</v>
      </c>
      <c r="D240" s="492"/>
      <c r="E240" s="492"/>
      <c r="F240" s="492"/>
      <c r="G240" s="491" t="s">
        <v>282</v>
      </c>
      <c r="H240" s="492"/>
      <c r="I240" s="492"/>
      <c r="J240" s="492"/>
      <c r="K240" s="491" t="s">
        <v>282</v>
      </c>
      <c r="L240" s="492"/>
      <c r="M240" s="492"/>
      <c r="N240" s="491" t="s">
        <v>282</v>
      </c>
      <c r="O240" s="492"/>
      <c r="P240" s="492"/>
      <c r="Q240" s="491" t="s">
        <v>282</v>
      </c>
      <c r="R240" s="492"/>
      <c r="S240" s="492"/>
      <c r="T240" s="491" t="s">
        <v>282</v>
      </c>
      <c r="U240" s="492"/>
      <c r="V240" s="492"/>
      <c r="W240" s="491" t="s">
        <v>282</v>
      </c>
      <c r="X240" s="492"/>
      <c r="Y240" s="492"/>
      <c r="AC240"/>
    </row>
    <row r="241" spans="1:34" ht="13.5" customHeight="1" x14ac:dyDescent="0.3">
      <c r="A241" s="20"/>
      <c r="B241" s="21"/>
      <c r="C241" s="493" t="s">
        <v>121</v>
      </c>
      <c r="D241" s="493"/>
      <c r="E241" s="493"/>
      <c r="F241" s="493"/>
      <c r="G241" s="493" t="s">
        <v>121</v>
      </c>
      <c r="H241" s="493"/>
      <c r="I241" s="493"/>
      <c r="J241" s="493"/>
      <c r="K241" s="493" t="s">
        <v>121</v>
      </c>
      <c r="L241" s="493"/>
      <c r="M241" s="493"/>
      <c r="N241" s="493" t="s">
        <v>121</v>
      </c>
      <c r="O241" s="493"/>
      <c r="P241" s="493"/>
      <c r="Q241" s="493" t="s">
        <v>121</v>
      </c>
      <c r="R241" s="493"/>
      <c r="S241" s="493"/>
      <c r="T241" s="493" t="s">
        <v>121</v>
      </c>
      <c r="U241" s="493"/>
      <c r="V241" s="493"/>
      <c r="W241" s="493" t="s">
        <v>121</v>
      </c>
      <c r="X241" s="493"/>
      <c r="Y241" s="493"/>
      <c r="AC241"/>
    </row>
    <row r="242" spans="1:34" ht="16.5" customHeight="1" x14ac:dyDescent="0.3">
      <c r="A242" s="20"/>
      <c r="B242" s="21"/>
      <c r="C242" s="414" t="s">
        <v>35</v>
      </c>
      <c r="D242" s="415"/>
      <c r="E242" s="415"/>
      <c r="F242" s="415"/>
      <c r="G242" s="415"/>
      <c r="H242" s="415"/>
      <c r="I242" s="415"/>
      <c r="J242" s="415"/>
      <c r="K242" s="415"/>
      <c r="L242" s="415"/>
      <c r="M242" s="415"/>
      <c r="N242" s="415"/>
      <c r="O242" s="415"/>
      <c r="P242" s="415"/>
      <c r="Q242" s="415"/>
      <c r="R242" s="415"/>
      <c r="S242" s="415"/>
      <c r="T242" s="415"/>
      <c r="U242" s="415"/>
      <c r="V242" s="415"/>
      <c r="W242" s="415"/>
      <c r="X242" s="415"/>
      <c r="Y242" s="416"/>
      <c r="AC242"/>
    </row>
    <row r="243" spans="1:34" ht="33" customHeight="1" x14ac:dyDescent="0.3">
      <c r="A243" s="20"/>
      <c r="B243" s="21"/>
      <c r="C243" s="494" t="s">
        <v>262</v>
      </c>
      <c r="D243" s="495"/>
      <c r="E243" s="495"/>
      <c r="F243" s="496"/>
      <c r="G243" s="494" t="s">
        <v>263</v>
      </c>
      <c r="H243" s="495"/>
      <c r="I243" s="496"/>
      <c r="J243" s="494" t="s">
        <v>264</v>
      </c>
      <c r="K243" s="496"/>
      <c r="L243" s="494" t="s">
        <v>265</v>
      </c>
      <c r="M243" s="496"/>
      <c r="N243" s="494" t="s">
        <v>266</v>
      </c>
      <c r="O243" s="496"/>
      <c r="P243" s="494" t="s">
        <v>267</v>
      </c>
      <c r="Q243" s="496"/>
      <c r="R243" s="494" t="s">
        <v>268</v>
      </c>
      <c r="S243" s="496"/>
      <c r="T243" s="494" t="s">
        <v>269</v>
      </c>
      <c r="U243" s="496"/>
      <c r="V243" s="494" t="s">
        <v>270</v>
      </c>
      <c r="W243" s="496"/>
      <c r="X243" s="494" t="s">
        <v>271</v>
      </c>
      <c r="Y243" s="496"/>
      <c r="AC243"/>
    </row>
    <row r="244" spans="1:34" ht="13.5" customHeight="1" x14ac:dyDescent="0.3">
      <c r="A244" s="20"/>
      <c r="B244" s="21"/>
      <c r="C244" s="497" t="s">
        <v>121</v>
      </c>
      <c r="D244" s="498"/>
      <c r="E244" s="498"/>
      <c r="F244" s="499"/>
      <c r="G244" s="497" t="s">
        <v>121</v>
      </c>
      <c r="H244" s="498"/>
      <c r="I244" s="499"/>
      <c r="J244" s="497" t="s">
        <v>121</v>
      </c>
      <c r="K244" s="499"/>
      <c r="L244" s="497" t="s">
        <v>121</v>
      </c>
      <c r="M244" s="499"/>
      <c r="N244" s="497" t="s">
        <v>121</v>
      </c>
      <c r="O244" s="499"/>
      <c r="P244" s="497" t="s">
        <v>121</v>
      </c>
      <c r="Q244" s="499"/>
      <c r="R244" s="497" t="s">
        <v>121</v>
      </c>
      <c r="S244" s="499"/>
      <c r="T244" s="497" t="s">
        <v>121</v>
      </c>
      <c r="U244" s="499"/>
      <c r="V244" s="497" t="s">
        <v>121</v>
      </c>
      <c r="W244" s="499"/>
      <c r="X244" s="497" t="s">
        <v>121</v>
      </c>
      <c r="Y244" s="499"/>
      <c r="AC244"/>
    </row>
    <row r="245" spans="1:34" ht="33" customHeight="1" x14ac:dyDescent="0.3">
      <c r="C245" s="500" t="s">
        <v>272</v>
      </c>
      <c r="D245" s="501"/>
      <c r="E245" s="501"/>
      <c r="F245" s="501"/>
      <c r="G245" s="500" t="s">
        <v>273</v>
      </c>
      <c r="H245" s="501"/>
      <c r="I245" s="501"/>
      <c r="J245" s="500" t="s">
        <v>274</v>
      </c>
      <c r="K245" s="501"/>
      <c r="L245" s="500" t="s">
        <v>275</v>
      </c>
      <c r="M245" s="501"/>
      <c r="N245" s="500" t="s">
        <v>276</v>
      </c>
      <c r="O245" s="501"/>
      <c r="P245" s="500" t="s">
        <v>277</v>
      </c>
      <c r="Q245" s="501"/>
      <c r="R245" s="500" t="s">
        <v>278</v>
      </c>
      <c r="S245" s="501"/>
      <c r="T245" s="500" t="s">
        <v>279</v>
      </c>
      <c r="U245" s="501"/>
      <c r="V245" s="500" t="s">
        <v>280</v>
      </c>
      <c r="W245" s="501"/>
      <c r="X245" s="500" t="s">
        <v>281</v>
      </c>
      <c r="Y245" s="501"/>
      <c r="AC245"/>
    </row>
    <row r="246" spans="1:34" ht="15.75" customHeight="1" x14ac:dyDescent="0.3">
      <c r="C246" s="502" t="s">
        <v>121</v>
      </c>
      <c r="D246" s="502"/>
      <c r="E246" s="502"/>
      <c r="F246" s="502"/>
      <c r="G246" s="502" t="s">
        <v>121</v>
      </c>
      <c r="H246" s="502"/>
      <c r="I246" s="502"/>
      <c r="J246" s="502" t="s">
        <v>121</v>
      </c>
      <c r="K246" s="502"/>
      <c r="L246" s="502" t="s">
        <v>121</v>
      </c>
      <c r="M246" s="502"/>
      <c r="N246" s="502" t="s">
        <v>121</v>
      </c>
      <c r="O246" s="502"/>
      <c r="P246" s="502" t="s">
        <v>121</v>
      </c>
      <c r="Q246" s="502"/>
      <c r="R246" s="502" t="s">
        <v>121</v>
      </c>
      <c r="S246" s="502"/>
      <c r="T246" s="502" t="s">
        <v>121</v>
      </c>
      <c r="U246" s="502"/>
      <c r="V246" s="502" t="s">
        <v>121</v>
      </c>
      <c r="W246" s="502"/>
      <c r="X246" s="502" t="s">
        <v>121</v>
      </c>
      <c r="Y246" s="502"/>
      <c r="AC246"/>
    </row>
    <row r="247" spans="1:34" ht="33" customHeight="1" x14ac:dyDescent="0.3">
      <c r="C247" s="503" t="s">
        <v>283</v>
      </c>
      <c r="D247" s="504"/>
      <c r="E247" s="504"/>
      <c r="F247" s="504"/>
      <c r="G247" s="503" t="s">
        <v>284</v>
      </c>
      <c r="H247" s="504"/>
      <c r="I247" s="504"/>
      <c r="J247" s="505" t="s">
        <v>285</v>
      </c>
      <c r="K247" s="506"/>
      <c r="L247" s="505" t="s">
        <v>286</v>
      </c>
      <c r="M247" s="506"/>
      <c r="N247" s="503" t="s">
        <v>287</v>
      </c>
      <c r="O247" s="504"/>
      <c r="P247" s="505" t="s">
        <v>288</v>
      </c>
      <c r="Q247" s="506"/>
      <c r="R247" s="505" t="s">
        <v>289</v>
      </c>
      <c r="S247" s="506"/>
      <c r="T247" s="503" t="s">
        <v>290</v>
      </c>
      <c r="U247" s="504"/>
      <c r="V247" s="505" t="s">
        <v>291</v>
      </c>
      <c r="W247" s="506"/>
      <c r="X247" s="505" t="s">
        <v>292</v>
      </c>
      <c r="Y247" s="506"/>
      <c r="AC247"/>
    </row>
    <row r="248" spans="1:34" ht="15.75" customHeight="1" x14ac:dyDescent="0.3">
      <c r="C248" s="502" t="s">
        <v>121</v>
      </c>
      <c r="D248" s="502"/>
      <c r="E248" s="502"/>
      <c r="F248" s="502"/>
      <c r="G248" s="502" t="s">
        <v>121</v>
      </c>
      <c r="H248" s="502"/>
      <c r="I248" s="502"/>
      <c r="J248" s="502" t="s">
        <v>121</v>
      </c>
      <c r="K248" s="502"/>
      <c r="L248" s="502" t="s">
        <v>121</v>
      </c>
      <c r="M248" s="502"/>
      <c r="N248" s="502" t="s">
        <v>121</v>
      </c>
      <c r="O248" s="502"/>
      <c r="P248" s="502" t="s">
        <v>121</v>
      </c>
      <c r="Q248" s="502"/>
      <c r="R248" s="502" t="s">
        <v>121</v>
      </c>
      <c r="S248" s="502"/>
      <c r="T248" s="502" t="s">
        <v>121</v>
      </c>
      <c r="U248" s="502"/>
      <c r="V248" s="502" t="s">
        <v>121</v>
      </c>
      <c r="W248" s="502"/>
      <c r="X248" s="502" t="s">
        <v>121</v>
      </c>
      <c r="Y248" s="502"/>
      <c r="AC248"/>
    </row>
    <row r="249" spans="1:34" ht="33" customHeight="1" x14ac:dyDescent="0.3">
      <c r="C249" s="507" t="s">
        <v>293</v>
      </c>
      <c r="D249" s="508"/>
      <c r="E249" s="508"/>
      <c r="F249" s="508"/>
      <c r="G249" s="507" t="s">
        <v>294</v>
      </c>
      <c r="H249" s="508"/>
      <c r="I249" s="508"/>
      <c r="J249" s="500" t="s">
        <v>295</v>
      </c>
      <c r="K249" s="501"/>
      <c r="L249" s="507" t="s">
        <v>296</v>
      </c>
      <c r="M249" s="508"/>
      <c r="N249" s="507" t="s">
        <v>297</v>
      </c>
      <c r="O249" s="508"/>
      <c r="P249" s="507" t="s">
        <v>298</v>
      </c>
      <c r="Q249" s="508"/>
      <c r="R249" s="500" t="s">
        <v>299</v>
      </c>
      <c r="S249" s="501"/>
      <c r="T249" s="507" t="s">
        <v>300</v>
      </c>
      <c r="U249" s="508"/>
      <c r="V249" s="500" t="s">
        <v>301</v>
      </c>
      <c r="W249" s="501"/>
      <c r="X249" s="500" t="s">
        <v>302</v>
      </c>
      <c r="Y249" s="501"/>
      <c r="AC249"/>
    </row>
    <row r="250" spans="1:34" ht="15.75" customHeight="1" x14ac:dyDescent="0.3">
      <c r="C250" s="502" t="s">
        <v>121</v>
      </c>
      <c r="D250" s="502"/>
      <c r="E250" s="502"/>
      <c r="F250" s="502"/>
      <c r="G250" s="502" t="s">
        <v>121</v>
      </c>
      <c r="H250" s="502"/>
      <c r="I250" s="502"/>
      <c r="J250" s="502" t="s">
        <v>121</v>
      </c>
      <c r="K250" s="502"/>
      <c r="L250" s="502" t="s">
        <v>121</v>
      </c>
      <c r="M250" s="502"/>
      <c r="N250" s="502" t="s">
        <v>121</v>
      </c>
      <c r="O250" s="502"/>
      <c r="P250" s="502" t="s">
        <v>121</v>
      </c>
      <c r="Q250" s="502"/>
      <c r="R250" s="502" t="s">
        <v>121</v>
      </c>
      <c r="S250" s="502"/>
      <c r="T250" s="502" t="s">
        <v>121</v>
      </c>
      <c r="U250" s="502"/>
      <c r="V250" s="502" t="s">
        <v>121</v>
      </c>
      <c r="W250" s="502"/>
      <c r="X250" s="502" t="s">
        <v>121</v>
      </c>
      <c r="Y250" s="502"/>
      <c r="AC250"/>
    </row>
    <row r="251" spans="1:34" ht="33" customHeight="1" x14ac:dyDescent="0.3">
      <c r="C251" s="503" t="s">
        <v>303</v>
      </c>
      <c r="D251" s="504"/>
      <c r="E251" s="504"/>
      <c r="F251" s="504"/>
      <c r="G251" s="503" t="s">
        <v>304</v>
      </c>
      <c r="H251" s="504"/>
      <c r="I251" s="504"/>
      <c r="J251" s="505" t="s">
        <v>305</v>
      </c>
      <c r="K251" s="506"/>
      <c r="L251" s="505" t="s">
        <v>306</v>
      </c>
      <c r="M251" s="506"/>
      <c r="N251" s="503" t="s">
        <v>307</v>
      </c>
      <c r="O251" s="504"/>
      <c r="P251" s="505" t="s">
        <v>308</v>
      </c>
      <c r="Q251" s="506"/>
      <c r="R251" s="505" t="s">
        <v>309</v>
      </c>
      <c r="S251" s="506"/>
      <c r="T251" s="503" t="s">
        <v>310</v>
      </c>
      <c r="U251" s="504"/>
      <c r="V251" s="505" t="s">
        <v>311</v>
      </c>
      <c r="W251" s="506"/>
      <c r="X251" s="505" t="s">
        <v>312</v>
      </c>
      <c r="Y251" s="506"/>
      <c r="AC251"/>
    </row>
    <row r="252" spans="1:34" ht="15.75" customHeight="1" x14ac:dyDescent="0.3">
      <c r="C252" s="502" t="s">
        <v>121</v>
      </c>
      <c r="D252" s="502"/>
      <c r="E252" s="502"/>
      <c r="F252" s="502"/>
      <c r="G252" s="502" t="s">
        <v>121</v>
      </c>
      <c r="H252" s="502"/>
      <c r="I252" s="502"/>
      <c r="J252" s="502" t="s">
        <v>121</v>
      </c>
      <c r="K252" s="502"/>
      <c r="L252" s="502" t="s">
        <v>121</v>
      </c>
      <c r="M252" s="502"/>
      <c r="N252" s="502" t="s">
        <v>121</v>
      </c>
      <c r="O252" s="502"/>
      <c r="P252" s="502" t="s">
        <v>121</v>
      </c>
      <c r="Q252" s="502"/>
      <c r="R252" s="502" t="s">
        <v>121</v>
      </c>
      <c r="S252" s="502"/>
      <c r="T252" s="502" t="s">
        <v>121</v>
      </c>
      <c r="U252" s="502"/>
      <c r="V252" s="502" t="s">
        <v>121</v>
      </c>
      <c r="W252" s="502"/>
      <c r="X252" s="502" t="s">
        <v>121</v>
      </c>
      <c r="Y252" s="502"/>
      <c r="AC252"/>
    </row>
    <row r="253" spans="1:34" ht="15" customHeight="1" x14ac:dyDescent="0.3">
      <c r="AC253"/>
      <c r="AF253" s="16"/>
    </row>
    <row r="254" spans="1:34" ht="16.5" customHeight="1" x14ac:dyDescent="0.3">
      <c r="A254"/>
      <c r="J254" s="401"/>
      <c r="K254" s="401"/>
      <c r="L254" s="401"/>
      <c r="M254" s="401"/>
      <c r="N254" s="401"/>
      <c r="O254" s="401"/>
      <c r="P254" s="401"/>
      <c r="Q254" s="401"/>
      <c r="R254" s="401"/>
      <c r="S254" s="401"/>
      <c r="T254" s="401"/>
      <c r="U254" s="401"/>
      <c r="V254" s="401"/>
      <c r="W254" s="401"/>
      <c r="X254" s="2"/>
      <c r="Y254" s="3"/>
      <c r="Z254" s="3"/>
      <c r="AA254" s="4"/>
      <c r="AC254"/>
      <c r="AD254" t="s">
        <v>249</v>
      </c>
      <c r="AH254" s="60" t="s">
        <v>260</v>
      </c>
    </row>
    <row r="255" spans="1:34" ht="22.5" customHeight="1" x14ac:dyDescent="0.3">
      <c r="A255" s="5"/>
      <c r="B255" s="6"/>
      <c r="C255" s="6"/>
      <c r="D255" s="6"/>
      <c r="E255" s="6"/>
      <c r="F255" s="6"/>
      <c r="G255" s="6"/>
      <c r="H255" s="6"/>
      <c r="I255" s="422" t="s">
        <v>73</v>
      </c>
      <c r="J255" s="422"/>
      <c r="K255" s="422"/>
      <c r="L255" s="422"/>
      <c r="M255" s="422" t="s">
        <v>234</v>
      </c>
      <c r="N255" s="422"/>
      <c r="O255" s="422"/>
      <c r="P255" s="422"/>
      <c r="Q255" s="422"/>
      <c r="R255" s="422"/>
      <c r="S255" s="422"/>
      <c r="T255" s="422"/>
      <c r="U255" s="422"/>
      <c r="V255" s="422"/>
      <c r="W255" s="7"/>
      <c r="X255" s="8"/>
      <c r="Y255" s="418" t="s">
        <v>72</v>
      </c>
      <c r="Z255" s="418"/>
      <c r="AC255"/>
      <c r="AH255" s="60" t="s">
        <v>259</v>
      </c>
    </row>
    <row r="256" spans="1:34" ht="22.5" customHeight="1" x14ac:dyDescent="0.3">
      <c r="A256" s="5"/>
      <c r="B256" s="6"/>
      <c r="C256" s="6"/>
      <c r="D256" s="6"/>
      <c r="E256" s="6"/>
      <c r="F256" s="6"/>
      <c r="G256" s="6"/>
      <c r="H256" s="6"/>
      <c r="W256" s="7"/>
      <c r="X256" s="8"/>
      <c r="Y256" s="418"/>
      <c r="Z256" s="418"/>
      <c r="AC256"/>
    </row>
    <row r="257" spans="1:30" ht="22.5" customHeight="1" x14ac:dyDescent="0.3">
      <c r="A257" s="5"/>
      <c r="B257" s="6"/>
      <c r="C257" s="6"/>
      <c r="D257" s="6"/>
      <c r="E257" s="6"/>
      <c r="F257" s="6"/>
      <c r="G257" s="6"/>
      <c r="H257" s="6"/>
      <c r="I257" s="6"/>
      <c r="J257" s="401"/>
      <c r="K257" s="401"/>
      <c r="L257" s="401"/>
      <c r="M257" s="401"/>
      <c r="N257" s="7"/>
      <c r="O257" s="7"/>
      <c r="P257" s="7"/>
      <c r="Q257" s="7"/>
      <c r="R257" s="401"/>
      <c r="S257" s="401"/>
      <c r="T257" s="401"/>
      <c r="U257" s="401"/>
      <c r="V257" s="7"/>
      <c r="W257" s="7"/>
      <c r="Y257" s="421" t="s">
        <v>249</v>
      </c>
      <c r="Z257" s="421"/>
      <c r="AC257"/>
    </row>
    <row r="258" spans="1:30" ht="22.5" customHeight="1" x14ac:dyDescent="0.3">
      <c r="A258" s="5"/>
      <c r="B258" s="6"/>
      <c r="C258" s="6"/>
      <c r="D258" s="6"/>
      <c r="E258" s="6"/>
      <c r="F258" s="6"/>
      <c r="G258" s="6"/>
      <c r="H258" s="6"/>
      <c r="I258" s="6"/>
      <c r="J258" s="401"/>
      <c r="K258" s="401"/>
      <c r="L258" s="401"/>
      <c r="M258" s="401"/>
      <c r="N258" s="3"/>
      <c r="O258" s="3"/>
      <c r="P258" s="3"/>
      <c r="Q258" s="3"/>
      <c r="R258" s="3"/>
      <c r="S258" s="3"/>
      <c r="T258" s="3"/>
      <c r="U258" s="3"/>
      <c r="V258" s="3"/>
      <c r="W258" s="423"/>
      <c r="X258" s="423"/>
      <c r="Y258" s="423"/>
      <c r="Z258" s="423"/>
      <c r="AC258"/>
    </row>
    <row r="259" spans="1:30" ht="22.5" customHeight="1" x14ac:dyDescent="0.3">
      <c r="A259" s="5"/>
      <c r="B259" s="6"/>
      <c r="C259" s="6"/>
      <c r="D259" s="6"/>
      <c r="E259" s="6"/>
      <c r="F259" s="6"/>
      <c r="G259" s="6"/>
      <c r="H259" s="6"/>
      <c r="I259" s="6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423"/>
      <c r="X259" s="423"/>
      <c r="Y259" s="423"/>
      <c r="Z259" s="423"/>
      <c r="AC259"/>
    </row>
    <row r="260" spans="1:30" ht="22.5" customHeight="1" x14ac:dyDescent="0.3">
      <c r="A260" s="5"/>
      <c r="B260" s="6"/>
      <c r="C260" s="6"/>
      <c r="D260" s="6"/>
      <c r="E260" s="6"/>
      <c r="F260" s="6"/>
      <c r="G260" s="6"/>
      <c r="H260" s="6"/>
      <c r="I260" s="6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465" t="s">
        <v>250</v>
      </c>
      <c r="X260" s="465"/>
      <c r="Y260" s="465"/>
      <c r="Z260" s="465"/>
      <c r="AC260"/>
    </row>
    <row r="261" spans="1:30" ht="24.9" customHeight="1" x14ac:dyDescent="0.3">
      <c r="A261" s="10" t="s">
        <v>1</v>
      </c>
      <c r="B261" s="466" t="s">
        <v>2</v>
      </c>
      <c r="C261" s="466"/>
      <c r="D261" s="466"/>
      <c r="E261" s="466"/>
      <c r="F261" s="466"/>
      <c r="G261" s="466"/>
      <c r="H261" s="466"/>
      <c r="I261" s="466"/>
      <c r="J261" s="466"/>
      <c r="K261" s="466" t="s">
        <v>3</v>
      </c>
      <c r="L261" s="466"/>
      <c r="M261" s="466"/>
      <c r="N261" s="466"/>
      <c r="O261" s="466"/>
      <c r="P261" s="466"/>
      <c r="Q261" s="466"/>
      <c r="R261" s="466"/>
      <c r="S261" s="466"/>
      <c r="T261" s="466"/>
      <c r="U261" s="466"/>
      <c r="V261" s="466"/>
      <c r="W261" s="466"/>
      <c r="X261" s="466"/>
      <c r="Y261" s="466"/>
      <c r="Z261" s="466"/>
      <c r="AC261"/>
    </row>
    <row r="262" spans="1:30" ht="48" customHeight="1" x14ac:dyDescent="0.3">
      <c r="A262" s="10" t="s">
        <v>49</v>
      </c>
      <c r="B262" s="469" t="s">
        <v>50</v>
      </c>
      <c r="C262" s="469"/>
      <c r="D262" s="469"/>
      <c r="E262" s="469"/>
      <c r="F262" s="469"/>
      <c r="G262" s="469"/>
      <c r="H262" s="469"/>
      <c r="I262" s="469"/>
      <c r="J262" s="469"/>
      <c r="K262" s="11" t="s">
        <v>174</v>
      </c>
      <c r="L262" s="11" t="s">
        <v>178</v>
      </c>
      <c r="M262" s="11" t="s">
        <v>180</v>
      </c>
      <c r="N262" s="11" t="s">
        <v>182</v>
      </c>
      <c r="O262" s="11" t="s">
        <v>184</v>
      </c>
      <c r="P262" s="11" t="s">
        <v>186</v>
      </c>
      <c r="Q262" s="11" t="s">
        <v>188</v>
      </c>
      <c r="R262" s="11" t="s">
        <v>190</v>
      </c>
      <c r="S262" s="11" t="s">
        <v>192</v>
      </c>
      <c r="T262" s="11" t="s">
        <v>194</v>
      </c>
      <c r="U262" s="11" t="s">
        <v>196</v>
      </c>
      <c r="V262" s="11" t="s">
        <v>198</v>
      </c>
      <c r="W262" s="11" t="s">
        <v>200</v>
      </c>
      <c r="X262" s="11" t="s">
        <v>202</v>
      </c>
      <c r="Y262" s="11" t="s">
        <v>204</v>
      </c>
      <c r="Z262" s="10" t="s">
        <v>205</v>
      </c>
      <c r="AC262"/>
      <c r="AD262" t="s">
        <v>176</v>
      </c>
    </row>
    <row r="263" spans="1:30" ht="12.75" customHeight="1" x14ac:dyDescent="0.3">
      <c r="A263" s="12" t="s">
        <v>5</v>
      </c>
      <c r="B263" s="467" t="s">
        <v>6</v>
      </c>
      <c r="C263" s="467"/>
      <c r="D263" s="467"/>
      <c r="E263" s="467"/>
      <c r="F263" s="467"/>
      <c r="G263" s="467"/>
      <c r="H263" s="467"/>
      <c r="I263" s="467"/>
      <c r="J263" s="467"/>
      <c r="K263" s="13" t="s">
        <v>7</v>
      </c>
      <c r="L263" s="13" t="s">
        <v>8</v>
      </c>
      <c r="M263" s="13" t="s">
        <v>9</v>
      </c>
      <c r="N263" s="13" t="s">
        <v>10</v>
      </c>
      <c r="O263" s="13" t="s">
        <v>11</v>
      </c>
      <c r="P263" s="13" t="s">
        <v>12</v>
      </c>
      <c r="Q263" s="13" t="s">
        <v>13</v>
      </c>
      <c r="R263" s="13" t="s">
        <v>14</v>
      </c>
      <c r="S263" s="13" t="s">
        <v>15</v>
      </c>
      <c r="T263" s="13" t="s">
        <v>16</v>
      </c>
      <c r="U263" s="13" t="s">
        <v>17</v>
      </c>
      <c r="V263" s="13" t="s">
        <v>18</v>
      </c>
      <c r="W263" s="13" t="s">
        <v>19</v>
      </c>
      <c r="X263" s="13" t="s">
        <v>20</v>
      </c>
      <c r="Y263" s="13" t="s">
        <v>21</v>
      </c>
      <c r="Z263" s="13" t="s">
        <v>22</v>
      </c>
      <c r="AC263"/>
      <c r="AD263" s="25"/>
    </row>
    <row r="264" spans="1:30" ht="30" customHeight="1" x14ac:dyDescent="0.3">
      <c r="A264" s="15" t="s">
        <v>23</v>
      </c>
      <c r="B264" s="487" t="s">
        <v>257</v>
      </c>
      <c r="C264" s="488"/>
      <c r="D264" s="488"/>
      <c r="E264" s="488"/>
      <c r="F264" s="488"/>
      <c r="G264" s="488"/>
      <c r="H264" s="488"/>
      <c r="I264" s="488"/>
      <c r="J264" s="489"/>
      <c r="K264" s="52">
        <f>Z232</f>
        <v>1389343</v>
      </c>
      <c r="L264" s="52">
        <f t="shared" ref="L264:Y264" si="44">L197+L198+L199+L200+L201+L202+L203+L204+L205+L206+L207+L208+L209+L210+L211+L212+L213</f>
        <v>91773</v>
      </c>
      <c r="M264" s="52">
        <f t="shared" si="44"/>
        <v>98061</v>
      </c>
      <c r="N264" s="52">
        <f t="shared" si="44"/>
        <v>272227</v>
      </c>
      <c r="O264" s="52">
        <f t="shared" si="44"/>
        <v>81058</v>
      </c>
      <c r="P264" s="52">
        <f t="shared" si="44"/>
        <v>170657</v>
      </c>
      <c r="Q264" s="52">
        <f t="shared" si="44"/>
        <v>91215</v>
      </c>
      <c r="R264" s="52">
        <f t="shared" si="44"/>
        <v>69124</v>
      </c>
      <c r="S264" s="52">
        <f t="shared" si="44"/>
        <v>183880</v>
      </c>
      <c r="T264" s="52">
        <f t="shared" si="44"/>
        <v>102024</v>
      </c>
      <c r="U264" s="52">
        <f t="shared" si="44"/>
        <v>227179</v>
      </c>
      <c r="V264" s="52">
        <f t="shared" si="44"/>
        <v>20316</v>
      </c>
      <c r="W264" s="52">
        <f t="shared" si="44"/>
        <v>40881</v>
      </c>
      <c r="X264" s="52">
        <f t="shared" si="44"/>
        <v>103375</v>
      </c>
      <c r="Y264" s="52">
        <f t="shared" si="44"/>
        <v>293285</v>
      </c>
      <c r="Z264" s="52">
        <f>SUM(K264:Y264)</f>
        <v>3234398</v>
      </c>
      <c r="AA264" s="16"/>
      <c r="AB264" t="s">
        <v>125</v>
      </c>
      <c r="AC264" s="56" t="s">
        <v>132</v>
      </c>
      <c r="AD264" s="16" t="s">
        <v>79</v>
      </c>
    </row>
    <row r="265" spans="1:30" ht="30" customHeight="1" x14ac:dyDescent="0.25">
      <c r="A265" s="15" t="s">
        <v>28</v>
      </c>
      <c r="B265" s="487" t="s">
        <v>51</v>
      </c>
      <c r="C265" s="488"/>
      <c r="D265" s="488"/>
      <c r="E265" s="488"/>
      <c r="F265" s="488"/>
      <c r="G265" s="488"/>
      <c r="H265" s="488"/>
      <c r="I265" s="488"/>
      <c r="J265" s="489"/>
      <c r="K265" s="50">
        <f>Z233</f>
        <v>77959</v>
      </c>
      <c r="L265" s="61">
        <v>0</v>
      </c>
      <c r="M265" s="61">
        <v>15563</v>
      </c>
      <c r="N265" s="61">
        <v>0</v>
      </c>
      <c r="O265" s="61">
        <v>13540</v>
      </c>
      <c r="P265" s="61">
        <v>19155</v>
      </c>
      <c r="Q265" s="61">
        <v>8857</v>
      </c>
      <c r="R265" s="61">
        <v>4258</v>
      </c>
      <c r="S265" s="61">
        <v>0</v>
      </c>
      <c r="T265" s="61">
        <v>0</v>
      </c>
      <c r="U265" s="61">
        <v>7381</v>
      </c>
      <c r="V265" s="61">
        <v>4609</v>
      </c>
      <c r="W265" s="61">
        <v>4609</v>
      </c>
      <c r="X265" s="61">
        <v>8</v>
      </c>
      <c r="Y265" s="61">
        <v>0</v>
      </c>
      <c r="Z265" s="50">
        <f>SUM(K265:Y265)</f>
        <v>155939</v>
      </c>
      <c r="AA265" s="16"/>
      <c r="AC265" s="56" t="s">
        <v>59</v>
      </c>
      <c r="AD265" s="16" t="s">
        <v>80</v>
      </c>
    </row>
    <row r="266" spans="1:30" ht="30" customHeight="1" x14ac:dyDescent="0.3">
      <c r="A266" s="15" t="s">
        <v>52</v>
      </c>
      <c r="B266" s="487" t="s">
        <v>258</v>
      </c>
      <c r="C266" s="488"/>
      <c r="D266" s="488"/>
      <c r="E266" s="488"/>
      <c r="F266" s="488"/>
      <c r="G266" s="488"/>
      <c r="H266" s="488"/>
      <c r="I266" s="488"/>
      <c r="J266" s="489"/>
      <c r="K266" s="52">
        <f t="shared" ref="K266:Y266" si="45">K264+K265</f>
        <v>1467302</v>
      </c>
      <c r="L266" s="52">
        <f t="shared" si="45"/>
        <v>91773</v>
      </c>
      <c r="M266" s="52">
        <f t="shared" si="45"/>
        <v>113624</v>
      </c>
      <c r="N266" s="52">
        <f t="shared" si="45"/>
        <v>272227</v>
      </c>
      <c r="O266" s="52">
        <f t="shared" si="45"/>
        <v>94598</v>
      </c>
      <c r="P266" s="52">
        <f t="shared" si="45"/>
        <v>189812</v>
      </c>
      <c r="Q266" s="52">
        <f t="shared" si="45"/>
        <v>100072</v>
      </c>
      <c r="R266" s="52">
        <f t="shared" si="45"/>
        <v>73382</v>
      </c>
      <c r="S266" s="52">
        <f t="shared" si="45"/>
        <v>183880</v>
      </c>
      <c r="T266" s="52">
        <f t="shared" si="45"/>
        <v>102024</v>
      </c>
      <c r="U266" s="52">
        <f t="shared" si="45"/>
        <v>234560</v>
      </c>
      <c r="V266" s="52">
        <f t="shared" si="45"/>
        <v>24925</v>
      </c>
      <c r="W266" s="52">
        <f t="shared" si="45"/>
        <v>45490</v>
      </c>
      <c r="X266" s="52">
        <f t="shared" si="45"/>
        <v>103383</v>
      </c>
      <c r="Y266" s="52">
        <f t="shared" si="45"/>
        <v>293285</v>
      </c>
      <c r="Z266" s="52">
        <f>SUM(K266:Y266)</f>
        <v>3390337</v>
      </c>
      <c r="AA266" s="16"/>
      <c r="AB266" s="18" t="s">
        <v>120</v>
      </c>
      <c r="AC266" s="56" t="s">
        <v>133</v>
      </c>
      <c r="AD266" s="16" t="s">
        <v>81</v>
      </c>
    </row>
    <row r="267" spans="1:30" ht="15" customHeight="1" x14ac:dyDescent="0.3">
      <c r="AA267" s="1" t="s">
        <v>58</v>
      </c>
      <c r="AC267"/>
    </row>
    <row r="268" spans="1:30" ht="15" customHeight="1" x14ac:dyDescent="0.25">
      <c r="A268" s="19"/>
      <c r="J268" s="48"/>
      <c r="K268" s="49" t="s">
        <v>119</v>
      </c>
      <c r="L268" s="509"/>
      <c r="M268" s="510"/>
      <c r="N268" s="510"/>
      <c r="O268" s="54" t="s">
        <v>53</v>
      </c>
      <c r="P268" s="362"/>
      <c r="Q268" s="363"/>
      <c r="R268" s="55" t="s">
        <v>54</v>
      </c>
      <c r="S268" s="364">
        <v>0</v>
      </c>
      <c r="T268" s="365">
        <v>4</v>
      </c>
      <c r="U268" s="55" t="s">
        <v>55</v>
      </c>
      <c r="V268" s="366">
        <v>2</v>
      </c>
      <c r="W268" s="367">
        <v>0</v>
      </c>
      <c r="X268" s="368">
        <v>1</v>
      </c>
      <c r="Y268" s="369">
        <v>9</v>
      </c>
      <c r="AC268" s="2"/>
    </row>
    <row r="269" spans="1:30" ht="15.75" customHeight="1" x14ac:dyDescent="0.3">
      <c r="AC269"/>
    </row>
    <row r="270" spans="1:30" ht="16.5" customHeight="1" x14ac:dyDescent="0.3">
      <c r="C270" s="414" t="s">
        <v>116</v>
      </c>
      <c r="D270" s="415"/>
      <c r="E270" s="415"/>
      <c r="F270" s="415"/>
      <c r="G270" s="415"/>
      <c r="H270" s="415"/>
      <c r="I270" s="415"/>
      <c r="J270" s="415"/>
      <c r="K270" s="415"/>
      <c r="L270" s="415"/>
      <c r="M270" s="415"/>
      <c r="N270" s="415"/>
      <c r="O270" s="415"/>
      <c r="P270" s="415"/>
      <c r="Q270" s="415"/>
      <c r="R270" s="415"/>
      <c r="S270" s="415"/>
      <c r="T270" s="415"/>
      <c r="U270" s="415"/>
      <c r="V270" s="415"/>
      <c r="W270" s="415"/>
      <c r="X270" s="415"/>
      <c r="Y270" s="416"/>
      <c r="AC270"/>
    </row>
    <row r="271" spans="1:30" ht="33.75" customHeight="1" x14ac:dyDescent="0.3">
      <c r="A271" s="20"/>
      <c r="B271" s="21"/>
      <c r="C271" s="490" t="s">
        <v>30</v>
      </c>
      <c r="D271" s="490"/>
      <c r="E271" s="490"/>
      <c r="F271" s="490"/>
      <c r="G271" s="490" t="s">
        <v>31</v>
      </c>
      <c r="H271" s="490"/>
      <c r="I271" s="490"/>
      <c r="J271" s="490"/>
      <c r="K271" s="490" t="s">
        <v>32</v>
      </c>
      <c r="L271" s="490"/>
      <c r="M271" s="490"/>
      <c r="N271" s="490" t="s">
        <v>33</v>
      </c>
      <c r="O271" s="490"/>
      <c r="P271" s="490"/>
      <c r="Q271" s="490" t="s">
        <v>34</v>
      </c>
      <c r="R271" s="490"/>
      <c r="S271" s="490"/>
      <c r="T271" s="490" t="s">
        <v>70</v>
      </c>
      <c r="U271" s="490"/>
      <c r="V271" s="490"/>
      <c r="W271" s="490" t="s">
        <v>71</v>
      </c>
      <c r="X271" s="490"/>
      <c r="Y271" s="490"/>
      <c r="AC271"/>
    </row>
    <row r="272" spans="1:30" ht="33.75" customHeight="1" x14ac:dyDescent="0.3">
      <c r="A272" s="20"/>
      <c r="B272" s="21"/>
      <c r="C272" s="491" t="s">
        <v>282</v>
      </c>
      <c r="D272" s="492"/>
      <c r="E272" s="492"/>
      <c r="F272" s="492"/>
      <c r="G272" s="491" t="s">
        <v>282</v>
      </c>
      <c r="H272" s="492"/>
      <c r="I272" s="492"/>
      <c r="J272" s="492"/>
      <c r="K272" s="491" t="s">
        <v>282</v>
      </c>
      <c r="L272" s="492"/>
      <c r="M272" s="492"/>
      <c r="N272" s="491" t="s">
        <v>282</v>
      </c>
      <c r="O272" s="492"/>
      <c r="P272" s="492"/>
      <c r="Q272" s="491" t="s">
        <v>282</v>
      </c>
      <c r="R272" s="492"/>
      <c r="S272" s="492"/>
      <c r="T272" s="491" t="s">
        <v>282</v>
      </c>
      <c r="U272" s="492"/>
      <c r="V272" s="492"/>
      <c r="W272" s="491" t="s">
        <v>282</v>
      </c>
      <c r="X272" s="492"/>
      <c r="Y272" s="492"/>
      <c r="AC272"/>
    </row>
    <row r="273" spans="1:32" ht="13.5" customHeight="1" x14ac:dyDescent="0.3">
      <c r="A273" s="20"/>
      <c r="B273" s="21"/>
      <c r="C273" s="493" t="s">
        <v>121</v>
      </c>
      <c r="D273" s="493"/>
      <c r="E273" s="493"/>
      <c r="F273" s="493"/>
      <c r="G273" s="493" t="s">
        <v>121</v>
      </c>
      <c r="H273" s="493"/>
      <c r="I273" s="493"/>
      <c r="J273" s="493"/>
      <c r="K273" s="493" t="s">
        <v>121</v>
      </c>
      <c r="L273" s="493"/>
      <c r="M273" s="493"/>
      <c r="N273" s="493" t="s">
        <v>121</v>
      </c>
      <c r="O273" s="493"/>
      <c r="P273" s="493"/>
      <c r="Q273" s="493" t="s">
        <v>121</v>
      </c>
      <c r="R273" s="493"/>
      <c r="S273" s="493"/>
      <c r="T273" s="493" t="s">
        <v>121</v>
      </c>
      <c r="U273" s="493"/>
      <c r="V273" s="493"/>
      <c r="W273" s="493" t="s">
        <v>121</v>
      </c>
      <c r="X273" s="493"/>
      <c r="Y273" s="493"/>
      <c r="AC273"/>
    </row>
    <row r="274" spans="1:32" ht="16.5" customHeight="1" x14ac:dyDescent="0.3">
      <c r="A274" s="20"/>
      <c r="B274" s="21"/>
      <c r="C274" s="414" t="s">
        <v>35</v>
      </c>
      <c r="D274" s="415"/>
      <c r="E274" s="415"/>
      <c r="F274" s="415"/>
      <c r="G274" s="415"/>
      <c r="H274" s="415"/>
      <c r="I274" s="415"/>
      <c r="J274" s="415"/>
      <c r="K274" s="415"/>
      <c r="L274" s="415"/>
      <c r="M274" s="415"/>
      <c r="N274" s="415"/>
      <c r="O274" s="415"/>
      <c r="P274" s="415"/>
      <c r="Q274" s="415"/>
      <c r="R274" s="415"/>
      <c r="S274" s="415"/>
      <c r="T274" s="415"/>
      <c r="U274" s="415"/>
      <c r="V274" s="415"/>
      <c r="W274" s="415"/>
      <c r="X274" s="415"/>
      <c r="Y274" s="416"/>
      <c r="AC274"/>
    </row>
    <row r="275" spans="1:32" ht="33" customHeight="1" x14ac:dyDescent="0.3">
      <c r="A275" s="20"/>
      <c r="B275" s="21"/>
      <c r="C275" s="494" t="s">
        <v>262</v>
      </c>
      <c r="D275" s="495"/>
      <c r="E275" s="495"/>
      <c r="F275" s="496"/>
      <c r="G275" s="494" t="s">
        <v>263</v>
      </c>
      <c r="H275" s="495"/>
      <c r="I275" s="496"/>
      <c r="J275" s="494" t="s">
        <v>264</v>
      </c>
      <c r="K275" s="496"/>
      <c r="L275" s="494" t="s">
        <v>265</v>
      </c>
      <c r="M275" s="496"/>
      <c r="N275" s="494" t="s">
        <v>266</v>
      </c>
      <c r="O275" s="496"/>
      <c r="P275" s="494" t="s">
        <v>267</v>
      </c>
      <c r="Q275" s="496"/>
      <c r="R275" s="494" t="s">
        <v>268</v>
      </c>
      <c r="S275" s="496"/>
      <c r="T275" s="494" t="s">
        <v>269</v>
      </c>
      <c r="U275" s="496"/>
      <c r="V275" s="494" t="s">
        <v>270</v>
      </c>
      <c r="W275" s="496"/>
      <c r="X275" s="494" t="s">
        <v>271</v>
      </c>
      <c r="Y275" s="496"/>
      <c r="AC275"/>
    </row>
    <row r="276" spans="1:32" ht="13.5" customHeight="1" x14ac:dyDescent="0.3">
      <c r="A276" s="20"/>
      <c r="B276" s="21"/>
      <c r="C276" s="497" t="s">
        <v>121</v>
      </c>
      <c r="D276" s="498"/>
      <c r="E276" s="498"/>
      <c r="F276" s="499"/>
      <c r="G276" s="497" t="s">
        <v>121</v>
      </c>
      <c r="H276" s="498"/>
      <c r="I276" s="499"/>
      <c r="J276" s="497" t="s">
        <v>121</v>
      </c>
      <c r="K276" s="499"/>
      <c r="L276" s="497" t="s">
        <v>121</v>
      </c>
      <c r="M276" s="499"/>
      <c r="N276" s="497" t="s">
        <v>121</v>
      </c>
      <c r="O276" s="499"/>
      <c r="P276" s="497" t="s">
        <v>121</v>
      </c>
      <c r="Q276" s="499"/>
      <c r="R276" s="497" t="s">
        <v>121</v>
      </c>
      <c r="S276" s="499"/>
      <c r="T276" s="497" t="s">
        <v>121</v>
      </c>
      <c r="U276" s="499"/>
      <c r="V276" s="497" t="s">
        <v>121</v>
      </c>
      <c r="W276" s="499"/>
      <c r="X276" s="497" t="s">
        <v>121</v>
      </c>
      <c r="Y276" s="499"/>
      <c r="AC276"/>
    </row>
    <row r="277" spans="1:32" ht="33" customHeight="1" x14ac:dyDescent="0.3">
      <c r="C277" s="500" t="s">
        <v>272</v>
      </c>
      <c r="D277" s="501"/>
      <c r="E277" s="501"/>
      <c r="F277" s="501"/>
      <c r="G277" s="500" t="s">
        <v>273</v>
      </c>
      <c r="H277" s="501"/>
      <c r="I277" s="501"/>
      <c r="J277" s="500" t="s">
        <v>274</v>
      </c>
      <c r="K277" s="501"/>
      <c r="L277" s="500" t="s">
        <v>275</v>
      </c>
      <c r="M277" s="501"/>
      <c r="N277" s="500" t="s">
        <v>276</v>
      </c>
      <c r="O277" s="501"/>
      <c r="P277" s="500" t="s">
        <v>277</v>
      </c>
      <c r="Q277" s="501"/>
      <c r="R277" s="500" t="s">
        <v>278</v>
      </c>
      <c r="S277" s="501"/>
      <c r="T277" s="500" t="s">
        <v>279</v>
      </c>
      <c r="U277" s="501"/>
      <c r="V277" s="500" t="s">
        <v>280</v>
      </c>
      <c r="W277" s="501"/>
      <c r="X277" s="500" t="s">
        <v>281</v>
      </c>
      <c r="Y277" s="501"/>
      <c r="AC277"/>
    </row>
    <row r="278" spans="1:32" ht="15.75" customHeight="1" x14ac:dyDescent="0.3">
      <c r="C278" s="502" t="s">
        <v>121</v>
      </c>
      <c r="D278" s="502"/>
      <c r="E278" s="502"/>
      <c r="F278" s="502"/>
      <c r="G278" s="502" t="s">
        <v>121</v>
      </c>
      <c r="H278" s="502"/>
      <c r="I278" s="502"/>
      <c r="J278" s="502" t="s">
        <v>121</v>
      </c>
      <c r="K278" s="502"/>
      <c r="L278" s="502" t="s">
        <v>121</v>
      </c>
      <c r="M278" s="502"/>
      <c r="N278" s="502" t="s">
        <v>121</v>
      </c>
      <c r="O278" s="502"/>
      <c r="P278" s="502" t="s">
        <v>121</v>
      </c>
      <c r="Q278" s="502"/>
      <c r="R278" s="502" t="s">
        <v>121</v>
      </c>
      <c r="S278" s="502"/>
      <c r="T278" s="502" t="s">
        <v>121</v>
      </c>
      <c r="U278" s="502"/>
      <c r="V278" s="502" t="s">
        <v>121</v>
      </c>
      <c r="W278" s="502"/>
      <c r="X278" s="502" t="s">
        <v>121</v>
      </c>
      <c r="Y278" s="502"/>
      <c r="AC278"/>
    </row>
    <row r="279" spans="1:32" ht="33" customHeight="1" x14ac:dyDescent="0.3">
      <c r="C279" s="503" t="s">
        <v>283</v>
      </c>
      <c r="D279" s="504"/>
      <c r="E279" s="504"/>
      <c r="F279" s="504"/>
      <c r="G279" s="503" t="s">
        <v>284</v>
      </c>
      <c r="H279" s="504"/>
      <c r="I279" s="504"/>
      <c r="J279" s="505" t="s">
        <v>285</v>
      </c>
      <c r="K279" s="506"/>
      <c r="L279" s="505" t="s">
        <v>286</v>
      </c>
      <c r="M279" s="506"/>
      <c r="N279" s="503" t="s">
        <v>287</v>
      </c>
      <c r="O279" s="504"/>
      <c r="P279" s="505" t="s">
        <v>288</v>
      </c>
      <c r="Q279" s="506"/>
      <c r="R279" s="505" t="s">
        <v>289</v>
      </c>
      <c r="S279" s="506"/>
      <c r="T279" s="503" t="s">
        <v>290</v>
      </c>
      <c r="U279" s="504"/>
      <c r="V279" s="505" t="s">
        <v>291</v>
      </c>
      <c r="W279" s="506"/>
      <c r="X279" s="505" t="s">
        <v>292</v>
      </c>
      <c r="Y279" s="506"/>
      <c r="AC279"/>
    </row>
    <row r="280" spans="1:32" ht="15.75" customHeight="1" x14ac:dyDescent="0.3">
      <c r="C280" s="502" t="s">
        <v>121</v>
      </c>
      <c r="D280" s="502"/>
      <c r="E280" s="502"/>
      <c r="F280" s="502"/>
      <c r="G280" s="502" t="s">
        <v>121</v>
      </c>
      <c r="H280" s="502"/>
      <c r="I280" s="502"/>
      <c r="J280" s="502" t="s">
        <v>121</v>
      </c>
      <c r="K280" s="502"/>
      <c r="L280" s="502" t="s">
        <v>121</v>
      </c>
      <c r="M280" s="502"/>
      <c r="N280" s="502" t="s">
        <v>121</v>
      </c>
      <c r="O280" s="502"/>
      <c r="P280" s="502" t="s">
        <v>121</v>
      </c>
      <c r="Q280" s="502"/>
      <c r="R280" s="502" t="s">
        <v>121</v>
      </c>
      <c r="S280" s="502"/>
      <c r="T280" s="502" t="s">
        <v>121</v>
      </c>
      <c r="U280" s="502"/>
      <c r="V280" s="502" t="s">
        <v>121</v>
      </c>
      <c r="W280" s="502"/>
      <c r="X280" s="502" t="s">
        <v>121</v>
      </c>
      <c r="Y280" s="502"/>
      <c r="AC280"/>
    </row>
    <row r="281" spans="1:32" ht="33" customHeight="1" x14ac:dyDescent="0.3">
      <c r="C281" s="507" t="s">
        <v>293</v>
      </c>
      <c r="D281" s="508"/>
      <c r="E281" s="508"/>
      <c r="F281" s="508"/>
      <c r="G281" s="507" t="s">
        <v>294</v>
      </c>
      <c r="H281" s="508"/>
      <c r="I281" s="508"/>
      <c r="J281" s="500" t="s">
        <v>295</v>
      </c>
      <c r="K281" s="501"/>
      <c r="L281" s="507" t="s">
        <v>296</v>
      </c>
      <c r="M281" s="508"/>
      <c r="N281" s="507" t="s">
        <v>297</v>
      </c>
      <c r="O281" s="508"/>
      <c r="P281" s="507" t="s">
        <v>298</v>
      </c>
      <c r="Q281" s="508"/>
      <c r="R281" s="500" t="s">
        <v>299</v>
      </c>
      <c r="S281" s="501"/>
      <c r="T281" s="507" t="s">
        <v>300</v>
      </c>
      <c r="U281" s="508"/>
      <c r="V281" s="500" t="s">
        <v>301</v>
      </c>
      <c r="W281" s="501"/>
      <c r="X281" s="500" t="s">
        <v>302</v>
      </c>
      <c r="Y281" s="501"/>
      <c r="AC281"/>
    </row>
    <row r="282" spans="1:32" ht="15.75" customHeight="1" x14ac:dyDescent="0.3">
      <c r="C282" s="502" t="s">
        <v>121</v>
      </c>
      <c r="D282" s="502"/>
      <c r="E282" s="502"/>
      <c r="F282" s="502"/>
      <c r="G282" s="502" t="s">
        <v>121</v>
      </c>
      <c r="H282" s="502"/>
      <c r="I282" s="502"/>
      <c r="J282" s="502" t="s">
        <v>121</v>
      </c>
      <c r="K282" s="502"/>
      <c r="L282" s="502" t="s">
        <v>121</v>
      </c>
      <c r="M282" s="502"/>
      <c r="N282" s="502" t="s">
        <v>121</v>
      </c>
      <c r="O282" s="502"/>
      <c r="P282" s="502" t="s">
        <v>121</v>
      </c>
      <c r="Q282" s="502"/>
      <c r="R282" s="502" t="s">
        <v>121</v>
      </c>
      <c r="S282" s="502"/>
      <c r="T282" s="502" t="s">
        <v>121</v>
      </c>
      <c r="U282" s="502"/>
      <c r="V282" s="502" t="s">
        <v>121</v>
      </c>
      <c r="W282" s="502"/>
      <c r="X282" s="502" t="s">
        <v>121</v>
      </c>
      <c r="Y282" s="502"/>
      <c r="AC282"/>
    </row>
    <row r="283" spans="1:32" ht="33" customHeight="1" x14ac:dyDescent="0.3">
      <c r="C283" s="503" t="s">
        <v>303</v>
      </c>
      <c r="D283" s="504"/>
      <c r="E283" s="504"/>
      <c r="F283" s="504"/>
      <c r="G283" s="503" t="s">
        <v>304</v>
      </c>
      <c r="H283" s="504"/>
      <c r="I283" s="504"/>
      <c r="J283" s="505" t="s">
        <v>305</v>
      </c>
      <c r="K283" s="506"/>
      <c r="L283" s="505" t="s">
        <v>306</v>
      </c>
      <c r="M283" s="506"/>
      <c r="N283" s="503" t="s">
        <v>307</v>
      </c>
      <c r="O283" s="504"/>
      <c r="P283" s="505" t="s">
        <v>308</v>
      </c>
      <c r="Q283" s="506"/>
      <c r="R283" s="505" t="s">
        <v>309</v>
      </c>
      <c r="S283" s="506"/>
      <c r="T283" s="503" t="s">
        <v>310</v>
      </c>
      <c r="U283" s="504"/>
      <c r="V283" s="505" t="s">
        <v>311</v>
      </c>
      <c r="W283" s="506"/>
      <c r="X283" s="505" t="s">
        <v>312</v>
      </c>
      <c r="Y283" s="506"/>
      <c r="AC283"/>
    </row>
    <row r="284" spans="1:32" ht="15.75" customHeight="1" x14ac:dyDescent="0.3">
      <c r="C284" s="502" t="s">
        <v>121</v>
      </c>
      <c r="D284" s="502"/>
      <c r="E284" s="502"/>
      <c r="F284" s="502"/>
      <c r="G284" s="502" t="s">
        <v>121</v>
      </c>
      <c r="H284" s="502"/>
      <c r="I284" s="502"/>
      <c r="J284" s="502" t="s">
        <v>121</v>
      </c>
      <c r="K284" s="502"/>
      <c r="L284" s="502" t="s">
        <v>121</v>
      </c>
      <c r="M284" s="502"/>
      <c r="N284" s="502" t="s">
        <v>121</v>
      </c>
      <c r="O284" s="502"/>
      <c r="P284" s="502" t="s">
        <v>121</v>
      </c>
      <c r="Q284" s="502"/>
      <c r="R284" s="502" t="s">
        <v>121</v>
      </c>
      <c r="S284" s="502"/>
      <c r="T284" s="502" t="s">
        <v>121</v>
      </c>
      <c r="U284" s="502"/>
      <c r="V284" s="502" t="s">
        <v>121</v>
      </c>
      <c r="W284" s="502"/>
      <c r="X284" s="502" t="s">
        <v>121</v>
      </c>
      <c r="Y284" s="502"/>
      <c r="AC284"/>
    </row>
    <row r="285" spans="1:32" ht="15" customHeight="1" x14ac:dyDescent="0.3">
      <c r="AC285"/>
      <c r="AF285" s="16"/>
    </row>
  </sheetData>
  <sheetProtection password="C0A4" sheet="1" objects="1" scenarios="1"/>
  <mergeCells count="572">
    <mergeCell ref="P284:Q284"/>
    <mergeCell ref="R284:S284"/>
    <mergeCell ref="T284:U284"/>
    <mergeCell ref="V284:W284"/>
    <mergeCell ref="X284:Y284"/>
    <mergeCell ref="C284:F284"/>
    <mergeCell ref="G284:I284"/>
    <mergeCell ref="J284:K284"/>
    <mergeCell ref="L284:M284"/>
    <mergeCell ref="N284:O284"/>
    <mergeCell ref="P283:Q283"/>
    <mergeCell ref="R283:S283"/>
    <mergeCell ref="T283:U283"/>
    <mergeCell ref="V283:W283"/>
    <mergeCell ref="X283:Y283"/>
    <mergeCell ref="C283:F283"/>
    <mergeCell ref="G283:I283"/>
    <mergeCell ref="J283:K283"/>
    <mergeCell ref="L283:M283"/>
    <mergeCell ref="N283:O283"/>
    <mergeCell ref="P282:Q282"/>
    <mergeCell ref="R282:S282"/>
    <mergeCell ref="T282:U282"/>
    <mergeCell ref="V282:W282"/>
    <mergeCell ref="X282:Y282"/>
    <mergeCell ref="C282:F282"/>
    <mergeCell ref="G282:I282"/>
    <mergeCell ref="J282:K282"/>
    <mergeCell ref="L282:M282"/>
    <mergeCell ref="N282:O282"/>
    <mergeCell ref="P281:Q281"/>
    <mergeCell ref="R281:S281"/>
    <mergeCell ref="T281:U281"/>
    <mergeCell ref="V281:W281"/>
    <mergeCell ref="X281:Y281"/>
    <mergeCell ref="C281:F281"/>
    <mergeCell ref="G281:I281"/>
    <mergeCell ref="J281:K281"/>
    <mergeCell ref="L281:M281"/>
    <mergeCell ref="N281:O281"/>
    <mergeCell ref="P280:Q280"/>
    <mergeCell ref="R280:S280"/>
    <mergeCell ref="T280:U280"/>
    <mergeCell ref="V280:W280"/>
    <mergeCell ref="X280:Y280"/>
    <mergeCell ref="C280:F280"/>
    <mergeCell ref="G280:I280"/>
    <mergeCell ref="J280:K280"/>
    <mergeCell ref="L280:M280"/>
    <mergeCell ref="N280:O280"/>
    <mergeCell ref="P279:Q279"/>
    <mergeCell ref="R279:S279"/>
    <mergeCell ref="T279:U279"/>
    <mergeCell ref="V279:W279"/>
    <mergeCell ref="X279:Y279"/>
    <mergeCell ref="C279:F279"/>
    <mergeCell ref="G279:I279"/>
    <mergeCell ref="J279:K279"/>
    <mergeCell ref="L279:M279"/>
    <mergeCell ref="N279:O279"/>
    <mergeCell ref="P278:Q278"/>
    <mergeCell ref="R278:S278"/>
    <mergeCell ref="T278:U278"/>
    <mergeCell ref="V278:W278"/>
    <mergeCell ref="X278:Y278"/>
    <mergeCell ref="C278:F278"/>
    <mergeCell ref="G278:I278"/>
    <mergeCell ref="J278:K278"/>
    <mergeCell ref="L278:M278"/>
    <mergeCell ref="N278:O278"/>
    <mergeCell ref="P277:Q277"/>
    <mergeCell ref="R277:S277"/>
    <mergeCell ref="T277:U277"/>
    <mergeCell ref="V277:W277"/>
    <mergeCell ref="X277:Y277"/>
    <mergeCell ref="C277:F277"/>
    <mergeCell ref="G277:I277"/>
    <mergeCell ref="J277:K277"/>
    <mergeCell ref="L277:M277"/>
    <mergeCell ref="N277:O277"/>
    <mergeCell ref="P276:Q276"/>
    <mergeCell ref="R276:S276"/>
    <mergeCell ref="T276:U276"/>
    <mergeCell ref="V276:W276"/>
    <mergeCell ref="X276:Y276"/>
    <mergeCell ref="C276:F276"/>
    <mergeCell ref="G276:I276"/>
    <mergeCell ref="J276:K276"/>
    <mergeCell ref="L276:M276"/>
    <mergeCell ref="N276:O276"/>
    <mergeCell ref="T273:V273"/>
    <mergeCell ref="W273:Y273"/>
    <mergeCell ref="C274:Y274"/>
    <mergeCell ref="C275:F275"/>
    <mergeCell ref="G275:I275"/>
    <mergeCell ref="J275:K275"/>
    <mergeCell ref="L275:M275"/>
    <mergeCell ref="N275:O275"/>
    <mergeCell ref="P275:Q275"/>
    <mergeCell ref="R275:S275"/>
    <mergeCell ref="T275:U275"/>
    <mergeCell ref="V275:W275"/>
    <mergeCell ref="X275:Y275"/>
    <mergeCell ref="C273:F273"/>
    <mergeCell ref="G273:J273"/>
    <mergeCell ref="K273:M273"/>
    <mergeCell ref="N273:P273"/>
    <mergeCell ref="Q273:S273"/>
    <mergeCell ref="T271:V271"/>
    <mergeCell ref="W271:Y271"/>
    <mergeCell ref="C272:F272"/>
    <mergeCell ref="G272:J272"/>
    <mergeCell ref="K272:M272"/>
    <mergeCell ref="N272:P272"/>
    <mergeCell ref="Q272:S272"/>
    <mergeCell ref="T272:V272"/>
    <mergeCell ref="W272:Y272"/>
    <mergeCell ref="C271:F271"/>
    <mergeCell ref="G271:J271"/>
    <mergeCell ref="K271:M271"/>
    <mergeCell ref="N271:P271"/>
    <mergeCell ref="Q271:S271"/>
    <mergeCell ref="B264:J264"/>
    <mergeCell ref="B265:J265"/>
    <mergeCell ref="B266:J266"/>
    <mergeCell ref="L268:N268"/>
    <mergeCell ref="C270:Y270"/>
    <mergeCell ref="W260:Z260"/>
    <mergeCell ref="B261:J261"/>
    <mergeCell ref="K261:Z261"/>
    <mergeCell ref="B262:J262"/>
    <mergeCell ref="B263:J263"/>
    <mergeCell ref="J257:M257"/>
    <mergeCell ref="R257:U257"/>
    <mergeCell ref="Y257:Z257"/>
    <mergeCell ref="J258:M258"/>
    <mergeCell ref="W258:Z259"/>
    <mergeCell ref="J254:M254"/>
    <mergeCell ref="N254:W254"/>
    <mergeCell ref="I255:L255"/>
    <mergeCell ref="M255:V255"/>
    <mergeCell ref="Y255:Z256"/>
    <mergeCell ref="P252:Q252"/>
    <mergeCell ref="R252:S252"/>
    <mergeCell ref="T252:U252"/>
    <mergeCell ref="V252:W252"/>
    <mergeCell ref="X252:Y252"/>
    <mergeCell ref="C252:F252"/>
    <mergeCell ref="G252:I252"/>
    <mergeCell ref="J252:K252"/>
    <mergeCell ref="L252:M252"/>
    <mergeCell ref="N252:O252"/>
    <mergeCell ref="P251:Q251"/>
    <mergeCell ref="R251:S251"/>
    <mergeCell ref="T251:U251"/>
    <mergeCell ref="V251:W251"/>
    <mergeCell ref="X251:Y251"/>
    <mergeCell ref="C251:F251"/>
    <mergeCell ref="G251:I251"/>
    <mergeCell ref="J251:K251"/>
    <mergeCell ref="L251:M251"/>
    <mergeCell ref="N251:O251"/>
    <mergeCell ref="P250:Q250"/>
    <mergeCell ref="R250:S250"/>
    <mergeCell ref="T250:U250"/>
    <mergeCell ref="V250:W250"/>
    <mergeCell ref="X250:Y250"/>
    <mergeCell ref="C250:F250"/>
    <mergeCell ref="G250:I250"/>
    <mergeCell ref="J250:K250"/>
    <mergeCell ref="L250:M250"/>
    <mergeCell ref="N250:O250"/>
    <mergeCell ref="P249:Q249"/>
    <mergeCell ref="R249:S249"/>
    <mergeCell ref="T249:U249"/>
    <mergeCell ref="V249:W249"/>
    <mergeCell ref="X249:Y249"/>
    <mergeCell ref="C249:F249"/>
    <mergeCell ref="G249:I249"/>
    <mergeCell ref="J249:K249"/>
    <mergeCell ref="L249:M249"/>
    <mergeCell ref="N249:O249"/>
    <mergeCell ref="P248:Q248"/>
    <mergeCell ref="R248:S248"/>
    <mergeCell ref="T248:U248"/>
    <mergeCell ref="V248:W248"/>
    <mergeCell ref="X248:Y248"/>
    <mergeCell ref="C248:F248"/>
    <mergeCell ref="G248:I248"/>
    <mergeCell ref="J248:K248"/>
    <mergeCell ref="L248:M248"/>
    <mergeCell ref="N248:O248"/>
    <mergeCell ref="P247:Q247"/>
    <mergeCell ref="R247:S247"/>
    <mergeCell ref="T247:U247"/>
    <mergeCell ref="V247:W247"/>
    <mergeCell ref="X247:Y247"/>
    <mergeCell ref="C247:F247"/>
    <mergeCell ref="G247:I247"/>
    <mergeCell ref="J247:K247"/>
    <mergeCell ref="L247:M247"/>
    <mergeCell ref="N247:O247"/>
    <mergeCell ref="P246:Q246"/>
    <mergeCell ref="R246:S246"/>
    <mergeCell ref="T246:U246"/>
    <mergeCell ref="V246:W246"/>
    <mergeCell ref="X246:Y246"/>
    <mergeCell ref="C246:F246"/>
    <mergeCell ref="G246:I246"/>
    <mergeCell ref="J246:K246"/>
    <mergeCell ref="L246:M246"/>
    <mergeCell ref="N246:O246"/>
    <mergeCell ref="P245:Q245"/>
    <mergeCell ref="R245:S245"/>
    <mergeCell ref="T245:U245"/>
    <mergeCell ref="V245:W245"/>
    <mergeCell ref="X245:Y245"/>
    <mergeCell ref="C245:F245"/>
    <mergeCell ref="G245:I245"/>
    <mergeCell ref="J245:K245"/>
    <mergeCell ref="L245:M245"/>
    <mergeCell ref="N245:O245"/>
    <mergeCell ref="P244:Q244"/>
    <mergeCell ref="R244:S244"/>
    <mergeCell ref="T244:U244"/>
    <mergeCell ref="V244:W244"/>
    <mergeCell ref="X244:Y244"/>
    <mergeCell ref="C244:F244"/>
    <mergeCell ref="G244:I244"/>
    <mergeCell ref="J244:K244"/>
    <mergeCell ref="L244:M244"/>
    <mergeCell ref="N244:O244"/>
    <mergeCell ref="C242:Y242"/>
    <mergeCell ref="C243:F243"/>
    <mergeCell ref="G243:I243"/>
    <mergeCell ref="J243:K243"/>
    <mergeCell ref="L243:M243"/>
    <mergeCell ref="N243:O243"/>
    <mergeCell ref="P243:Q243"/>
    <mergeCell ref="R243:S243"/>
    <mergeCell ref="T243:U243"/>
    <mergeCell ref="V243:W243"/>
    <mergeCell ref="X243:Y243"/>
    <mergeCell ref="T240:V240"/>
    <mergeCell ref="W240:Y240"/>
    <mergeCell ref="C241:F241"/>
    <mergeCell ref="G241:J241"/>
    <mergeCell ref="K241:M241"/>
    <mergeCell ref="N241:P241"/>
    <mergeCell ref="Q241:S241"/>
    <mergeCell ref="T241:V241"/>
    <mergeCell ref="W241:Y241"/>
    <mergeCell ref="C240:F240"/>
    <mergeCell ref="G240:J240"/>
    <mergeCell ref="K240:M240"/>
    <mergeCell ref="N240:P240"/>
    <mergeCell ref="Q240:S240"/>
    <mergeCell ref="B232:J232"/>
    <mergeCell ref="B233:J233"/>
    <mergeCell ref="B234:J234"/>
    <mergeCell ref="C238:Y238"/>
    <mergeCell ref="C239:F239"/>
    <mergeCell ref="G239:J239"/>
    <mergeCell ref="K239:M239"/>
    <mergeCell ref="N239:P239"/>
    <mergeCell ref="Q239:S239"/>
    <mergeCell ref="T239:V239"/>
    <mergeCell ref="W239:Y239"/>
    <mergeCell ref="W228:Z228"/>
    <mergeCell ref="B229:J229"/>
    <mergeCell ref="K229:Z229"/>
    <mergeCell ref="B230:J230"/>
    <mergeCell ref="B231:J231"/>
    <mergeCell ref="Y223:Z224"/>
    <mergeCell ref="J225:M225"/>
    <mergeCell ref="R225:U225"/>
    <mergeCell ref="Y225:Z225"/>
    <mergeCell ref="J226:M226"/>
    <mergeCell ref="W226:Z227"/>
    <mergeCell ref="N218:N220"/>
    <mergeCell ref="O218:O220"/>
    <mergeCell ref="J222:M222"/>
    <mergeCell ref="N222:W222"/>
    <mergeCell ref="I223:L223"/>
    <mergeCell ref="M223:V223"/>
    <mergeCell ref="B218:D220"/>
    <mergeCell ref="E218:G220"/>
    <mergeCell ref="H218:J220"/>
    <mergeCell ref="K218:L220"/>
    <mergeCell ref="M218:M220"/>
    <mergeCell ref="P215:Y215"/>
    <mergeCell ref="B216:D217"/>
    <mergeCell ref="E216:G217"/>
    <mergeCell ref="H216:J217"/>
    <mergeCell ref="K216:L217"/>
    <mergeCell ref="M216:M217"/>
    <mergeCell ref="N216:N217"/>
    <mergeCell ref="O216:O217"/>
    <mergeCell ref="B210:J210"/>
    <mergeCell ref="B211:J211"/>
    <mergeCell ref="B212:J212"/>
    <mergeCell ref="B213:J213"/>
    <mergeCell ref="B215:O215"/>
    <mergeCell ref="B205:J205"/>
    <mergeCell ref="B206:J206"/>
    <mergeCell ref="B207:J207"/>
    <mergeCell ref="B208:J208"/>
    <mergeCell ref="B209:J209"/>
    <mergeCell ref="B200:J200"/>
    <mergeCell ref="B201:J201"/>
    <mergeCell ref="B202:J202"/>
    <mergeCell ref="B203:J203"/>
    <mergeCell ref="B204:J204"/>
    <mergeCell ref="A196:J196"/>
    <mergeCell ref="K196:Z196"/>
    <mergeCell ref="B197:J197"/>
    <mergeCell ref="B198:J198"/>
    <mergeCell ref="B199:J199"/>
    <mergeCell ref="W192:Z192"/>
    <mergeCell ref="B193:J193"/>
    <mergeCell ref="K193:Z193"/>
    <mergeCell ref="B194:J194"/>
    <mergeCell ref="B195:J195"/>
    <mergeCell ref="Y187:Z188"/>
    <mergeCell ref="J189:M189"/>
    <mergeCell ref="R189:U189"/>
    <mergeCell ref="Y189:Z189"/>
    <mergeCell ref="J190:M190"/>
    <mergeCell ref="W190:Z191"/>
    <mergeCell ref="N182:N184"/>
    <mergeCell ref="O182:O184"/>
    <mergeCell ref="J186:M186"/>
    <mergeCell ref="N186:W186"/>
    <mergeCell ref="I187:L187"/>
    <mergeCell ref="M187:V187"/>
    <mergeCell ref="B182:D184"/>
    <mergeCell ref="E182:G184"/>
    <mergeCell ref="H182:J184"/>
    <mergeCell ref="K182:L184"/>
    <mergeCell ref="M182:M184"/>
    <mergeCell ref="P179:Y179"/>
    <mergeCell ref="B180:D181"/>
    <mergeCell ref="E180:G181"/>
    <mergeCell ref="H180:J181"/>
    <mergeCell ref="K180:L181"/>
    <mergeCell ref="M180:M181"/>
    <mergeCell ref="N180:N181"/>
    <mergeCell ref="O180:O181"/>
    <mergeCell ref="B174:J174"/>
    <mergeCell ref="B175:J175"/>
    <mergeCell ref="B176:J176"/>
    <mergeCell ref="B177:J177"/>
    <mergeCell ref="B179:O179"/>
    <mergeCell ref="B169:J169"/>
    <mergeCell ref="B170:J170"/>
    <mergeCell ref="B171:J171"/>
    <mergeCell ref="B172:J172"/>
    <mergeCell ref="B173:J173"/>
    <mergeCell ref="B164:J164"/>
    <mergeCell ref="B165:J165"/>
    <mergeCell ref="B166:J166"/>
    <mergeCell ref="B167:J167"/>
    <mergeCell ref="B168:J168"/>
    <mergeCell ref="A160:J160"/>
    <mergeCell ref="K160:Z160"/>
    <mergeCell ref="B161:J161"/>
    <mergeCell ref="B162:J162"/>
    <mergeCell ref="B163:J163"/>
    <mergeCell ref="W156:Z156"/>
    <mergeCell ref="B157:J157"/>
    <mergeCell ref="K157:Z157"/>
    <mergeCell ref="B158:J158"/>
    <mergeCell ref="B159:J159"/>
    <mergeCell ref="J153:M153"/>
    <mergeCell ref="R153:U153"/>
    <mergeCell ref="Y153:Z153"/>
    <mergeCell ref="J154:M154"/>
    <mergeCell ref="W154:Z155"/>
    <mergeCell ref="J150:M150"/>
    <mergeCell ref="N150:W150"/>
    <mergeCell ref="I151:L151"/>
    <mergeCell ref="M151:V151"/>
    <mergeCell ref="Y151:Z152"/>
    <mergeCell ref="N144:N145"/>
    <mergeCell ref="O144:O145"/>
    <mergeCell ref="B146:D148"/>
    <mergeCell ref="E146:G148"/>
    <mergeCell ref="H146:J148"/>
    <mergeCell ref="K146:L148"/>
    <mergeCell ref="M146:M148"/>
    <mergeCell ref="N146:N148"/>
    <mergeCell ref="O146:O148"/>
    <mergeCell ref="B144:D145"/>
    <mergeCell ref="E144:G145"/>
    <mergeCell ref="H144:J145"/>
    <mergeCell ref="K144:L145"/>
    <mergeCell ref="M144:M145"/>
    <mergeCell ref="N142:Q142"/>
    <mergeCell ref="R142:U142"/>
    <mergeCell ref="V142:Y142"/>
    <mergeCell ref="B143:O143"/>
    <mergeCell ref="P143:Y143"/>
    <mergeCell ref="B138:J138"/>
    <mergeCell ref="B139:J139"/>
    <mergeCell ref="B140:J140"/>
    <mergeCell ref="B141:J141"/>
    <mergeCell ref="C142:I142"/>
    <mergeCell ref="J142:M142"/>
    <mergeCell ref="A131:A133"/>
    <mergeCell ref="B131:I133"/>
    <mergeCell ref="A134:A136"/>
    <mergeCell ref="B134:I136"/>
    <mergeCell ref="B137:Z137"/>
    <mergeCell ref="W127:Z127"/>
    <mergeCell ref="B128:J128"/>
    <mergeCell ref="K128:Z128"/>
    <mergeCell ref="B129:J129"/>
    <mergeCell ref="B130:J130"/>
    <mergeCell ref="J124:M124"/>
    <mergeCell ref="R124:U124"/>
    <mergeCell ref="Y124:Z124"/>
    <mergeCell ref="J125:M125"/>
    <mergeCell ref="W125:Z126"/>
    <mergeCell ref="J121:M121"/>
    <mergeCell ref="N121:W121"/>
    <mergeCell ref="I122:L122"/>
    <mergeCell ref="M122:V122"/>
    <mergeCell ref="Y122:Z123"/>
    <mergeCell ref="N115:N116"/>
    <mergeCell ref="O115:O116"/>
    <mergeCell ref="B117:D119"/>
    <mergeCell ref="E117:G119"/>
    <mergeCell ref="H117:J119"/>
    <mergeCell ref="K117:L119"/>
    <mergeCell ref="M117:M119"/>
    <mergeCell ref="N117:N119"/>
    <mergeCell ref="O117:O119"/>
    <mergeCell ref="B115:D116"/>
    <mergeCell ref="E115:G116"/>
    <mergeCell ref="H115:J116"/>
    <mergeCell ref="K115:L116"/>
    <mergeCell ref="M115:M116"/>
    <mergeCell ref="N113:Q113"/>
    <mergeCell ref="R113:U113"/>
    <mergeCell ref="V113:Y113"/>
    <mergeCell ref="B114:O114"/>
    <mergeCell ref="P114:Y114"/>
    <mergeCell ref="B109:J109"/>
    <mergeCell ref="B110:J110"/>
    <mergeCell ref="B111:J111"/>
    <mergeCell ref="B112:J112"/>
    <mergeCell ref="C113:I113"/>
    <mergeCell ref="J113:M113"/>
    <mergeCell ref="A102:A104"/>
    <mergeCell ref="B102:I104"/>
    <mergeCell ref="A105:A107"/>
    <mergeCell ref="B105:I107"/>
    <mergeCell ref="B108:Z108"/>
    <mergeCell ref="W98:Z98"/>
    <mergeCell ref="B99:J99"/>
    <mergeCell ref="K99:Z99"/>
    <mergeCell ref="B100:J100"/>
    <mergeCell ref="B101:J101"/>
    <mergeCell ref="Y93:Z94"/>
    <mergeCell ref="J95:M95"/>
    <mergeCell ref="R95:U95"/>
    <mergeCell ref="Y95:Z95"/>
    <mergeCell ref="J96:M96"/>
    <mergeCell ref="W96:Z97"/>
    <mergeCell ref="N88:N90"/>
    <mergeCell ref="O88:O90"/>
    <mergeCell ref="J92:M92"/>
    <mergeCell ref="N92:W92"/>
    <mergeCell ref="I93:L93"/>
    <mergeCell ref="M93:V93"/>
    <mergeCell ref="B88:D90"/>
    <mergeCell ref="E88:G90"/>
    <mergeCell ref="H88:J90"/>
    <mergeCell ref="K88:L90"/>
    <mergeCell ref="M88:M90"/>
    <mergeCell ref="A81:A83"/>
    <mergeCell ref="B81:I83"/>
    <mergeCell ref="B85:O85"/>
    <mergeCell ref="P85:Y85"/>
    <mergeCell ref="B86:D87"/>
    <mergeCell ref="E86:G87"/>
    <mergeCell ref="H86:J87"/>
    <mergeCell ref="K86:L87"/>
    <mergeCell ref="M86:M87"/>
    <mergeCell ref="N86:N87"/>
    <mergeCell ref="O86:O87"/>
    <mergeCell ref="A72:A74"/>
    <mergeCell ref="B72:I74"/>
    <mergeCell ref="A75:A77"/>
    <mergeCell ref="B75:I77"/>
    <mergeCell ref="A78:A80"/>
    <mergeCell ref="B78:I80"/>
    <mergeCell ref="A65:A67"/>
    <mergeCell ref="B65:I67"/>
    <mergeCell ref="A68:A70"/>
    <mergeCell ref="B68:I70"/>
    <mergeCell ref="B71:Z71"/>
    <mergeCell ref="B58:Z58"/>
    <mergeCell ref="A59:A61"/>
    <mergeCell ref="B59:I61"/>
    <mergeCell ref="A62:A64"/>
    <mergeCell ref="B62:I64"/>
    <mergeCell ref="W53:Z53"/>
    <mergeCell ref="B54:J54"/>
    <mergeCell ref="K54:Z54"/>
    <mergeCell ref="B56:J56"/>
    <mergeCell ref="B57:J57"/>
    <mergeCell ref="I50:L50"/>
    <mergeCell ref="Q50:T50"/>
    <mergeCell ref="Y50:Z50"/>
    <mergeCell ref="I51:L51"/>
    <mergeCell ref="M51:V51"/>
    <mergeCell ref="W51:Z52"/>
    <mergeCell ref="I47:L47"/>
    <mergeCell ref="M47:V47"/>
    <mergeCell ref="I48:L48"/>
    <mergeCell ref="M48:V48"/>
    <mergeCell ref="Y48:Z49"/>
    <mergeCell ref="A14:A16"/>
    <mergeCell ref="B14:I16"/>
    <mergeCell ref="A36:A38"/>
    <mergeCell ref="B36:I38"/>
    <mergeCell ref="A30:A32"/>
    <mergeCell ref="B30:I32"/>
    <mergeCell ref="A17:A19"/>
    <mergeCell ref="B17:I19"/>
    <mergeCell ref="A33:A35"/>
    <mergeCell ref="B33:I35"/>
    <mergeCell ref="A27:A29"/>
    <mergeCell ref="B27:I29"/>
    <mergeCell ref="A23:A25"/>
    <mergeCell ref="B26:Z26"/>
    <mergeCell ref="A20:A22"/>
    <mergeCell ref="B23:I25"/>
    <mergeCell ref="N43:N45"/>
    <mergeCell ref="O43:O45"/>
    <mergeCell ref="D1:X1"/>
    <mergeCell ref="D2:X2"/>
    <mergeCell ref="I8:L8"/>
    <mergeCell ref="B43:D45"/>
    <mergeCell ref="E43:G45"/>
    <mergeCell ref="H43:J45"/>
    <mergeCell ref="K43:L45"/>
    <mergeCell ref="M43:M45"/>
    <mergeCell ref="W7:Z7"/>
    <mergeCell ref="B41:D42"/>
    <mergeCell ref="E41:G42"/>
    <mergeCell ref="H41:J42"/>
    <mergeCell ref="K41:L42"/>
    <mergeCell ref="B13:Z13"/>
    <mergeCell ref="Y2:Z3"/>
    <mergeCell ref="D3:X3"/>
    <mergeCell ref="D4:X4"/>
    <mergeCell ref="Y4:Z4"/>
    <mergeCell ref="I6:L6"/>
    <mergeCell ref="W5:Z6"/>
    <mergeCell ref="M41:M42"/>
    <mergeCell ref="N41:N42"/>
    <mergeCell ref="O41:O42"/>
    <mergeCell ref="P40:Y40"/>
    <mergeCell ref="B40:O40"/>
    <mergeCell ref="B20:I22"/>
    <mergeCell ref="M8:V8"/>
    <mergeCell ref="B9:J9"/>
    <mergeCell ref="K9:Z9"/>
    <mergeCell ref="B11:J11"/>
    <mergeCell ref="B12:J12"/>
  </mergeCells>
  <conditionalFormatting sqref="L268:N268">
    <cfRule type="expression" dxfId="198" priority="174">
      <formula>ISBLANK(INDIRECT(ADDRESS(ROW(), COLUMN())))</formula>
    </cfRule>
  </conditionalFormatting>
  <conditionalFormatting sqref="P268:Q268 S268:T268 V268:Y268">
    <cfRule type="cellIs" dxfId="197" priority="175" operator="lessThan">
      <formula>0</formula>
    </cfRule>
  </conditionalFormatting>
  <conditionalFormatting sqref="P268:Q268 S268:T268 V268:Y268">
    <cfRule type="cellIs" dxfId="196" priority="176" operator="greaterThan">
      <formula>9</formula>
    </cfRule>
  </conditionalFormatting>
  <conditionalFormatting sqref="P268:Q268 S268:T268 V268:Y268">
    <cfRule type="expression" dxfId="195" priority="177">
      <formula>ISBLANK(INDIRECT(ADDRESS(ROW(), COLUMN())))</formula>
    </cfRule>
  </conditionalFormatting>
  <conditionalFormatting sqref="P268:Q268 S268:T268 V268:Y268">
    <cfRule type="expression" dxfId="194" priority="178">
      <formula>ISTEXT(INDIRECT(ADDRESS(ROW(), COLUMN())))</formula>
    </cfRule>
  </conditionalFormatting>
  <conditionalFormatting sqref="L175:Y177 L211:Y213">
    <cfRule type="expression" dxfId="193" priority="179">
      <formula>CELL("Protect",INDIRECT(ADDRESS(ROW(), COLUMN())))</formula>
    </cfRule>
  </conditionalFormatting>
  <conditionalFormatting sqref="K59:K60 K62:K63 K65:K66 K72:K73 K75:K76 K78:K79 K131:K132 K134:K135 K138:K140 K175:Y177 K211:Y213 K265 K197:K210">
    <cfRule type="cellIs" dxfId="192" priority="180" operator="equal">
      <formula>"   "</formula>
    </cfRule>
    <cfRule type="expression" dxfId="191" priority="181">
      <formula>ISBLANK(INDIRECT(ADDRESS(ROW(), COLUMN())))</formula>
    </cfRule>
  </conditionalFormatting>
  <conditionalFormatting sqref="K59:K60 K62:K63 K65:K66 K72:K73 K75:K76 K78:K79 K131:K132 K134:K135 K138:K140 K175:Y177 K211:Y213 K265 K197:K210">
    <cfRule type="cellIs" dxfId="190" priority="182" operator="equal">
      <formula>"   "</formula>
    </cfRule>
    <cfRule type="cellIs" dxfId="189" priority="183" operator="lessThan">
      <formula>0</formula>
    </cfRule>
    <cfRule type="expression" dxfId="188" priority="184">
      <formula>ISTEXT(INDIRECT(ADDRESS(ROW(), COLUMN())))</formula>
    </cfRule>
  </conditionalFormatting>
  <conditionalFormatting sqref="K29:Y29 K74:Y74 K32:Y32 K35:Y38 K72:K73 K77:Y77 K75:K76 K80:Y83 K78:K79">
    <cfRule type="cellIs" dxfId="187" priority="185" operator="greaterThan">
      <formula>K16</formula>
    </cfRule>
  </conditionalFormatting>
  <conditionalFormatting sqref="K104:Y104">
    <cfRule type="cellIs" dxfId="186" priority="186" operator="greaterThan">
      <formula>K25</formula>
    </cfRule>
  </conditionalFormatting>
  <conditionalFormatting sqref="K107:Y107">
    <cfRule type="cellIs" dxfId="185" priority="187" operator="greaterThan">
      <formula>K38</formula>
    </cfRule>
  </conditionalFormatting>
  <conditionalFormatting sqref="K38:Y38">
    <cfRule type="expression" dxfId="184" priority="188">
      <formula>IF(K112&gt;0,INDIRECT(ADDRESS(ROW(), COLUMN()))&lt;&gt;K112,0)</formula>
    </cfRule>
    <cfRule type="expression" dxfId="183" priority="189">
      <formula>IF(K234&gt;0,INDIRECT(ADDRESS(ROW(), COLUMN()))&lt;&gt;K234,0)</formula>
    </cfRule>
  </conditionalFormatting>
  <conditionalFormatting sqref="K112:Y112">
    <cfRule type="expression" dxfId="182" priority="190">
      <formula>IF(K234&gt;0,INDIRECT(ADDRESS(ROW(), COLUMN()))&lt;&gt;K234,0)</formula>
    </cfRule>
    <cfRule type="cellIs" dxfId="181" priority="191" operator="notEqual">
      <formula>K38</formula>
    </cfRule>
  </conditionalFormatting>
  <conditionalFormatting sqref="K234:Y234">
    <cfRule type="cellIs" dxfId="180" priority="192" operator="notEqual">
      <formula>K38</formula>
    </cfRule>
    <cfRule type="cellIs" dxfId="179" priority="193" operator="notEqual">
      <formula>K112</formula>
    </cfRule>
  </conditionalFormatting>
  <conditionalFormatting sqref="K83:Y83">
    <cfRule type="expression" dxfId="178" priority="194">
      <formula>IF(K141&gt;0,INDIRECT(ADDRESS(ROW(), COLUMN()))&lt;&gt;K141,0)</formula>
    </cfRule>
    <cfRule type="expression" dxfId="177" priority="195">
      <formula>IF(K266&gt;0,INDIRECT(ADDRESS(ROW(), COLUMN()))&lt;&gt;K266,0)</formula>
    </cfRule>
  </conditionalFormatting>
  <conditionalFormatting sqref="K141:Y141">
    <cfRule type="expression" dxfId="176" priority="196">
      <formula>IF(K266&gt;0,INDIRECT(ADDRESS(ROW(), COLUMN()))&lt;&gt;K266,0)</formula>
    </cfRule>
    <cfRule type="cellIs" dxfId="175" priority="197" operator="notEqual">
      <formula>K83</formula>
    </cfRule>
  </conditionalFormatting>
  <conditionalFormatting sqref="K266:Y266">
    <cfRule type="cellIs" dxfId="174" priority="198" operator="notEqual">
      <formula>K83</formula>
    </cfRule>
    <cfRule type="cellIs" dxfId="173" priority="199" operator="notEqual">
      <formula>K141</formula>
    </cfRule>
  </conditionalFormatting>
  <conditionalFormatting sqref="L14:Y15">
    <cfRule type="expression" dxfId="172" priority="168">
      <formula>CELL("Protect",INDIRECT(ADDRESS(ROW(), COLUMN())))</formula>
    </cfRule>
  </conditionalFormatting>
  <conditionalFormatting sqref="K14:Y15">
    <cfRule type="cellIs" dxfId="171" priority="169" operator="equal">
      <formula>"   "</formula>
    </cfRule>
    <cfRule type="expression" dxfId="170" priority="170">
      <formula>ISBLANK(INDIRECT(ADDRESS(ROW(), COLUMN())))</formula>
    </cfRule>
  </conditionalFormatting>
  <conditionalFormatting sqref="K14:Y15">
    <cfRule type="cellIs" dxfId="169" priority="171" operator="equal">
      <formula>"   "</formula>
    </cfRule>
    <cfRule type="cellIs" dxfId="168" priority="172" operator="lessThan">
      <formula>0</formula>
    </cfRule>
    <cfRule type="expression" dxfId="167" priority="173">
      <formula>ISTEXT(INDIRECT(ADDRESS(ROW(), COLUMN())))</formula>
    </cfRule>
  </conditionalFormatting>
  <conditionalFormatting sqref="L17:S18 U17:Y18">
    <cfRule type="expression" dxfId="166" priority="162">
      <formula>CELL("Protect",INDIRECT(ADDRESS(ROW(), COLUMN())))</formula>
    </cfRule>
  </conditionalFormatting>
  <conditionalFormatting sqref="K17:S18 U17:Y18">
    <cfRule type="cellIs" dxfId="165" priority="163" operator="equal">
      <formula>"   "</formula>
    </cfRule>
    <cfRule type="expression" dxfId="164" priority="164">
      <formula>ISBLANK(INDIRECT(ADDRESS(ROW(), COLUMN())))</formula>
    </cfRule>
  </conditionalFormatting>
  <conditionalFormatting sqref="K17:S18 U17:Y18">
    <cfRule type="cellIs" dxfId="163" priority="165" operator="equal">
      <formula>"   "</formula>
    </cfRule>
    <cfRule type="cellIs" dxfId="162" priority="166" operator="lessThan">
      <formula>0</formula>
    </cfRule>
    <cfRule type="expression" dxfId="161" priority="167">
      <formula>ISTEXT(INDIRECT(ADDRESS(ROW(), COLUMN())))</formula>
    </cfRule>
  </conditionalFormatting>
  <conditionalFormatting sqref="T17:T18">
    <cfRule type="expression" dxfId="160" priority="156">
      <formula>CELL("Protect",INDIRECT(ADDRESS(ROW(), COLUMN())))</formula>
    </cfRule>
  </conditionalFormatting>
  <conditionalFormatting sqref="T17:T18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T17:T18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20:S21 U20:Y21">
    <cfRule type="expression" dxfId="154" priority="150">
      <formula>CELL("Protect",INDIRECT(ADDRESS(ROW(), COLUMN())))</formula>
    </cfRule>
  </conditionalFormatting>
  <conditionalFormatting sqref="K20:S21 U20:Y21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20:S21 U20:Y21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T20:T21">
    <cfRule type="expression" dxfId="148" priority="144">
      <formula>CELL("Protect",INDIRECT(ADDRESS(ROW(), COLUMN())))</formula>
    </cfRule>
  </conditionalFormatting>
  <conditionalFormatting sqref="T20:T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T20:T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S28 U27:Y28">
    <cfRule type="expression" dxfId="142" priority="137">
      <formula>CELL("Protect",INDIRECT(ADDRESS(ROW(), COLUMN())))</formula>
    </cfRule>
  </conditionalFormatting>
  <conditionalFormatting sqref="K27:S28 U27:Y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S28 U27:Y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S28 U27:Y28">
    <cfRule type="cellIs" dxfId="136" priority="143" operator="greaterThan">
      <formula>K14</formula>
    </cfRule>
  </conditionalFormatting>
  <conditionalFormatting sqref="T27:T28">
    <cfRule type="expression" dxfId="135" priority="130">
      <formula>CELL("Protect",INDIRECT(ADDRESS(ROW(), COLUMN())))</formula>
    </cfRule>
  </conditionalFormatting>
  <conditionalFormatting sqref="T27:T28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T27:T28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T27:T28">
    <cfRule type="cellIs" dxfId="129" priority="136" operator="greaterThan">
      <formula>T14</formula>
    </cfRule>
  </conditionalFormatting>
  <conditionalFormatting sqref="L30:S31 U30:Y31">
    <cfRule type="expression" dxfId="128" priority="123">
      <formula>CELL("Protect",INDIRECT(ADDRESS(ROW(), COLUMN())))</formula>
    </cfRule>
  </conditionalFormatting>
  <conditionalFormatting sqref="K30:S31 U30:Y31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0:S31 U30:Y31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0:S31 U30:Y31">
    <cfRule type="cellIs" dxfId="122" priority="129" operator="greaterThan">
      <formula>K17</formula>
    </cfRule>
  </conditionalFormatting>
  <conditionalFormatting sqref="T30:T31">
    <cfRule type="expression" dxfId="121" priority="116">
      <formula>CELL("Protect",INDIRECT(ADDRESS(ROW(), COLUMN())))</formula>
    </cfRule>
  </conditionalFormatting>
  <conditionalFormatting sqref="T30:T31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T30:T31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T30:T31">
    <cfRule type="cellIs" dxfId="115" priority="122" operator="greaterThan">
      <formula>T17</formula>
    </cfRule>
  </conditionalFormatting>
  <conditionalFormatting sqref="L33:S34 U33:Y34">
    <cfRule type="expression" dxfId="114" priority="109">
      <formula>CELL("Protect",INDIRECT(ADDRESS(ROW(), COLUMN())))</formula>
    </cfRule>
  </conditionalFormatting>
  <conditionalFormatting sqref="K33:S34 U33:Y34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33:S34 U33:Y34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33:S34 U33:Y34">
    <cfRule type="cellIs" dxfId="108" priority="115" operator="greaterThan">
      <formula>K20</formula>
    </cfRule>
  </conditionalFormatting>
  <conditionalFormatting sqref="T33:T34">
    <cfRule type="expression" dxfId="107" priority="102">
      <formula>CELL("Protect",INDIRECT(ADDRESS(ROW(), COLUMN())))</formula>
    </cfRule>
  </conditionalFormatting>
  <conditionalFormatting sqref="T33:T34">
    <cfRule type="cellIs" dxfId="106" priority="103" operator="equal">
      <formula>"   "</formula>
    </cfRule>
    <cfRule type="expression" dxfId="105" priority="104">
      <formula>ISBLANK(INDIRECT(ADDRESS(ROW(), COLUMN())))</formula>
    </cfRule>
  </conditionalFormatting>
  <conditionalFormatting sqref="T33:T34">
    <cfRule type="cellIs" dxfId="104" priority="105" operator="equal">
      <formula>"   "</formula>
    </cfRule>
    <cfRule type="cellIs" dxfId="103" priority="106" operator="lessThan">
      <formula>0</formula>
    </cfRule>
    <cfRule type="expression" dxfId="102" priority="107">
      <formula>ISTEXT(INDIRECT(ADDRESS(ROW(), COLUMN())))</formula>
    </cfRule>
  </conditionalFormatting>
  <conditionalFormatting sqref="T33:T34">
    <cfRule type="cellIs" dxfId="101" priority="108" operator="greaterThan">
      <formula>T20</formula>
    </cfRule>
  </conditionalFormatting>
  <conditionalFormatting sqref="L59:Y60">
    <cfRule type="expression" dxfId="100" priority="96">
      <formula>CELL("Protect",INDIRECT(ADDRESS(ROW(), COLUMN())))</formula>
    </cfRule>
  </conditionalFormatting>
  <conditionalFormatting sqref="L59:Y60">
    <cfRule type="cellIs" dxfId="99" priority="97" operator="equal">
      <formula>"   "</formula>
    </cfRule>
    <cfRule type="expression" dxfId="98" priority="98">
      <formula>ISBLANK(INDIRECT(ADDRESS(ROW(), COLUMN())))</formula>
    </cfRule>
  </conditionalFormatting>
  <conditionalFormatting sqref="L59:Y60">
    <cfRule type="cellIs" dxfId="97" priority="99" operator="equal">
      <formula>"   "</formula>
    </cfRule>
    <cfRule type="cellIs" dxfId="96" priority="100" operator="lessThan">
      <formula>0</formula>
    </cfRule>
    <cfRule type="expression" dxfId="95" priority="101">
      <formula>ISTEXT(INDIRECT(ADDRESS(ROW(), COLUMN())))</formula>
    </cfRule>
  </conditionalFormatting>
  <conditionalFormatting sqref="L62:Y63">
    <cfRule type="expression" dxfId="94" priority="90">
      <formula>CELL("Protect",INDIRECT(ADDRESS(ROW(), COLUMN())))</formula>
    </cfRule>
  </conditionalFormatting>
  <conditionalFormatting sqref="L62:Y63">
    <cfRule type="cellIs" dxfId="93" priority="91" operator="equal">
      <formula>"   "</formula>
    </cfRule>
    <cfRule type="expression" dxfId="92" priority="92">
      <formula>ISBLANK(INDIRECT(ADDRESS(ROW(), COLUMN())))</formula>
    </cfRule>
  </conditionalFormatting>
  <conditionalFormatting sqref="L62:Y63">
    <cfRule type="cellIs" dxfId="91" priority="93" operator="equal">
      <formula>"   "</formula>
    </cfRule>
    <cfRule type="cellIs" dxfId="90" priority="94" operator="lessThan">
      <formula>0</formula>
    </cfRule>
    <cfRule type="expression" dxfId="89" priority="95">
      <formula>ISTEXT(INDIRECT(ADDRESS(ROW(), COLUMN())))</formula>
    </cfRule>
  </conditionalFormatting>
  <conditionalFormatting sqref="L65:Y66">
    <cfRule type="expression" dxfId="88" priority="84">
      <formula>CELL("Protect",INDIRECT(ADDRESS(ROW(), COLUMN())))</formula>
    </cfRule>
  </conditionalFormatting>
  <conditionalFormatting sqref="L65:Y66">
    <cfRule type="cellIs" dxfId="87" priority="85" operator="equal">
      <formula>"   "</formula>
    </cfRule>
    <cfRule type="expression" dxfId="86" priority="86">
      <formula>ISBLANK(INDIRECT(ADDRESS(ROW(), COLUMN())))</formula>
    </cfRule>
  </conditionalFormatting>
  <conditionalFormatting sqref="L65:Y66">
    <cfRule type="cellIs" dxfId="85" priority="87" operator="equal">
      <formula>"   "</formula>
    </cfRule>
    <cfRule type="cellIs" dxfId="84" priority="88" operator="lessThan">
      <formula>0</formula>
    </cfRule>
    <cfRule type="expression" dxfId="83" priority="89">
      <formula>ISTEXT(INDIRECT(ADDRESS(ROW(), COLUMN())))</formula>
    </cfRule>
  </conditionalFormatting>
  <conditionalFormatting sqref="L72:Y73">
    <cfRule type="expression" dxfId="82" priority="77">
      <formula>CELL("Protect",INDIRECT(ADDRESS(ROW(), COLUMN())))</formula>
    </cfRule>
  </conditionalFormatting>
  <conditionalFormatting sqref="L72:Y73">
    <cfRule type="cellIs" dxfId="81" priority="78" operator="equal">
      <formula>"   "</formula>
    </cfRule>
    <cfRule type="expression" dxfId="80" priority="79">
      <formula>ISBLANK(INDIRECT(ADDRESS(ROW(), COLUMN())))</formula>
    </cfRule>
  </conditionalFormatting>
  <conditionalFormatting sqref="L72:Y73">
    <cfRule type="cellIs" dxfId="79" priority="80" operator="equal">
      <formula>"   "</formula>
    </cfRule>
    <cfRule type="cellIs" dxfId="78" priority="81" operator="lessThan">
      <formula>0</formula>
    </cfRule>
    <cfRule type="expression" dxfId="77" priority="82">
      <formula>ISTEXT(INDIRECT(ADDRESS(ROW(), COLUMN())))</formula>
    </cfRule>
  </conditionalFormatting>
  <conditionalFormatting sqref="L72:Y73">
    <cfRule type="cellIs" dxfId="76" priority="83" operator="greaterThan">
      <formula>L59</formula>
    </cfRule>
  </conditionalFormatting>
  <conditionalFormatting sqref="L75:Y76">
    <cfRule type="expression" dxfId="75" priority="70">
      <formula>CELL("Protect",INDIRECT(ADDRESS(ROW(), COLUMN())))</formula>
    </cfRule>
  </conditionalFormatting>
  <conditionalFormatting sqref="L75:Y76">
    <cfRule type="cellIs" dxfId="74" priority="71" operator="equal">
      <formula>"   "</formula>
    </cfRule>
    <cfRule type="expression" dxfId="73" priority="72">
      <formula>ISBLANK(INDIRECT(ADDRESS(ROW(), COLUMN())))</formula>
    </cfRule>
  </conditionalFormatting>
  <conditionalFormatting sqref="L75:Y76">
    <cfRule type="cellIs" dxfId="72" priority="73" operator="equal">
      <formula>"   "</formula>
    </cfRule>
    <cfRule type="cellIs" dxfId="71" priority="74" operator="lessThan">
      <formula>0</formula>
    </cfRule>
    <cfRule type="expression" dxfId="70" priority="75">
      <formula>ISTEXT(INDIRECT(ADDRESS(ROW(), COLUMN())))</formula>
    </cfRule>
  </conditionalFormatting>
  <conditionalFormatting sqref="L75:Y76">
    <cfRule type="cellIs" dxfId="69" priority="76" operator="greaterThan">
      <formula>L62</formula>
    </cfRule>
  </conditionalFormatting>
  <conditionalFormatting sqref="L78:Y79">
    <cfRule type="expression" dxfId="68" priority="63">
      <formula>CELL("Protect",INDIRECT(ADDRESS(ROW(), COLUMN())))</formula>
    </cfRule>
  </conditionalFormatting>
  <conditionalFormatting sqref="L78:Y79">
    <cfRule type="cellIs" dxfId="67" priority="64" operator="equal">
      <formula>"   "</formula>
    </cfRule>
    <cfRule type="expression" dxfId="66" priority="65">
      <formula>ISBLANK(INDIRECT(ADDRESS(ROW(), COLUMN())))</formula>
    </cfRule>
  </conditionalFormatting>
  <conditionalFormatting sqref="L78:Y79">
    <cfRule type="cellIs" dxfId="65" priority="66" operator="equal">
      <formula>"   "</formula>
    </cfRule>
    <cfRule type="cellIs" dxfId="64" priority="67" operator="lessThan">
      <formula>0</formula>
    </cfRule>
    <cfRule type="expression" dxfId="63" priority="68">
      <formula>ISTEXT(INDIRECT(ADDRESS(ROW(), COLUMN())))</formula>
    </cfRule>
  </conditionalFormatting>
  <conditionalFormatting sqref="L78:Y79">
    <cfRule type="cellIs" dxfId="62" priority="69" operator="greaterThan">
      <formula>L65</formula>
    </cfRule>
  </conditionalFormatting>
  <conditionalFormatting sqref="L102:Y103">
    <cfRule type="expression" dxfId="61" priority="56">
      <formula>CELL("Protect",INDIRECT(ADDRESS(ROW(), COLUMN())))</formula>
    </cfRule>
  </conditionalFormatting>
  <conditionalFormatting sqref="K102:Y103">
    <cfRule type="cellIs" dxfId="60" priority="57" operator="equal">
      <formula>"   "</formula>
    </cfRule>
    <cfRule type="expression" dxfId="59" priority="58">
      <formula>ISBLANK(INDIRECT(ADDRESS(ROW(), COLUMN())))</formula>
    </cfRule>
  </conditionalFormatting>
  <conditionalFormatting sqref="K102:Y103">
    <cfRule type="cellIs" dxfId="58" priority="59" operator="equal">
      <formula>"   "</formula>
    </cfRule>
    <cfRule type="cellIs" dxfId="57" priority="60" operator="lessThan">
      <formula>0</formula>
    </cfRule>
    <cfRule type="expression" dxfId="56" priority="61">
      <formula>ISTEXT(INDIRECT(ADDRESS(ROW(), COLUMN())))</formula>
    </cfRule>
  </conditionalFormatting>
  <conditionalFormatting sqref="K102:Y103">
    <cfRule type="cellIs" dxfId="55" priority="62" operator="greaterThan">
      <formula>K23</formula>
    </cfRule>
  </conditionalFormatting>
  <conditionalFormatting sqref="L105:Y106">
    <cfRule type="expression" dxfId="54" priority="49">
      <formula>CELL("Protect",INDIRECT(ADDRESS(ROW(), COLUMN())))</formula>
    </cfRule>
  </conditionalFormatting>
  <conditionalFormatting sqref="K105:Y106">
    <cfRule type="cellIs" dxfId="53" priority="50" operator="equal">
      <formula>"   "</formula>
    </cfRule>
    <cfRule type="expression" dxfId="52" priority="51">
      <formula>ISBLANK(INDIRECT(ADDRESS(ROW(), COLUMN())))</formula>
    </cfRule>
  </conditionalFormatting>
  <conditionalFormatting sqref="K105:Y106">
    <cfRule type="cellIs" dxfId="51" priority="52" operator="equal">
      <formula>"   "</formula>
    </cfRule>
    <cfRule type="cellIs" dxfId="50" priority="53" operator="lessThan">
      <formula>0</formula>
    </cfRule>
    <cfRule type="expression" dxfId="49" priority="54">
      <formula>ISTEXT(INDIRECT(ADDRESS(ROW(), COLUMN())))</formula>
    </cfRule>
  </conditionalFormatting>
  <conditionalFormatting sqref="K105:Y106">
    <cfRule type="cellIs" dxfId="48" priority="55" operator="greaterThan">
      <formula>K36</formula>
    </cfRule>
  </conditionalFormatting>
  <conditionalFormatting sqref="L109:Y111">
    <cfRule type="expression" dxfId="47" priority="43">
      <formula>CELL("Protect",INDIRECT(ADDRESS(ROW(), COLUMN())))</formula>
    </cfRule>
  </conditionalFormatting>
  <conditionalFormatting sqref="K109:Y111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109:Y111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131:Y132">
    <cfRule type="expression" dxfId="41" priority="37">
      <formula>CELL("Protect",INDIRECT(ADDRESS(ROW(), COLUMN())))</formula>
    </cfRule>
  </conditionalFormatting>
  <conditionalFormatting sqref="L131:Y132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L131:Y132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134:Y135">
    <cfRule type="expression" dxfId="35" priority="31">
      <formula>CELL("Protect",INDIRECT(ADDRESS(ROW(), COLUMN())))</formula>
    </cfRule>
  </conditionalFormatting>
  <conditionalFormatting sqref="L134:Y135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L134:Y135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138:Y140">
    <cfRule type="expression" dxfId="29" priority="25">
      <formula>CELL("Protect",INDIRECT(ADDRESS(ROW(), COLUMN())))</formula>
    </cfRule>
  </conditionalFormatting>
  <conditionalFormatting sqref="L138:Y140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L138:Y140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161:Y174">
    <cfRule type="expression" dxfId="23" priority="19">
      <formula>CELL("Protect",INDIRECT(ADDRESS(ROW(), COLUMN())))</formula>
    </cfRule>
  </conditionalFormatting>
  <conditionalFormatting sqref="K161:Y174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161:Y174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197:Y210">
    <cfRule type="expression" dxfId="17" priority="13">
      <formula>CELL("Protect",INDIRECT(ADDRESS(ROW(), COLUMN())))</formula>
    </cfRule>
  </conditionalFormatting>
  <conditionalFormatting sqref="L197:Y210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L197:Y210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233:Y233">
    <cfRule type="expression" dxfId="11" priority="7">
      <formula>CELL("Protect",INDIRECT(ADDRESS(ROW(), COLUMN())))</formula>
    </cfRule>
  </conditionalFormatting>
  <conditionalFormatting sqref="K233:Y233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233:Y233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265:Y265">
    <cfRule type="expression" dxfId="5" priority="1">
      <formula>CELL("Protect",INDIRECT(ADDRESS(ROW(), COLUMN())))</formula>
    </cfRule>
  </conditionalFormatting>
  <conditionalFormatting sqref="L265:Y265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L265:Y265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2_2" display="&lt;BERIKUTNYA&gt;" xr:uid="{00000000-0004-0000-0000-000002000000}"/>
    <hyperlink ref="AH47" location="range_1_2" display="&lt;SEBELUMNYA&gt;" xr:uid="{00000000-0004-0000-0000-000003000000}"/>
    <hyperlink ref="AH93" location="range_3_1_1" display="&lt;BERIKUTNYA&gt;" xr:uid="{00000000-0004-0000-0000-000004000000}"/>
    <hyperlink ref="AH92" location="range_1_1" display="&lt;SEBELUMNYA&gt;" xr:uid="{00000000-0004-0000-0000-000005000000}"/>
    <hyperlink ref="AH122" location="range_3_1_2" display="&lt;BERIKUTNYA&gt;" xr:uid="{00000000-0004-0000-0000-000006000000}"/>
    <hyperlink ref="AH121" location="range_1_2" display="&lt;SEBELUMNYA&gt;" xr:uid="{00000000-0004-0000-0000-000007000000}"/>
    <hyperlink ref="AH151" location="range_4_1" display="&lt;BERIKUTNYA&gt;" xr:uid="{00000000-0004-0000-0000-000008000000}"/>
    <hyperlink ref="AH150" location="range_2_1" display="&lt;SEBELUMNYA&gt;" xr:uid="{00000000-0004-0000-0000-000009000000}"/>
    <hyperlink ref="AH187" location="range_4_2" display="&lt;BERIKUTNYA&gt;" xr:uid="{00000000-0004-0000-0000-00000A000000}"/>
    <hyperlink ref="AH186" location="range_2_2" display="&lt;SEBELUMNYA&gt;" xr:uid="{00000000-0004-0000-0000-00000B000000}"/>
    <hyperlink ref="AH223" location="range_4_1" display="&lt;BERIKUTNYA&gt;" xr:uid="{00000000-0004-0000-0000-00000C000000}"/>
    <hyperlink ref="AH222" location="range_3_1_1" display="&lt;SEBELUMNYA&gt;" xr:uid="{00000000-0004-0000-0000-00000D000000}"/>
    <hyperlink ref="AH255" location="range_4_2" display="&lt;BERIKUTNYA&gt;" xr:uid="{00000000-0004-0000-0000-00000E000000}"/>
    <hyperlink ref="AH254" location="range_3_1_2" display="&lt;SEBELUMNYA&gt;" xr:uid="{00000000-0004-0000-0000-00000F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7" orientation="landscape" r:id="rId1"/>
  <rowBreaks count="7" manualBreakCount="7">
    <brk id="46" max="16383" man="1"/>
    <brk id="91" max="16383" man="1"/>
    <brk id="120" max="16383" man="1"/>
    <brk id="149" max="16383" man="1"/>
    <brk id="185" max="16383" man="1"/>
    <brk id="221" max="16383" man="1"/>
    <brk id="253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Form</vt:lpstr>
      <vt:lpstr>Form!Print_Area</vt:lpstr>
      <vt:lpstr>range_1_1</vt:lpstr>
      <vt:lpstr>range_1_2</vt:lpstr>
      <vt:lpstr>range_2_1</vt:lpstr>
      <vt:lpstr>range_2_2</vt:lpstr>
      <vt:lpstr>range_3_1_1</vt:lpstr>
      <vt:lpstr>range_3_1_2</vt:lpstr>
      <vt:lpstr>range_4_1</vt:lpstr>
      <vt:lpstr>range_4_2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MODEL_DD1_DPD_78203_PAPUA_DAPIL_PAPUA.xlsx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kpu</cp:lastModifiedBy>
  <cp:revision>103</cp:revision>
  <dcterms:created xsi:type="dcterms:W3CDTF">2019-05-10T04:26:20Z</dcterms:created>
  <dcterms:modified xsi:type="dcterms:W3CDTF">2019-05-20T00:07:02Z</dcterms:modified>
</cp:coreProperties>
</file>