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N390"/>
  <c r="M390"/>
  <c r="L390"/>
  <c r="K390"/>
  <c r="Z382"/>
  <c r="Z381"/>
  <c r="Z380"/>
  <c r="Z379"/>
  <c r="N378"/>
  <c r="M378"/>
  <c r="L378"/>
  <c r="K378"/>
  <c r="Z373"/>
  <c r="Z372"/>
  <c r="Z371"/>
  <c r="Z370"/>
  <c r="Z369"/>
  <c r="Z368"/>
  <c r="Z367"/>
  <c r="N350"/>
  <c r="M350"/>
  <c r="L350"/>
  <c r="K350"/>
  <c r="Z346"/>
  <c r="Z345"/>
  <c r="Z344"/>
  <c r="Z343"/>
  <c r="Z342"/>
  <c r="Z341"/>
  <c r="Z340"/>
  <c r="Z339"/>
  <c r="N338"/>
  <c r="M338"/>
  <c r="L338"/>
  <c r="K338"/>
  <c r="Z330"/>
  <c r="Z329"/>
  <c r="Z328"/>
  <c r="Z327"/>
  <c r="N310"/>
  <c r="M310"/>
  <c r="L310"/>
  <c r="K310"/>
  <c r="Z306"/>
  <c r="Z305"/>
  <c r="Z304"/>
  <c r="Z303"/>
  <c r="Z302"/>
  <c r="Z301"/>
  <c r="Z300"/>
  <c r="Z299"/>
  <c r="N298"/>
  <c r="M298"/>
  <c r="L298"/>
  <c r="K298"/>
  <c r="Z294"/>
  <c r="Z293"/>
  <c r="Z292"/>
  <c r="Z291"/>
  <c r="Z290"/>
  <c r="Z289"/>
  <c r="Z288"/>
  <c r="Z287"/>
  <c r="N270"/>
  <c r="M270"/>
  <c r="L270"/>
  <c r="K270"/>
  <c r="Z266"/>
  <c r="Z265"/>
  <c r="Z264"/>
  <c r="Z263"/>
  <c r="Z262"/>
  <c r="Z261"/>
  <c r="Z260"/>
  <c r="Z259"/>
  <c r="N258"/>
  <c r="M258"/>
  <c r="L258"/>
  <c r="K258"/>
  <c r="Z254"/>
  <c r="Z253"/>
  <c r="Z252"/>
  <c r="Z251"/>
  <c r="Z250"/>
  <c r="Z249"/>
  <c r="Z248"/>
  <c r="Z247"/>
  <c r="N230"/>
  <c r="M230"/>
  <c r="L230"/>
  <c r="K230"/>
  <c r="Z226"/>
  <c r="Z225"/>
  <c r="Z224"/>
  <c r="Z223"/>
  <c r="Z222"/>
  <c r="Z221"/>
  <c r="Z220"/>
  <c r="Z219"/>
  <c r="N218"/>
  <c r="M218"/>
  <c r="L218"/>
  <c r="K218"/>
  <c r="Z214"/>
  <c r="Z213"/>
  <c r="Z212"/>
  <c r="Z211"/>
  <c r="Z210"/>
  <c r="Z209"/>
  <c r="Z208"/>
  <c r="Z207"/>
  <c r="N190"/>
  <c r="M190"/>
  <c r="L190"/>
  <c r="K190"/>
  <c r="Z181"/>
  <c r="Z180"/>
  <c r="Z179"/>
  <c r="N178"/>
  <c r="M178"/>
  <c r="L178"/>
  <c r="K178"/>
  <c r="Z174"/>
  <c r="Z173"/>
  <c r="Z172"/>
  <c r="Z171"/>
  <c r="Z170"/>
  <c r="Z169"/>
  <c r="Z168"/>
  <c r="Z167"/>
  <c r="N150"/>
  <c r="M150"/>
  <c r="L150"/>
  <c r="K150"/>
  <c r="Z146"/>
  <c r="Z145"/>
  <c r="Z144"/>
  <c r="Z143"/>
  <c r="Z142"/>
  <c r="Z141"/>
  <c r="Z140"/>
  <c r="Z139"/>
  <c r="N138"/>
  <c r="M138"/>
  <c r="L138"/>
  <c r="K138"/>
  <c r="Z134"/>
  <c r="Z133"/>
  <c r="Z132"/>
  <c r="Z131"/>
  <c r="Z130"/>
  <c r="Z129"/>
  <c r="Z128"/>
  <c r="Z127"/>
  <c r="N110"/>
  <c r="M110"/>
  <c r="L110"/>
  <c r="K110"/>
  <c r="Z106"/>
  <c r="Z105"/>
  <c r="Z104"/>
  <c r="Z103"/>
  <c r="Z102"/>
  <c r="Z101"/>
  <c r="Z100"/>
  <c r="Z99"/>
  <c r="N98"/>
  <c r="M98"/>
  <c r="L98"/>
  <c r="K98"/>
  <c r="Z94"/>
  <c r="Z93"/>
  <c r="Z92"/>
  <c r="Z91"/>
  <c r="Z90"/>
  <c r="Z89"/>
  <c r="Z88"/>
  <c r="Z87"/>
  <c r="N67"/>
  <c r="M67"/>
  <c r="L67"/>
  <c r="K67"/>
  <c r="Z66"/>
  <c r="Z65"/>
  <c r="Z64"/>
  <c r="N62"/>
  <c r="M62"/>
  <c r="L62"/>
  <c r="K62"/>
  <c r="Z62" s="1"/>
  <c r="Z61"/>
  <c r="Z60"/>
  <c r="N59"/>
  <c r="M59"/>
  <c r="L59"/>
  <c r="K59"/>
  <c r="Z58"/>
  <c r="Z57"/>
  <c r="N37"/>
  <c r="M37"/>
  <c r="L37"/>
  <c r="K37"/>
  <c r="N36"/>
  <c r="M36"/>
  <c r="L36"/>
  <c r="K36"/>
  <c r="N35"/>
  <c r="M35"/>
  <c r="L35"/>
  <c r="K35"/>
  <c r="Z34"/>
  <c r="Z33"/>
  <c r="N32"/>
  <c r="M32"/>
  <c r="L32"/>
  <c r="K32"/>
  <c r="Z31"/>
  <c r="Z30"/>
  <c r="N29"/>
  <c r="M29"/>
  <c r="L29"/>
  <c r="L38" s="1"/>
  <c r="K29"/>
  <c r="K38" s="1"/>
  <c r="Z28"/>
  <c r="Z27"/>
  <c r="N24"/>
  <c r="M24"/>
  <c r="L24"/>
  <c r="K24"/>
  <c r="N23"/>
  <c r="M23"/>
  <c r="L23"/>
  <c r="K23"/>
  <c r="N22"/>
  <c r="M22"/>
  <c r="L22"/>
  <c r="K22"/>
  <c r="Z21"/>
  <c r="Z20"/>
  <c r="N19"/>
  <c r="M19"/>
  <c r="L19"/>
  <c r="K19"/>
  <c r="Z18"/>
  <c r="Z17"/>
  <c r="N16"/>
  <c r="N25" s="1"/>
  <c r="M16"/>
  <c r="L16"/>
  <c r="K16"/>
  <c r="K25" s="1"/>
  <c r="Z15"/>
  <c r="Z24" s="1"/>
  <c r="Z14"/>
  <c r="L25" l="1"/>
  <c r="Z35"/>
  <c r="Z110"/>
  <c r="Z138"/>
  <c r="Z150"/>
  <c r="Z390"/>
  <c r="Z378"/>
  <c r="Z350"/>
  <c r="Z338"/>
  <c r="Z310"/>
  <c r="Z298"/>
  <c r="Z270"/>
  <c r="Z258"/>
  <c r="Z230"/>
  <c r="N406"/>
  <c r="N408" s="1"/>
  <c r="Z218"/>
  <c r="Z190"/>
  <c r="M406"/>
  <c r="M408" s="1"/>
  <c r="Z178"/>
  <c r="K406"/>
  <c r="K408" s="1"/>
  <c r="L406"/>
  <c r="L408" s="1"/>
  <c r="Z67"/>
  <c r="Z59"/>
  <c r="Z36"/>
  <c r="M38"/>
  <c r="Z32"/>
  <c r="Z37"/>
  <c r="N38"/>
  <c r="Z22"/>
  <c r="Z23"/>
  <c r="M25"/>
  <c r="Z19"/>
  <c r="Z16"/>
  <c r="Z29"/>
  <c r="Z98"/>
  <c r="Z408" l="1"/>
  <c r="Z406"/>
  <c r="Z38"/>
  <c r="Z25"/>
</calcChain>
</file>

<file path=xl/sharedStrings.xml><?xml version="1.0" encoding="utf-8"?>
<sst xmlns="http://schemas.openxmlformats.org/spreadsheetml/2006/main" count="1660" uniqueCount="370">
  <si>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</si>
  <si>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</si>
  <si>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</si>
  <si>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</si>
  <si>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</si>
  <si>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</si>
  <si>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</si>
  <si>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</si>
  <si>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</si>
  <si>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</si>
  <si>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</si>
  <si>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</si>
  <si>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</si>
  <si>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</si>
  <si>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</si>
  <si>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</si>
  <si>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</si>
  <si>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</si>
  <si>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</si>
  <si>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</si>
  <si>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</si>
  <si>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</si>
  <si>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</si>
  <si>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</si>
  <si>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</si>
  <si>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</si>
  <si>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</si>
  <si>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</si>
  <si>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</si>
  <si>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</si>
  <si>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</si>
  <si>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</si>
  <si>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</si>
  <si>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</si>
  <si>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</si>
  <si>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</si>
  <si>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</si>
  <si>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</si>
  <si>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</si>
  <si>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</si>
  <si>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</si>
  <si>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</si>
  <si>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</si>
  <si>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</si>
  <si>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</si>
  <si>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</si>
  <si>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</si>
  <si>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</si>
  <si>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</si>
  <si>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</si>
  <si>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</si>
  <si>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</si>
  <si>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</si>
  <si>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</si>
  <si>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</si>
  <si>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</si>
  <si>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</si>
  <si>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</si>
  <si>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</si>
  <si>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</si>
  <si>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</si>
  <si>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</si>
  <si>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</si>
  <si>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</si>
  <si>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</si>
  <si>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</si>
  <si>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</si>
  <si>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</si>
  <si>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</si>
  <si>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</si>
  <si>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</si>
  <si>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</si>
  <si>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</si>
  <si>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</si>
  <si>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</si>
  <si>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</si>
  <si>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</si>
  <si>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</si>
  <si>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</si>
  <si>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</si>
  <si>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</si>
  <si>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</si>
  <si>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</si>
  <si>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</si>
  <si>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</si>
  <si>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</si>
  <si>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</si>
  <si>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</si>
  <si>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</si>
  <si>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</si>
  <si>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</si>
  <si>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</si>
  <si>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</si>
  <si>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</si>
  <si>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</si>
  <si>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</si>
  <si>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</si>
  <si>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</si>
  <si>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</si>
  <si>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</si>
  <si>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</si>
  <si>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</si>
  <si>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</si>
  <si>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</si>
  <si>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</si>
  <si>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</si>
  <si>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</si>
  <si>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</si>
  <si>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</si>
  <si>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</si>
  <si>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</si>
  <si>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</si>
  <si>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</si>
  <si>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</si>
  <si>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</si>
  <si>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</si>
  <si>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</si>
  <si>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</si>
  <si>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</si>
  <si>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</si>
  <si>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</si>
  <si>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</si>
  <si>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</si>
  <si>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</si>
  <si>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</si>
  <si>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</si>
  <si>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</si>
  <si>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</si>
  <si>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</si>
  <si>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</si>
  <si>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</si>
  <si>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</si>
  <si>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</si>
  <si>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</si>
  <si>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</si>
  <si>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</si>
  <si>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</si>
  <si>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</si>
  <si>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</si>
  <si>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</si>
  <si>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</si>
  <si>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</si>
  <si>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</si>
  <si>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</si>
  <si>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</si>
  <si>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</si>
  <si>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</si>
  <si>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</si>
  <si>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</si>
  <si>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</si>
  <si>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</si>
  <si>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</si>
  <si>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</si>
  <si>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</si>
  <si>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</si>
  <si>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</si>
  <si>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</si>
  <si>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</si>
  <si>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</si>
  <si>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</si>
  <si>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</si>
  <si>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</si>
  <si>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</si>
  <si>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</si>
  <si>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</si>
  <si>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</si>
  <si>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</si>
  <si>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</si>
  <si>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</si>
  <si>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</si>
  <si>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</si>
  <si>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</si>
  <si>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</si>
  <si>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</si>
  <si>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</si>
  <si>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</si>
  <si>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</si>
  <si>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</si>
  <si>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</si>
  <si>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</si>
  <si>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</si>
  <si>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</si>
  <si>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</si>
  <si>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28573</t>
  </si>
  <si>
    <t>CIAMIS</t>
  </si>
  <si>
    <t>28960</t>
  </si>
  <si>
    <t>KUNINGAN</t>
  </si>
  <si>
    <t>32646</t>
  </si>
  <si>
    <t>KOTA BANJAR</t>
  </si>
  <si>
    <t>927964</t>
  </si>
  <si>
    <t>PANGANDARAN</t>
  </si>
  <si>
    <t>JUMLAH AKHIR</t>
  </si>
  <si>
    <t>Partai Kebangkitan Bangsa</t>
  </si>
  <si>
    <t>H YANUAR PRIHATIN, MSI</t>
  </si>
  <si>
    <t>RINA SAADAH, LC, MSI</t>
  </si>
  <si>
    <t>3</t>
  </si>
  <si>
    <t>AHMAD IRFAN ALAWI</t>
  </si>
  <si>
    <t>4</t>
  </si>
  <si>
    <t>DRG. ENDAH FUTIHATUL FAJRIYAH</t>
  </si>
  <si>
    <t>5</t>
  </si>
  <si>
    <t>DEDE IIN SOBIRIN, SH</t>
  </si>
  <si>
    <t>6</t>
  </si>
  <si>
    <t>ASEP IRFAN</t>
  </si>
  <si>
    <t>7</t>
  </si>
  <si>
    <t>EVA FITRIAH</t>
  </si>
  <si>
    <t xml:space="preserve">   </t>
  </si>
  <si>
    <t>Partai Gerakan Indonesia Raya</t>
  </si>
  <si>
    <t>ARDHYA PRATIWI S, SE</t>
  </si>
  <si>
    <t>DADAY HUDAYA, SH., MH</t>
  </si>
  <si>
    <t>AHMAD BAHTIAR SEBAYANG, SE</t>
  </si>
  <si>
    <t>RUSMIN EFFENDY, SH, MH</t>
  </si>
  <si>
    <t>SHEILA AYU SAYIDAH, S.I.Kom</t>
  </si>
  <si>
    <t>TUTI ROSINTA HUTAGALUNG, SH</t>
  </si>
  <si>
    <t>BAMBANG SUDIYONO</t>
  </si>
  <si>
    <t>Partai Demokrasi Indonesia Perjuangan</t>
  </si>
  <si>
    <t>Drs. MUHAMAD NURDIN, M.M.</t>
  </si>
  <si>
    <t>Ir. H. GATOT TJAHYONO, M.M.</t>
  </si>
  <si>
    <t>AUGUSTINA CONNIE</t>
  </si>
  <si>
    <t>YAYAN SOPYANI</t>
  </si>
  <si>
    <t>LUTHFI FAUZI, S.HI., M.M.</t>
  </si>
  <si>
    <t>Dr. ETIN NURHAETIN NINGRUM, S.Ag., M.M., M.Si</t>
  </si>
  <si>
    <t>YESSY DIYANTARI, S.TP., M.M.</t>
  </si>
  <si>
    <t>Partai Golongan Karya</t>
  </si>
  <si>
    <t>Drs. AGUN GUNANDJAR SUDARSA, Bc.IP., M.Si.</t>
  </si>
  <si>
    <t>KHOLIS MALIK</t>
  </si>
  <si>
    <t>HJ. RENNY SOEDIRO</t>
  </si>
  <si>
    <t>ENGKUS KUSNADI, S.H</t>
  </si>
  <si>
    <t>AYUNINGTYAS WIDARI RAMDHANIAR, S.I.A.</t>
  </si>
  <si>
    <t>DENI YUSUP, S.Ag., M.Si</t>
  </si>
  <si>
    <t>ETTY ROBIAH AFDHAL, M.A</t>
  </si>
  <si>
    <t>Partai Nasdem</t>
  </si>
  <si>
    <t>Dr. Ir. MUSTOHA ISKANDAR, SH, MDM</t>
  </si>
  <si>
    <t>DR. H. AGUS SUPARMAN, MM.</t>
  </si>
  <si>
    <t>ERNA M. MOCHTAR, S.H, M.Si</t>
  </si>
  <si>
    <t>TUBAGUS FERI RELASYAH, S.S0S</t>
  </si>
  <si>
    <t>KRISNA MUKTI</t>
  </si>
  <si>
    <t>SELFI NAFILAH</t>
  </si>
  <si>
    <t>LISDA OKTAVIANTI</t>
  </si>
  <si>
    <t>Partai Gerakan Perubahan Indonesia</t>
  </si>
  <si>
    <t>Laksma TNI (Purn) H. DIDIN ZAINAL ABIDIN, M.M</t>
  </si>
  <si>
    <t>Dra. NITA SAFTINA</t>
  </si>
  <si>
    <t>Partai Berkarya</t>
  </si>
  <si>
    <t>Drs. H. EKA SANTOSA</t>
  </si>
  <si>
    <t>Hj. LESTARI YUSENO, SH</t>
  </si>
  <si>
    <t>SIR JOHN</t>
  </si>
  <si>
    <t>AHMAD JAYA ADIGUNA</t>
  </si>
  <si>
    <t>MULYADI ELHAN ZAKARIA</t>
  </si>
  <si>
    <t>NUNI HARMAYANTI</t>
  </si>
  <si>
    <t>AVERINA OKTAVIA MENGKO</t>
  </si>
  <si>
    <t>8</t>
  </si>
  <si>
    <t>Partai Keadilan Sejahtera</t>
  </si>
  <si>
    <t>DR. KH. SURAHMAN HIDAYAT, MA.</t>
  </si>
  <si>
    <t>KH. ACHIDIN NOOR, MA.</t>
  </si>
  <si>
    <t>ANITA SETIYOWATI, S.Pd.</t>
  </si>
  <si>
    <t>Ir. H. ADE BARKAH</t>
  </si>
  <si>
    <t>ICIH MINTARSIH, S.Pd</t>
  </si>
  <si>
    <t>HJ ETY NURHADIYATI</t>
  </si>
  <si>
    <t>H. ISMAIL ELYAS</t>
  </si>
  <si>
    <t>9</t>
  </si>
  <si>
    <t>Partai Persatuan Indonesia</t>
  </si>
  <si>
    <t>LINDA KARTIKA DEWI</t>
  </si>
  <si>
    <t>UUS ALI HUSNI, S.Kom</t>
  </si>
  <si>
    <t>A. DARSONO, SH, MH</t>
  </si>
  <si>
    <t>AMINUDDIN, S.Sos, MM</t>
  </si>
  <si>
    <t>THIYA LATIFFAH SYAEFFUDIN FUTRI, S.Farm</t>
  </si>
  <si>
    <t>ARISTOKRA L.J TOMASOA</t>
  </si>
  <si>
    <t>BETY PUSPITASARI, AK</t>
  </si>
  <si>
    <t>10</t>
  </si>
  <si>
    <t>Partai Persatuan Pembangunan</t>
  </si>
  <si>
    <t>ASEP A MAOSHUL AFFANDY</t>
  </si>
  <si>
    <t>ARYA PERMANA GRAHA</t>
  </si>
  <si>
    <t>DRA. HJ. WARDATUN NA'IM</t>
  </si>
  <si>
    <t>DR. H. HERI SOLEHUDIN ATMAWIDJAJA, MM</t>
  </si>
  <si>
    <t>IDA NURHAIDAH</t>
  </si>
  <si>
    <t>SITI HABSYAH MAYAWATI, S.E.</t>
  </si>
  <si>
    <t>ALI SA'RONI, S.IP</t>
  </si>
  <si>
    <t>11</t>
  </si>
  <si>
    <t>Partai Solidaritas Indonesia</t>
  </si>
  <si>
    <t>NUNU NUGRAHA</t>
  </si>
  <si>
    <t>KURNIASARI AMBAR, S.Pd</t>
  </si>
  <si>
    <t>ANDRIANSYAH, S.Si, M.S.E</t>
  </si>
  <si>
    <t>BAMBANG PRAKUSO, BA</t>
  </si>
  <si>
    <t>Drs. DADANG SETIAWAN, M.Si</t>
  </si>
  <si>
    <t>ISMI DIANG MEILAN</t>
  </si>
  <si>
    <t>NURUL GEOVANI</t>
  </si>
  <si>
    <t>12</t>
  </si>
  <si>
    <t>Partai Amanat Nasional</t>
  </si>
  <si>
    <t>BUDI YOUYASTRI</t>
  </si>
  <si>
    <t>Ir. H. CHANDRA TIRTAWIJAYA</t>
  </si>
  <si>
    <t>Dra. Hj. VETRINA SUTINGAH, M.Pd</t>
  </si>
  <si>
    <t>AAN HANAFI</t>
  </si>
  <si>
    <t>H. KUSWARA SASTRA PERMANA</t>
  </si>
  <si>
    <t>YUMAIZA, SE</t>
  </si>
  <si>
    <t>MARINA OKTAVIA, A.Md</t>
  </si>
  <si>
    <t>13</t>
  </si>
  <si>
    <t>Partai Hati Nurani Rakyat</t>
  </si>
  <si>
    <t>AZRAL HARDY</t>
  </si>
  <si>
    <t>BUDI WARSITO</t>
  </si>
  <si>
    <t>ARIENA JUNISA</t>
  </si>
  <si>
    <t>14</t>
  </si>
  <si>
    <t>Partai Demokrat</t>
  </si>
  <si>
    <t>H.DIDI IRAWADI SYAMSUDDIN, SH</t>
  </si>
  <si>
    <t>H.T.MAMAT ROBBY SUGANDA, M.AP</t>
  </si>
  <si>
    <t>HJ. YOYOH RUKIJAH, S.TR. KEB</t>
  </si>
  <si>
    <t>TB CEPPY SUBHAN SOLICHIN, SE</t>
  </si>
  <si>
    <t>Dr. Hj. IRMA BASTAMAN HARIS</t>
  </si>
  <si>
    <t>YETI HERYATI, SH</t>
  </si>
  <si>
    <t>DENI DURIYATUL ROMDONAH</t>
  </si>
  <si>
    <t>19</t>
  </si>
  <si>
    <t>Partai Bulan Bintang</t>
  </si>
  <si>
    <t>Dr. Ir. H. AKHMAD BAKHTIAR AMIN, M.Sc., M.Si</t>
  </si>
  <si>
    <t>Ir. YULIASTUTI</t>
  </si>
  <si>
    <t>NUR EFENDI</t>
  </si>
  <si>
    <t>DRA. RAHMI YUSUF LUTAN, M.S.</t>
  </si>
  <si>
    <t>ALI NURHAKIM</t>
  </si>
  <si>
    <t>SALEH HIDAYAT</t>
  </si>
  <si>
    <t>20</t>
  </si>
  <si>
    <t>Partai Keadilan dan Persatuan Indonesia</t>
  </si>
  <si>
    <t>RICO JOHANES HASIBUAN</t>
  </si>
  <si>
    <t>KARINDRA UKAR</t>
  </si>
  <si>
    <t>VONNY RIDHA</t>
  </si>
  <si>
    <t>: JAWA BARAT</t>
  </si>
  <si>
    <t>: JAWA BARAT 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</si>
  <si>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</si>
  <si>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</si>
  <si>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</si>
  <si>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</si>
  <si>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</si>
  <si>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</si>
  <si>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</si>
  <si>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</si>
  <si>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</si>
  <si>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</si>
  <si>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</si>
  <si>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</si>
  <si>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</si>
  <si>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</si>
  <si>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</si>
  <si>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</si>
  <si>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</si>
  <si>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</si>
  <si>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</si>
  <si>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</si>
  <si>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</si>
  <si>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</si>
  <si>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pdpr,dd,26141,3210</t>
  </si>
  <si>
    <t>69b95f96770c7dcd822a6dcfc8b055b87fd4c7ac027f847fbecd16a5e12fa867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</si>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</sst>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9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352</v>
      </c>
      <c r="Z1" s="1"/>
      <c r="AA1" s="2" t="s">
        <v>345</v>
      </c>
      <c r="AB1" t="s">
        <v>346</v>
      </c>
      <c r="AD1" t="s">
        <v>323</v>
      </c>
      <c r="AH1" s="93" t="s">
        <v>351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350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323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321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322</v>
      </c>
      <c r="N7" s="8"/>
      <c r="O7" s="8"/>
      <c r="P7" s="8"/>
      <c r="Q7" s="8"/>
      <c r="R7" s="8"/>
      <c r="S7" s="8"/>
      <c r="T7" s="8"/>
      <c r="U7" s="8"/>
      <c r="V7" s="8"/>
      <c r="W7" s="283" t="s">
        <v>324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467317</v>
      </c>
      <c r="L14" s="95">
        <v>428872</v>
      </c>
      <c r="M14" s="95">
        <v>72893</v>
      </c>
      <c r="N14" s="95">
        <v>158563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1127645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472594</v>
      </c>
      <c r="L15" s="95">
        <v>422545</v>
      </c>
      <c r="M15" s="95">
        <v>74660</v>
      </c>
      <c r="N15" s="95">
        <v>161555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1131354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939911</v>
      </c>
      <c r="L16" s="68">
        <f t="shared" ref="L16:N16" si="1">SUM(L14:L15)</f>
        <v>851417</v>
      </c>
      <c r="M16" s="68">
        <f t="shared" si="1"/>
        <v>147553</v>
      </c>
      <c r="N16" s="68">
        <f t="shared" si="1"/>
        <v>320118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2258999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2372</v>
      </c>
      <c r="L17" s="95">
        <v>1420</v>
      </c>
      <c r="M17" s="95">
        <v>445</v>
      </c>
      <c r="N17" s="95">
        <v>805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5042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2171</v>
      </c>
      <c r="L18" s="95">
        <v>1358</v>
      </c>
      <c r="M18" s="95">
        <v>425</v>
      </c>
      <c r="N18" s="95">
        <v>708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4662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4543</v>
      </c>
      <c r="L19" s="68">
        <f t="shared" ref="L19:N19" si="2">SUM(L17:L18)</f>
        <v>2778</v>
      </c>
      <c r="M19" s="68">
        <f t="shared" si="2"/>
        <v>870</v>
      </c>
      <c r="N19" s="68">
        <f t="shared" si="2"/>
        <v>1513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9704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2564</v>
      </c>
      <c r="L20" s="95">
        <v>4645</v>
      </c>
      <c r="M20" s="95">
        <v>683</v>
      </c>
      <c r="N20" s="95">
        <v>1273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9165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3031</v>
      </c>
      <c r="L21" s="95">
        <v>5366</v>
      </c>
      <c r="M21" s="95">
        <v>762</v>
      </c>
      <c r="N21" s="95">
        <v>1438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10597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5595</v>
      </c>
      <c r="L22" s="68">
        <f t="shared" ref="L22:N22" si="3">SUM(L20:L21)</f>
        <v>10011</v>
      </c>
      <c r="M22" s="68">
        <f t="shared" si="3"/>
        <v>1445</v>
      </c>
      <c r="N22" s="68">
        <f t="shared" si="3"/>
        <v>2711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19762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472253</v>
      </c>
      <c r="L23" s="68">
        <f t="shared" ref="L23:N25" si="4">L14+L17+L20</f>
        <v>434937</v>
      </c>
      <c r="M23" s="68">
        <f t="shared" si="4"/>
        <v>74021</v>
      </c>
      <c r="N23" s="68">
        <f t="shared" si="4"/>
        <v>160641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1141852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477796</v>
      </c>
      <c r="L24" s="68">
        <f t="shared" si="4"/>
        <v>429269</v>
      </c>
      <c r="M24" s="68">
        <f t="shared" si="4"/>
        <v>75847</v>
      </c>
      <c r="N24" s="68">
        <f t="shared" si="4"/>
        <v>163701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1146613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950049</v>
      </c>
      <c r="L25" s="68">
        <f t="shared" si="4"/>
        <v>864206</v>
      </c>
      <c r="M25" s="68">
        <f t="shared" si="4"/>
        <v>149868</v>
      </c>
      <c r="N25" s="68">
        <f t="shared" si="4"/>
        <v>324342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2288465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353572</v>
      </c>
      <c r="L27" s="95">
        <v>296913</v>
      </c>
      <c r="M27" s="95">
        <v>57223</v>
      </c>
      <c r="N27" s="95">
        <v>127647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835355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394990</v>
      </c>
      <c r="L28" s="95">
        <v>337838</v>
      </c>
      <c r="M28" s="95">
        <v>62137</v>
      </c>
      <c r="N28" s="95">
        <v>135214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930179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748562</v>
      </c>
      <c r="L29" s="68">
        <f t="shared" ref="L29:N29" si="6">SUM(L27:L28)</f>
        <v>634751</v>
      </c>
      <c r="M29" s="68">
        <f t="shared" si="6"/>
        <v>119360</v>
      </c>
      <c r="N29" s="68">
        <f t="shared" si="6"/>
        <v>262861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1765534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877</v>
      </c>
      <c r="L30" s="95">
        <v>595</v>
      </c>
      <c r="M30" s="95">
        <v>199</v>
      </c>
      <c r="N30" s="95">
        <v>341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2012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806</v>
      </c>
      <c r="L31" s="95">
        <v>544</v>
      </c>
      <c r="M31" s="95">
        <v>148</v>
      </c>
      <c r="N31" s="95">
        <v>317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1815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1683</v>
      </c>
      <c r="L32" s="68">
        <f t="shared" ref="L32:N32" si="7">SUM(L30:L31)</f>
        <v>1139</v>
      </c>
      <c r="M32" s="68">
        <f t="shared" si="7"/>
        <v>347</v>
      </c>
      <c r="N32" s="68">
        <f t="shared" si="7"/>
        <v>658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3827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2513</v>
      </c>
      <c r="L33" s="95">
        <v>4645</v>
      </c>
      <c r="M33" s="95">
        <v>652</v>
      </c>
      <c r="N33" s="95">
        <v>1273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9083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2989</v>
      </c>
      <c r="L34" s="95">
        <v>5366</v>
      </c>
      <c r="M34" s="95">
        <v>738</v>
      </c>
      <c r="N34" s="95">
        <v>1438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10531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5502</v>
      </c>
      <c r="L35" s="68">
        <f t="shared" ref="L35:N35" si="8">SUM(L33:L34)</f>
        <v>10011</v>
      </c>
      <c r="M35" s="68">
        <f t="shared" si="8"/>
        <v>1390</v>
      </c>
      <c r="N35" s="68">
        <f t="shared" si="8"/>
        <v>2711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19614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356962</v>
      </c>
      <c r="L36" s="68">
        <f t="shared" ref="L36:N38" si="9">L27+L30+L33</f>
        <v>302153</v>
      </c>
      <c r="M36" s="68">
        <f t="shared" si="9"/>
        <v>58074</v>
      </c>
      <c r="N36" s="68">
        <f t="shared" si="9"/>
        <v>129261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846450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398785</v>
      </c>
      <c r="L37" s="68">
        <f t="shared" si="9"/>
        <v>343748</v>
      </c>
      <c r="M37" s="68">
        <f t="shared" si="9"/>
        <v>63023</v>
      </c>
      <c r="N37" s="68">
        <f t="shared" si="9"/>
        <v>136969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942525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755747</v>
      </c>
      <c r="L38" s="68">
        <f t="shared" si="9"/>
        <v>645901</v>
      </c>
      <c r="M38" s="68">
        <f t="shared" si="9"/>
        <v>121097</v>
      </c>
      <c r="N38" s="68">
        <f t="shared" si="9"/>
        <v>266230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1788975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353</v>
      </c>
      <c r="D42" s="256"/>
      <c r="E42" s="256"/>
      <c r="F42" s="256"/>
      <c r="G42" s="255" t="s">
        <v>353</v>
      </c>
      <c r="H42" s="256"/>
      <c r="I42" s="256"/>
      <c r="J42" s="256"/>
      <c r="K42" s="255" t="s">
        <v>353</v>
      </c>
      <c r="L42" s="256"/>
      <c r="M42" s="256"/>
      <c r="N42" s="255" t="s">
        <v>353</v>
      </c>
      <c r="O42" s="256"/>
      <c r="P42" s="256"/>
      <c r="Q42" s="255" t="s">
        <v>353</v>
      </c>
      <c r="R42" s="256"/>
      <c r="S42" s="256"/>
      <c r="T42" s="255" t="s">
        <v>353</v>
      </c>
      <c r="U42" s="256"/>
      <c r="V42" s="256"/>
      <c r="W42" s="255" t="s">
        <v>353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354</v>
      </c>
      <c r="D44" s="293"/>
      <c r="E44" s="293"/>
      <c r="F44" s="293"/>
      <c r="G44" s="251" t="s">
        <v>355</v>
      </c>
      <c r="H44" s="252"/>
      <c r="I44" s="252"/>
      <c r="J44" s="252"/>
      <c r="K44" s="253" t="s">
        <v>356</v>
      </c>
      <c r="L44" s="254"/>
      <c r="M44" s="254"/>
      <c r="N44" s="251" t="s">
        <v>357</v>
      </c>
      <c r="O44" s="252"/>
      <c r="P44" s="252"/>
      <c r="Q44" s="253" t="s">
        <v>358</v>
      </c>
      <c r="R44" s="254"/>
      <c r="S44" s="254"/>
      <c r="T44" s="251" t="s">
        <v>359</v>
      </c>
      <c r="U44" s="252"/>
      <c r="V44" s="253" t="s">
        <v>360</v>
      </c>
      <c r="W44" s="254"/>
      <c r="X44" s="253" t="s">
        <v>361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362</v>
      </c>
      <c r="D45" s="252"/>
      <c r="E45" s="252"/>
      <c r="F45" s="252"/>
      <c r="G45" s="251" t="s">
        <v>363</v>
      </c>
      <c r="H45" s="252"/>
      <c r="I45" s="252"/>
      <c r="J45" s="252"/>
      <c r="K45" s="253" t="s">
        <v>364</v>
      </c>
      <c r="L45" s="254"/>
      <c r="M45" s="254"/>
      <c r="N45" s="251" t="s">
        <v>365</v>
      </c>
      <c r="O45" s="252"/>
      <c r="P45" s="252"/>
      <c r="Q45" s="253" t="s">
        <v>366</v>
      </c>
      <c r="R45" s="254"/>
      <c r="S45" s="254"/>
      <c r="T45" s="251" t="s">
        <v>367</v>
      </c>
      <c r="U45" s="252"/>
      <c r="V45" s="253" t="s">
        <v>368</v>
      </c>
      <c r="W45" s="254"/>
      <c r="X45" s="253" t="s">
        <v>369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325</v>
      </c>
      <c r="AH47" s="93" t="s">
        <v>351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321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350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322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325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326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2137</v>
      </c>
      <c r="L57" s="95">
        <v>1425</v>
      </c>
      <c r="M57" s="95">
        <v>303</v>
      </c>
      <c r="N57" s="95">
        <v>712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4577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2076</v>
      </c>
      <c r="L58" s="95">
        <v>1487</v>
      </c>
      <c r="M58" s="95">
        <v>324</v>
      </c>
      <c r="N58" s="95">
        <v>722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4609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>SUM(K57:K58)</f>
        <v>4213</v>
      </c>
      <c r="L59" s="68">
        <f>SUM(L57:L58)</f>
        <v>2912</v>
      </c>
      <c r="M59" s="68">
        <f>SUM(M57:M58)</f>
        <v>627</v>
      </c>
      <c r="N59" s="68">
        <f>SUM(N57:N58)</f>
        <v>1434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9186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818</v>
      </c>
      <c r="L60" s="95">
        <v>698</v>
      </c>
      <c r="M60" s="95">
        <v>187</v>
      </c>
      <c r="N60" s="95">
        <v>214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1917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715</v>
      </c>
      <c r="L61" s="95">
        <v>634</v>
      </c>
      <c r="M61" s="95">
        <v>181</v>
      </c>
      <c r="N61" s="95">
        <v>185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1715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>SUM(K60:K61)</f>
        <v>1533</v>
      </c>
      <c r="L62" s="68">
        <f>SUM(L60:L61)</f>
        <v>1332</v>
      </c>
      <c r="M62" s="68">
        <f>SUM(M60:M61)</f>
        <v>368</v>
      </c>
      <c r="N62" s="68">
        <f>SUM(N60:N61)</f>
        <v>399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3632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958786</v>
      </c>
      <c r="L64" s="95">
        <v>869407</v>
      </c>
      <c r="M64" s="95">
        <v>150803</v>
      </c>
      <c r="N64" s="95">
        <v>326934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2305930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987</v>
      </c>
      <c r="L65" s="95">
        <v>1150</v>
      </c>
      <c r="M65" s="95">
        <v>136</v>
      </c>
      <c r="N65" s="95">
        <v>315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2588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202052</v>
      </c>
      <c r="L66" s="95">
        <v>222356</v>
      </c>
      <c r="M66" s="95">
        <v>29570</v>
      </c>
      <c r="N66" s="95">
        <v>60389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514367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755747</v>
      </c>
      <c r="L67" s="233">
        <f>L64-L65-L66</f>
        <v>645901</v>
      </c>
      <c r="M67" s="234">
        <f>M64-M65-M66</f>
        <v>121097</v>
      </c>
      <c r="N67" s="235">
        <f>N64-N65-N66</f>
        <v>266230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1788975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353</v>
      </c>
      <c r="D71" s="256"/>
      <c r="E71" s="256"/>
      <c r="F71" s="256"/>
      <c r="G71" s="255" t="s">
        <v>353</v>
      </c>
      <c r="H71" s="256"/>
      <c r="I71" s="256"/>
      <c r="J71" s="256"/>
      <c r="K71" s="255" t="s">
        <v>353</v>
      </c>
      <c r="L71" s="256"/>
      <c r="M71" s="256"/>
      <c r="N71" s="255" t="s">
        <v>353</v>
      </c>
      <c r="O71" s="256"/>
      <c r="P71" s="256"/>
      <c r="Q71" s="255" t="s">
        <v>353</v>
      </c>
      <c r="R71" s="256"/>
      <c r="S71" s="256"/>
      <c r="T71" s="255" t="s">
        <v>353</v>
      </c>
      <c r="U71" s="256"/>
      <c r="V71" s="256"/>
      <c r="W71" s="255" t="s">
        <v>353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354</v>
      </c>
      <c r="D73" s="293"/>
      <c r="E73" s="293"/>
      <c r="F73" s="293"/>
      <c r="G73" s="251" t="s">
        <v>355</v>
      </c>
      <c r="H73" s="252"/>
      <c r="I73" s="252"/>
      <c r="J73" s="252"/>
      <c r="K73" s="253" t="s">
        <v>356</v>
      </c>
      <c r="L73" s="254"/>
      <c r="M73" s="254"/>
      <c r="N73" s="251" t="s">
        <v>357</v>
      </c>
      <c r="O73" s="252"/>
      <c r="P73" s="252"/>
      <c r="Q73" s="253" t="s">
        <v>358</v>
      </c>
      <c r="R73" s="254"/>
      <c r="S73" s="254"/>
      <c r="T73" s="251" t="s">
        <v>359</v>
      </c>
      <c r="U73" s="252"/>
      <c r="V73" s="253" t="s">
        <v>360</v>
      </c>
      <c r="W73" s="254"/>
      <c r="X73" s="253" t="s">
        <v>361</v>
      </c>
      <c r="Y73" s="254"/>
      <c r="AA73" s="36"/>
      <c r="AC73"/>
    </row>
    <row r="74" spans="1:34" ht="41.25" customHeight="1">
      <c r="A74" s="34"/>
      <c r="B74" s="35"/>
      <c r="C74" s="251" t="s">
        <v>362</v>
      </c>
      <c r="D74" s="252"/>
      <c r="E74" s="252"/>
      <c r="F74" s="252"/>
      <c r="G74" s="251" t="s">
        <v>363</v>
      </c>
      <c r="H74" s="252"/>
      <c r="I74" s="252"/>
      <c r="J74" s="252"/>
      <c r="K74" s="253" t="s">
        <v>364</v>
      </c>
      <c r="L74" s="254"/>
      <c r="M74" s="254"/>
      <c r="N74" s="251" t="s">
        <v>365</v>
      </c>
      <c r="O74" s="252"/>
      <c r="P74" s="252"/>
      <c r="Q74" s="253" t="s">
        <v>366</v>
      </c>
      <c r="R74" s="254"/>
      <c r="S74" s="254"/>
      <c r="T74" s="251" t="s">
        <v>367</v>
      </c>
      <c r="U74" s="252"/>
      <c r="V74" s="253" t="s">
        <v>368</v>
      </c>
      <c r="W74" s="254"/>
      <c r="X74" s="253" t="s">
        <v>369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327</v>
      </c>
      <c r="AH76" s="93" t="s">
        <v>351</v>
      </c>
    </row>
    <row r="77" spans="1:34" ht="22.5" customHeight="1">
      <c r="I77" s="281" t="s">
        <v>96</v>
      </c>
      <c r="J77" s="281"/>
      <c r="K77" s="281"/>
      <c r="L77" s="281"/>
      <c r="M77" s="8" t="s">
        <v>321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350</v>
      </c>
    </row>
    <row r="78" spans="1:34" ht="22.5" customHeight="1">
      <c r="I78" s="281" t="s">
        <v>2</v>
      </c>
      <c r="J78" s="281"/>
      <c r="K78" s="281"/>
      <c r="L78" s="281"/>
      <c r="M78" s="8" t="s">
        <v>322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327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328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192</v>
      </c>
      <c r="D87" s="315"/>
      <c r="E87" s="315"/>
      <c r="F87" s="315"/>
      <c r="G87" s="315"/>
      <c r="H87" s="315"/>
      <c r="I87" s="315"/>
      <c r="J87" s="316"/>
      <c r="K87" s="95">
        <v>19049</v>
      </c>
      <c r="L87" s="95">
        <v>17215</v>
      </c>
      <c r="M87" s="95">
        <v>2711</v>
      </c>
      <c r="N87" s="95">
        <v>7674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46649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193</v>
      </c>
      <c r="D88" s="317"/>
      <c r="E88" s="317"/>
      <c r="F88" s="317"/>
      <c r="G88" s="317"/>
      <c r="H88" s="317"/>
      <c r="I88" s="317"/>
      <c r="J88" s="317"/>
      <c r="K88" s="95">
        <v>8043</v>
      </c>
      <c r="L88" s="95">
        <v>15398</v>
      </c>
      <c r="M88" s="95">
        <v>1778</v>
      </c>
      <c r="N88" s="95">
        <v>2793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28012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194</v>
      </c>
      <c r="D89" s="317"/>
      <c r="E89" s="317"/>
      <c r="F89" s="317"/>
      <c r="G89" s="317"/>
      <c r="H89" s="317"/>
      <c r="I89" s="317"/>
      <c r="J89" s="317"/>
      <c r="K89" s="95">
        <v>3795</v>
      </c>
      <c r="L89" s="95">
        <v>2713</v>
      </c>
      <c r="M89" s="95">
        <v>633</v>
      </c>
      <c r="N89" s="95">
        <v>1399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8540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195</v>
      </c>
      <c r="C90" s="317" t="s">
        <v>196</v>
      </c>
      <c r="D90" s="317"/>
      <c r="E90" s="317"/>
      <c r="F90" s="317"/>
      <c r="G90" s="317"/>
      <c r="H90" s="317"/>
      <c r="I90" s="317"/>
      <c r="J90" s="317"/>
      <c r="K90" s="95">
        <v>5048</v>
      </c>
      <c r="L90" s="95">
        <v>1463</v>
      </c>
      <c r="M90" s="95">
        <v>571</v>
      </c>
      <c r="N90" s="95">
        <v>7700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14782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197</v>
      </c>
      <c r="C91" s="317" t="s">
        <v>198</v>
      </c>
      <c r="D91" s="317"/>
      <c r="E91" s="317"/>
      <c r="F91" s="317"/>
      <c r="G91" s="317"/>
      <c r="H91" s="317"/>
      <c r="I91" s="317"/>
      <c r="J91" s="317"/>
      <c r="K91" s="95">
        <v>757</v>
      </c>
      <c r="L91" s="95">
        <v>787</v>
      </c>
      <c r="M91" s="95">
        <v>135</v>
      </c>
      <c r="N91" s="95">
        <v>478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2157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199</v>
      </c>
      <c r="C92" s="317" t="s">
        <v>200</v>
      </c>
      <c r="D92" s="317"/>
      <c r="E92" s="317"/>
      <c r="F92" s="317"/>
      <c r="G92" s="317"/>
      <c r="H92" s="317"/>
      <c r="I92" s="317"/>
      <c r="J92" s="317"/>
      <c r="K92" s="95">
        <v>1467</v>
      </c>
      <c r="L92" s="95">
        <v>684</v>
      </c>
      <c r="M92" s="95">
        <v>128</v>
      </c>
      <c r="N92" s="95">
        <v>374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2653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201</v>
      </c>
      <c r="C93" s="317" t="s">
        <v>202</v>
      </c>
      <c r="D93" s="317"/>
      <c r="E93" s="317"/>
      <c r="F93" s="317"/>
      <c r="G93" s="317"/>
      <c r="H93" s="317"/>
      <c r="I93" s="317"/>
      <c r="J93" s="317"/>
      <c r="K93" s="95">
        <v>10197</v>
      </c>
      <c r="L93" s="95">
        <v>685</v>
      </c>
      <c r="M93" s="95">
        <v>260</v>
      </c>
      <c r="N93" s="95">
        <v>1808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12950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203</v>
      </c>
      <c r="C94" s="317" t="s">
        <v>204</v>
      </c>
      <c r="D94" s="317"/>
      <c r="E94" s="317"/>
      <c r="F94" s="317"/>
      <c r="G94" s="317"/>
      <c r="H94" s="317"/>
      <c r="I94" s="317"/>
      <c r="J94" s="317"/>
      <c r="K94" s="95">
        <v>373</v>
      </c>
      <c r="L94" s="95">
        <v>548</v>
      </c>
      <c r="M94" s="95">
        <v>60</v>
      </c>
      <c r="N94" s="95">
        <v>116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1097</v>
      </c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347</v>
      </c>
      <c r="C98" s="294"/>
      <c r="D98" s="294"/>
      <c r="E98" s="294"/>
      <c r="F98" s="294"/>
      <c r="G98" s="294"/>
      <c r="H98" s="294"/>
      <c r="I98" s="294"/>
      <c r="J98" s="294"/>
      <c r="K98" s="70">
        <f>SUM(K87:K97)</f>
        <v>48729</v>
      </c>
      <c r="L98" s="70">
        <f>SUM(L87:L97)</f>
        <v>39493</v>
      </c>
      <c r="M98" s="70">
        <f>SUM(M87:M97)</f>
        <v>6276</v>
      </c>
      <c r="N98" s="70">
        <f>SUM(N87:N97)</f>
        <v>22342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116840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39475</v>
      </c>
      <c r="L99" s="95">
        <v>39305</v>
      </c>
      <c r="M99" s="95">
        <v>5408</v>
      </c>
      <c r="N99" s="95">
        <v>8504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92692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43522</v>
      </c>
      <c r="L100" s="95">
        <v>18725</v>
      </c>
      <c r="M100" s="95">
        <v>3914</v>
      </c>
      <c r="N100" s="95">
        <v>3771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69932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9214</v>
      </c>
      <c r="L101" s="95">
        <v>7384</v>
      </c>
      <c r="M101" s="95">
        <v>1375</v>
      </c>
      <c r="N101" s="95">
        <v>2370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20343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195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6182</v>
      </c>
      <c r="L102" s="95">
        <v>4656</v>
      </c>
      <c r="M102" s="95">
        <v>788</v>
      </c>
      <c r="N102" s="95">
        <v>1425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13051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197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2214</v>
      </c>
      <c r="L103" s="95">
        <v>1852</v>
      </c>
      <c r="M103" s="95">
        <v>392</v>
      </c>
      <c r="N103" s="95">
        <v>522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4980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199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2402</v>
      </c>
      <c r="L104" s="95">
        <v>3043</v>
      </c>
      <c r="M104" s="95">
        <v>574</v>
      </c>
      <c r="N104" s="95">
        <v>739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6758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201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1620</v>
      </c>
      <c r="L105" s="95">
        <v>1543</v>
      </c>
      <c r="M105" s="95">
        <v>235</v>
      </c>
      <c r="N105" s="95">
        <v>409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3807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203</v>
      </c>
      <c r="C106" s="317" t="s">
        <v>213</v>
      </c>
      <c r="D106" s="317"/>
      <c r="E106" s="317"/>
      <c r="F106" s="317"/>
      <c r="G106" s="317"/>
      <c r="H106" s="317"/>
      <c r="I106" s="317"/>
      <c r="J106" s="317"/>
      <c r="K106" s="95">
        <v>1603</v>
      </c>
      <c r="L106" s="95">
        <v>1627</v>
      </c>
      <c r="M106" s="95">
        <v>327</v>
      </c>
      <c r="N106" s="95">
        <v>317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3874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347</v>
      </c>
      <c r="C110" s="294"/>
      <c r="D110" s="294"/>
      <c r="E110" s="294"/>
      <c r="F110" s="294"/>
      <c r="G110" s="294"/>
      <c r="H110" s="294"/>
      <c r="I110" s="294"/>
      <c r="J110" s="294"/>
      <c r="K110" s="70">
        <f>SUM(K99:K109)</f>
        <v>106232</v>
      </c>
      <c r="L110" s="70">
        <f>SUM(L99:L109)</f>
        <v>78135</v>
      </c>
      <c r="M110" s="70">
        <f>SUM(M99:M109)</f>
        <v>13013</v>
      </c>
      <c r="N110" s="70">
        <f>SUM(N99:N109)</f>
        <v>18057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215437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354</v>
      </c>
      <c r="C113" s="321"/>
      <c r="D113" s="322"/>
      <c r="E113" s="320" t="s">
        <v>355</v>
      </c>
      <c r="F113" s="321"/>
      <c r="G113" s="322"/>
      <c r="H113" s="320" t="s">
        <v>356</v>
      </c>
      <c r="I113" s="321"/>
      <c r="J113" s="322"/>
      <c r="K113" s="326" t="s">
        <v>357</v>
      </c>
      <c r="L113" s="328" t="s">
        <v>358</v>
      </c>
      <c r="M113" s="328" t="s">
        <v>359</v>
      </c>
      <c r="N113" s="330" t="s">
        <v>360</v>
      </c>
      <c r="O113" s="96" t="s">
        <v>354</v>
      </c>
      <c r="P113" s="97" t="s">
        <v>355</v>
      </c>
      <c r="Q113" s="98" t="s">
        <v>356</v>
      </c>
      <c r="R113" s="99" t="s">
        <v>357</v>
      </c>
      <c r="S113" s="62"/>
      <c r="T113" s="100" t="s">
        <v>358</v>
      </c>
      <c r="U113" s="62"/>
      <c r="V113" s="101" t="s">
        <v>359</v>
      </c>
      <c r="W113" s="62"/>
      <c r="X113" s="102" t="s">
        <v>360</v>
      </c>
      <c r="Y113" s="103" t="s">
        <v>361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362</v>
      </c>
      <c r="P114" s="105" t="s">
        <v>363</v>
      </c>
      <c r="Q114" s="106" t="s">
        <v>364</v>
      </c>
      <c r="R114" s="107" t="s">
        <v>365</v>
      </c>
      <c r="S114" s="63"/>
      <c r="T114" s="108" t="s">
        <v>366</v>
      </c>
      <c r="U114" s="63"/>
      <c r="V114" s="109" t="s">
        <v>367</v>
      </c>
      <c r="W114" s="63"/>
      <c r="X114" s="110" t="s">
        <v>368</v>
      </c>
      <c r="Y114" s="111" t="s">
        <v>369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329</v>
      </c>
      <c r="AH116" s="93" t="s">
        <v>351</v>
      </c>
    </row>
    <row r="117" spans="1:34" ht="22.5" customHeight="1">
      <c r="I117" s="281" t="s">
        <v>96</v>
      </c>
      <c r="J117" s="281"/>
      <c r="K117" s="281"/>
      <c r="L117" s="281"/>
      <c r="M117" s="8" t="s">
        <v>321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350</v>
      </c>
    </row>
    <row r="118" spans="1:34" ht="22.5" customHeight="1">
      <c r="I118" s="281" t="s">
        <v>2</v>
      </c>
      <c r="J118" s="281"/>
      <c r="K118" s="281"/>
      <c r="L118" s="281"/>
      <c r="M118" s="8" t="s">
        <v>322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329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330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195</v>
      </c>
      <c r="C127" s="315" t="s">
        <v>214</v>
      </c>
      <c r="D127" s="315"/>
      <c r="E127" s="315"/>
      <c r="F127" s="315"/>
      <c r="G127" s="315"/>
      <c r="H127" s="315"/>
      <c r="I127" s="315"/>
      <c r="J127" s="316"/>
      <c r="K127" s="95">
        <v>43744</v>
      </c>
      <c r="L127" s="95">
        <v>46179</v>
      </c>
      <c r="M127" s="95">
        <v>6750</v>
      </c>
      <c r="N127" s="95">
        <v>27205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123878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215</v>
      </c>
      <c r="D128" s="317"/>
      <c r="E128" s="317"/>
      <c r="F128" s="317"/>
      <c r="G128" s="317"/>
      <c r="H128" s="317"/>
      <c r="I128" s="317"/>
      <c r="J128" s="317"/>
      <c r="K128" s="95">
        <v>22059</v>
      </c>
      <c r="L128" s="95">
        <v>26194</v>
      </c>
      <c r="M128" s="95">
        <v>4080</v>
      </c>
      <c r="N128" s="95">
        <v>15422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67755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216</v>
      </c>
      <c r="D129" s="317"/>
      <c r="E129" s="317"/>
      <c r="F129" s="317"/>
      <c r="G129" s="317"/>
      <c r="H129" s="317"/>
      <c r="I129" s="317"/>
      <c r="J129" s="317"/>
      <c r="K129" s="95">
        <v>13810</v>
      </c>
      <c r="L129" s="95">
        <v>9622</v>
      </c>
      <c r="M129" s="95">
        <v>1792</v>
      </c>
      <c r="N129" s="95">
        <v>10524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35748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195</v>
      </c>
      <c r="C130" s="317" t="s">
        <v>217</v>
      </c>
      <c r="D130" s="317"/>
      <c r="E130" s="317"/>
      <c r="F130" s="317"/>
      <c r="G130" s="317"/>
      <c r="H130" s="317"/>
      <c r="I130" s="317"/>
      <c r="J130" s="317"/>
      <c r="K130" s="95">
        <v>11898</v>
      </c>
      <c r="L130" s="95">
        <v>6691</v>
      </c>
      <c r="M130" s="95">
        <v>1124</v>
      </c>
      <c r="N130" s="95">
        <v>5603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25316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197</v>
      </c>
      <c r="C131" s="317" t="s">
        <v>218</v>
      </c>
      <c r="D131" s="317"/>
      <c r="E131" s="317"/>
      <c r="F131" s="317"/>
      <c r="G131" s="317"/>
      <c r="H131" s="317"/>
      <c r="I131" s="317"/>
      <c r="J131" s="317"/>
      <c r="K131" s="95">
        <v>6406</v>
      </c>
      <c r="L131" s="95">
        <v>5572</v>
      </c>
      <c r="M131" s="95">
        <v>856</v>
      </c>
      <c r="N131" s="95">
        <v>4596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17430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199</v>
      </c>
      <c r="C132" s="317" t="s">
        <v>219</v>
      </c>
      <c r="D132" s="317"/>
      <c r="E132" s="317"/>
      <c r="F132" s="317"/>
      <c r="G132" s="317"/>
      <c r="H132" s="317"/>
      <c r="I132" s="317"/>
      <c r="J132" s="317"/>
      <c r="K132" s="95">
        <v>8223</v>
      </c>
      <c r="L132" s="95">
        <v>3128</v>
      </c>
      <c r="M132" s="95">
        <v>812</v>
      </c>
      <c r="N132" s="95">
        <v>19786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31949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201</v>
      </c>
      <c r="C133" s="317" t="s">
        <v>220</v>
      </c>
      <c r="D133" s="317"/>
      <c r="E133" s="317"/>
      <c r="F133" s="317"/>
      <c r="G133" s="317"/>
      <c r="H133" s="317"/>
      <c r="I133" s="317"/>
      <c r="J133" s="317"/>
      <c r="K133" s="95">
        <v>2135</v>
      </c>
      <c r="L133" s="95">
        <v>3097</v>
      </c>
      <c r="M133" s="95">
        <v>478</v>
      </c>
      <c r="N133" s="95">
        <v>1731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7441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203</v>
      </c>
      <c r="C134" s="317" t="s">
        <v>221</v>
      </c>
      <c r="D134" s="317"/>
      <c r="E134" s="317"/>
      <c r="F134" s="317"/>
      <c r="G134" s="317"/>
      <c r="H134" s="317"/>
      <c r="I134" s="317"/>
      <c r="J134" s="317"/>
      <c r="K134" s="95">
        <v>1507</v>
      </c>
      <c r="L134" s="95">
        <v>1220</v>
      </c>
      <c r="M134" s="95">
        <v>1167</v>
      </c>
      <c r="N134" s="95">
        <v>1248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5142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347</v>
      </c>
      <c r="C138" s="294"/>
      <c r="D138" s="294"/>
      <c r="E138" s="294"/>
      <c r="F138" s="294"/>
      <c r="G138" s="294"/>
      <c r="H138" s="294"/>
      <c r="I138" s="294"/>
      <c r="J138" s="294"/>
      <c r="K138" s="70">
        <f>SUM(K127:K137)</f>
        <v>109782</v>
      </c>
      <c r="L138" s="70">
        <f>SUM(L127:L137)</f>
        <v>101703</v>
      </c>
      <c r="M138" s="70">
        <f>SUM(M127:M137)</f>
        <v>17059</v>
      </c>
      <c r="N138" s="70">
        <f>SUM(N127:N137)</f>
        <v>86115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314659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197</v>
      </c>
      <c r="C139" s="315" t="s">
        <v>222</v>
      </c>
      <c r="D139" s="315"/>
      <c r="E139" s="315"/>
      <c r="F139" s="315"/>
      <c r="G139" s="315"/>
      <c r="H139" s="315"/>
      <c r="I139" s="315"/>
      <c r="J139" s="316"/>
      <c r="K139" s="95">
        <v>18307</v>
      </c>
      <c r="L139" s="95">
        <v>15112</v>
      </c>
      <c r="M139" s="95">
        <v>6798</v>
      </c>
      <c r="N139" s="95">
        <v>10912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51129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223</v>
      </c>
      <c r="D140" s="317"/>
      <c r="E140" s="317"/>
      <c r="F140" s="317"/>
      <c r="G140" s="317"/>
      <c r="H140" s="317"/>
      <c r="I140" s="317"/>
      <c r="J140" s="317"/>
      <c r="K140" s="95">
        <v>24275</v>
      </c>
      <c r="L140" s="95">
        <v>7523</v>
      </c>
      <c r="M140" s="95">
        <v>12248</v>
      </c>
      <c r="N140" s="95">
        <v>14999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59045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224</v>
      </c>
      <c r="D141" s="317"/>
      <c r="E141" s="317"/>
      <c r="F141" s="317"/>
      <c r="G141" s="317"/>
      <c r="H141" s="317"/>
      <c r="I141" s="317"/>
      <c r="J141" s="317"/>
      <c r="K141" s="95">
        <v>11209</v>
      </c>
      <c r="L141" s="95">
        <v>4778</v>
      </c>
      <c r="M141" s="95">
        <v>2066</v>
      </c>
      <c r="N141" s="95">
        <v>1608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19661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195</v>
      </c>
      <c r="C142" s="317" t="s">
        <v>225</v>
      </c>
      <c r="D142" s="317"/>
      <c r="E142" s="317"/>
      <c r="F142" s="317"/>
      <c r="G142" s="317"/>
      <c r="H142" s="317"/>
      <c r="I142" s="317"/>
      <c r="J142" s="317"/>
      <c r="K142" s="95">
        <v>5285</v>
      </c>
      <c r="L142" s="95">
        <v>2907</v>
      </c>
      <c r="M142" s="95">
        <v>5019</v>
      </c>
      <c r="N142" s="95">
        <v>1400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14611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197</v>
      </c>
      <c r="C143" s="317" t="s">
        <v>226</v>
      </c>
      <c r="D143" s="317"/>
      <c r="E143" s="317"/>
      <c r="F143" s="317"/>
      <c r="G143" s="317"/>
      <c r="H143" s="317"/>
      <c r="I143" s="317"/>
      <c r="J143" s="317"/>
      <c r="K143" s="95">
        <v>5269</v>
      </c>
      <c r="L143" s="95">
        <v>2111</v>
      </c>
      <c r="M143" s="95">
        <v>1028</v>
      </c>
      <c r="N143" s="95">
        <v>12609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21017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199</v>
      </c>
      <c r="C144" s="317" t="s">
        <v>227</v>
      </c>
      <c r="D144" s="317"/>
      <c r="E144" s="317"/>
      <c r="F144" s="317"/>
      <c r="G144" s="317"/>
      <c r="H144" s="317"/>
      <c r="I144" s="317"/>
      <c r="J144" s="317"/>
      <c r="K144" s="95">
        <v>1085</v>
      </c>
      <c r="L144" s="95">
        <v>1956</v>
      </c>
      <c r="M144" s="95">
        <v>369</v>
      </c>
      <c r="N144" s="95">
        <v>542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3952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201</v>
      </c>
      <c r="C145" s="317" t="s">
        <v>228</v>
      </c>
      <c r="D145" s="317"/>
      <c r="E145" s="317"/>
      <c r="F145" s="317"/>
      <c r="G145" s="317"/>
      <c r="H145" s="317"/>
      <c r="I145" s="317"/>
      <c r="J145" s="317"/>
      <c r="K145" s="95">
        <v>793</v>
      </c>
      <c r="L145" s="95">
        <v>732</v>
      </c>
      <c r="M145" s="95">
        <v>344</v>
      </c>
      <c r="N145" s="95">
        <v>417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2286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203</v>
      </c>
      <c r="C146" s="317" t="s">
        <v>229</v>
      </c>
      <c r="D146" s="317"/>
      <c r="E146" s="317"/>
      <c r="F146" s="317"/>
      <c r="G146" s="317"/>
      <c r="H146" s="317"/>
      <c r="I146" s="317"/>
      <c r="J146" s="317"/>
      <c r="K146" s="95">
        <v>509</v>
      </c>
      <c r="L146" s="95">
        <v>795</v>
      </c>
      <c r="M146" s="95">
        <v>223</v>
      </c>
      <c r="N146" s="95">
        <v>187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1714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347</v>
      </c>
      <c r="C150" s="294"/>
      <c r="D150" s="294"/>
      <c r="E150" s="294"/>
      <c r="F150" s="294"/>
      <c r="G150" s="294"/>
      <c r="H150" s="294"/>
      <c r="I150" s="294"/>
      <c r="J150" s="294"/>
      <c r="K150" s="70">
        <f>SUM(K139:K149)</f>
        <v>66732</v>
      </c>
      <c r="L150" s="70">
        <f>SUM(L139:L149)</f>
        <v>35914</v>
      </c>
      <c r="M150" s="70">
        <f>SUM(M139:M149)</f>
        <v>28095</v>
      </c>
      <c r="N150" s="70">
        <f>SUM(N139:N149)</f>
        <v>42674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173415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354</v>
      </c>
      <c r="C153" s="321"/>
      <c r="D153" s="322"/>
      <c r="E153" s="320" t="s">
        <v>355</v>
      </c>
      <c r="F153" s="321"/>
      <c r="G153" s="322"/>
      <c r="H153" s="320" t="s">
        <v>356</v>
      </c>
      <c r="I153" s="321"/>
      <c r="J153" s="322"/>
      <c r="K153" s="326" t="s">
        <v>357</v>
      </c>
      <c r="L153" s="328" t="s">
        <v>358</v>
      </c>
      <c r="M153" s="328" t="s">
        <v>359</v>
      </c>
      <c r="N153" s="330" t="s">
        <v>360</v>
      </c>
      <c r="O153" s="112" t="s">
        <v>354</v>
      </c>
      <c r="P153" s="113" t="s">
        <v>355</v>
      </c>
      <c r="Q153" s="114" t="s">
        <v>356</v>
      </c>
      <c r="R153" s="115" t="s">
        <v>357</v>
      </c>
      <c r="S153" s="62"/>
      <c r="T153" s="116" t="s">
        <v>358</v>
      </c>
      <c r="U153" s="62"/>
      <c r="V153" s="117" t="s">
        <v>359</v>
      </c>
      <c r="W153" s="62"/>
      <c r="X153" s="118" t="s">
        <v>360</v>
      </c>
      <c r="Y153" s="119" t="s">
        <v>361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362</v>
      </c>
      <c r="P154" s="121" t="s">
        <v>363</v>
      </c>
      <c r="Q154" s="122" t="s">
        <v>364</v>
      </c>
      <c r="R154" s="123" t="s">
        <v>365</v>
      </c>
      <c r="S154" s="63"/>
      <c r="T154" s="124" t="s">
        <v>366</v>
      </c>
      <c r="U154" s="63"/>
      <c r="V154" s="125" t="s">
        <v>367</v>
      </c>
      <c r="W154" s="63"/>
      <c r="X154" s="126" t="s">
        <v>368</v>
      </c>
      <c r="Y154" s="127" t="s">
        <v>369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331</v>
      </c>
      <c r="AH156" s="93" t="s">
        <v>351</v>
      </c>
    </row>
    <row r="157" spans="1:34" ht="22.5" customHeight="1">
      <c r="I157" s="281" t="s">
        <v>96</v>
      </c>
      <c r="J157" s="281"/>
      <c r="K157" s="281"/>
      <c r="L157" s="281"/>
      <c r="M157" s="8" t="s">
        <v>321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350</v>
      </c>
    </row>
    <row r="158" spans="1:34" ht="22.5" customHeight="1">
      <c r="I158" s="281" t="s">
        <v>2</v>
      </c>
      <c r="J158" s="281"/>
      <c r="K158" s="281"/>
      <c r="L158" s="281"/>
      <c r="M158" s="8" t="s">
        <v>322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331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332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199</v>
      </c>
      <c r="C167" s="315" t="s">
        <v>230</v>
      </c>
      <c r="D167" s="315"/>
      <c r="E167" s="315"/>
      <c r="F167" s="315"/>
      <c r="G167" s="315"/>
      <c r="H167" s="315"/>
      <c r="I167" s="315"/>
      <c r="J167" s="316"/>
      <c r="K167" s="95">
        <v>8530</v>
      </c>
      <c r="L167" s="95">
        <v>7891</v>
      </c>
      <c r="M167" s="95">
        <v>915</v>
      </c>
      <c r="N167" s="95">
        <v>1878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19214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231</v>
      </c>
      <c r="D168" s="317"/>
      <c r="E168" s="317"/>
      <c r="F168" s="317"/>
      <c r="G168" s="317"/>
      <c r="H168" s="317"/>
      <c r="I168" s="317"/>
      <c r="J168" s="317"/>
      <c r="K168" s="95">
        <v>9086</v>
      </c>
      <c r="L168" s="95">
        <v>4214</v>
      </c>
      <c r="M168" s="95">
        <v>580</v>
      </c>
      <c r="N168" s="95">
        <v>1242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15122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232</v>
      </c>
      <c r="D169" s="317"/>
      <c r="E169" s="317"/>
      <c r="F169" s="317"/>
      <c r="G169" s="317"/>
      <c r="H169" s="317"/>
      <c r="I169" s="317"/>
      <c r="J169" s="317"/>
      <c r="K169" s="95">
        <v>2583</v>
      </c>
      <c r="L169" s="95">
        <v>15061</v>
      </c>
      <c r="M169" s="95">
        <v>219</v>
      </c>
      <c r="N169" s="95">
        <v>876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18739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195</v>
      </c>
      <c r="C170" s="317" t="s">
        <v>233</v>
      </c>
      <c r="D170" s="317"/>
      <c r="E170" s="317"/>
      <c r="F170" s="317"/>
      <c r="G170" s="317"/>
      <c r="H170" s="317"/>
      <c r="I170" s="317"/>
      <c r="J170" s="317"/>
      <c r="K170" s="95">
        <v>1873</v>
      </c>
      <c r="L170" s="95">
        <v>1016</v>
      </c>
      <c r="M170" s="95">
        <v>311</v>
      </c>
      <c r="N170" s="95">
        <v>302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3502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197</v>
      </c>
      <c r="C171" s="317" t="s">
        <v>234</v>
      </c>
      <c r="D171" s="317"/>
      <c r="E171" s="317"/>
      <c r="F171" s="317"/>
      <c r="G171" s="317"/>
      <c r="H171" s="317"/>
      <c r="I171" s="317"/>
      <c r="J171" s="317"/>
      <c r="K171" s="95">
        <v>590</v>
      </c>
      <c r="L171" s="95">
        <v>1149</v>
      </c>
      <c r="M171" s="95">
        <v>56</v>
      </c>
      <c r="N171" s="95">
        <v>116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1911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199</v>
      </c>
      <c r="C172" s="317" t="s">
        <v>235</v>
      </c>
      <c r="D172" s="317"/>
      <c r="E172" s="317"/>
      <c r="F172" s="317"/>
      <c r="G172" s="317"/>
      <c r="H172" s="317"/>
      <c r="I172" s="317"/>
      <c r="J172" s="317"/>
      <c r="K172" s="95">
        <v>1921</v>
      </c>
      <c r="L172" s="95">
        <v>2102</v>
      </c>
      <c r="M172" s="95">
        <v>262</v>
      </c>
      <c r="N172" s="95">
        <v>324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4609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201</v>
      </c>
      <c r="C173" s="317" t="s">
        <v>236</v>
      </c>
      <c r="D173" s="317"/>
      <c r="E173" s="317"/>
      <c r="F173" s="317"/>
      <c r="G173" s="317"/>
      <c r="H173" s="317"/>
      <c r="I173" s="317"/>
      <c r="J173" s="317"/>
      <c r="K173" s="95">
        <v>306</v>
      </c>
      <c r="L173" s="95">
        <v>270</v>
      </c>
      <c r="M173" s="95">
        <v>42</v>
      </c>
      <c r="N173" s="95">
        <v>114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732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203</v>
      </c>
      <c r="C174" s="317" t="s">
        <v>237</v>
      </c>
      <c r="D174" s="317"/>
      <c r="E174" s="317"/>
      <c r="F174" s="317"/>
      <c r="G174" s="317"/>
      <c r="H174" s="317"/>
      <c r="I174" s="317"/>
      <c r="J174" s="317"/>
      <c r="K174" s="95">
        <v>229</v>
      </c>
      <c r="L174" s="95">
        <v>125</v>
      </c>
      <c r="M174" s="95">
        <v>31</v>
      </c>
      <c r="N174" s="95">
        <v>900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1285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347</v>
      </c>
      <c r="C178" s="294"/>
      <c r="D178" s="294"/>
      <c r="E178" s="294"/>
      <c r="F178" s="294"/>
      <c r="G178" s="294"/>
      <c r="H178" s="294"/>
      <c r="I178" s="294"/>
      <c r="J178" s="294"/>
      <c r="K178" s="70">
        <f>SUM(K167:K177)</f>
        <v>25118</v>
      </c>
      <c r="L178" s="70">
        <f>SUM(L167:L177)</f>
        <v>31828</v>
      </c>
      <c r="M178" s="70">
        <f>SUM(M167:M177)</f>
        <v>2416</v>
      </c>
      <c r="N178" s="70">
        <f>SUM(N167:N177)</f>
        <v>5752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65114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201</v>
      </c>
      <c r="C179" s="315" t="s">
        <v>238</v>
      </c>
      <c r="D179" s="315"/>
      <c r="E179" s="315"/>
      <c r="F179" s="315"/>
      <c r="G179" s="315"/>
      <c r="H179" s="315"/>
      <c r="I179" s="315"/>
      <c r="J179" s="316"/>
      <c r="K179" s="95">
        <v>1976</v>
      </c>
      <c r="L179" s="95">
        <v>2205</v>
      </c>
      <c r="M179" s="95">
        <v>196</v>
      </c>
      <c r="N179" s="95">
        <v>667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5044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239</v>
      </c>
      <c r="D180" s="317"/>
      <c r="E180" s="317"/>
      <c r="F180" s="317"/>
      <c r="G180" s="317"/>
      <c r="H180" s="317"/>
      <c r="I180" s="317"/>
      <c r="J180" s="317"/>
      <c r="K180" s="95">
        <v>545</v>
      </c>
      <c r="L180" s="95">
        <v>1218</v>
      </c>
      <c r="M180" s="95">
        <v>76</v>
      </c>
      <c r="N180" s="95">
        <v>104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1943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240</v>
      </c>
      <c r="D181" s="317"/>
      <c r="E181" s="317"/>
      <c r="F181" s="317"/>
      <c r="G181" s="317"/>
      <c r="H181" s="317"/>
      <c r="I181" s="317"/>
      <c r="J181" s="317"/>
      <c r="K181" s="95">
        <v>261</v>
      </c>
      <c r="L181" s="95">
        <v>245</v>
      </c>
      <c r="M181" s="95">
        <v>30</v>
      </c>
      <c r="N181" s="95">
        <v>68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604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347</v>
      </c>
      <c r="C190" s="294"/>
      <c r="D190" s="294"/>
      <c r="E190" s="294"/>
      <c r="F190" s="294"/>
      <c r="G190" s="294"/>
      <c r="H190" s="294"/>
      <c r="I190" s="294"/>
      <c r="J190" s="294"/>
      <c r="K190" s="70">
        <f>SUM(K179:K189)</f>
        <v>2782</v>
      </c>
      <c r="L190" s="70">
        <f>SUM(L179:L189)</f>
        <v>3668</v>
      </c>
      <c r="M190" s="70">
        <f>SUM(M179:M189)</f>
        <v>302</v>
      </c>
      <c r="N190" s="70">
        <f>SUM(N179:N189)</f>
        <v>839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7591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354</v>
      </c>
      <c r="C193" s="321"/>
      <c r="D193" s="322"/>
      <c r="E193" s="320" t="s">
        <v>355</v>
      </c>
      <c r="F193" s="321"/>
      <c r="G193" s="322"/>
      <c r="H193" s="320" t="s">
        <v>356</v>
      </c>
      <c r="I193" s="321"/>
      <c r="J193" s="322"/>
      <c r="K193" s="326" t="s">
        <v>357</v>
      </c>
      <c r="L193" s="328" t="s">
        <v>358</v>
      </c>
      <c r="M193" s="328" t="s">
        <v>359</v>
      </c>
      <c r="N193" s="330" t="s">
        <v>360</v>
      </c>
      <c r="O193" s="128" t="s">
        <v>354</v>
      </c>
      <c r="P193" s="129" t="s">
        <v>355</v>
      </c>
      <c r="Q193" s="130" t="s">
        <v>356</v>
      </c>
      <c r="R193" s="131" t="s">
        <v>357</v>
      </c>
      <c r="S193" s="62"/>
      <c r="T193" s="132" t="s">
        <v>358</v>
      </c>
      <c r="U193" s="62"/>
      <c r="V193" s="133" t="s">
        <v>359</v>
      </c>
      <c r="W193" s="62"/>
      <c r="X193" s="134" t="s">
        <v>360</v>
      </c>
      <c r="Y193" s="135" t="s">
        <v>361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362</v>
      </c>
      <c r="P194" s="137" t="s">
        <v>363</v>
      </c>
      <c r="Q194" s="138" t="s">
        <v>364</v>
      </c>
      <c r="R194" s="139" t="s">
        <v>365</v>
      </c>
      <c r="S194" s="63"/>
      <c r="T194" s="140" t="s">
        <v>366</v>
      </c>
      <c r="U194" s="63"/>
      <c r="V194" s="141" t="s">
        <v>367</v>
      </c>
      <c r="W194" s="63"/>
      <c r="X194" s="142" t="s">
        <v>368</v>
      </c>
      <c r="Y194" s="143" t="s">
        <v>369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333</v>
      </c>
      <c r="AH196" s="93" t="s">
        <v>351</v>
      </c>
    </row>
    <row r="197" spans="1:34" ht="22.5" customHeight="1">
      <c r="I197" s="281" t="s">
        <v>96</v>
      </c>
      <c r="J197" s="281"/>
      <c r="K197" s="281"/>
      <c r="L197" s="281"/>
      <c r="M197" s="8" t="s">
        <v>321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350</v>
      </c>
    </row>
    <row r="198" spans="1:34" ht="22.5" customHeight="1">
      <c r="I198" s="281" t="s">
        <v>2</v>
      </c>
      <c r="J198" s="281"/>
      <c r="K198" s="281"/>
      <c r="L198" s="281"/>
      <c r="M198" s="8" t="s">
        <v>322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333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334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203</v>
      </c>
      <c r="C207" s="315" t="s">
        <v>241</v>
      </c>
      <c r="D207" s="315"/>
      <c r="E207" s="315"/>
      <c r="F207" s="315"/>
      <c r="G207" s="315"/>
      <c r="H207" s="315"/>
      <c r="I207" s="315"/>
      <c r="J207" s="316"/>
      <c r="K207" s="95">
        <v>7994</v>
      </c>
      <c r="L207" s="95">
        <v>6556</v>
      </c>
      <c r="M207" s="95">
        <v>1333</v>
      </c>
      <c r="N207" s="95">
        <v>2983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18866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242</v>
      </c>
      <c r="D208" s="317"/>
      <c r="E208" s="317"/>
      <c r="F208" s="317"/>
      <c r="G208" s="317"/>
      <c r="H208" s="317"/>
      <c r="I208" s="317"/>
      <c r="J208" s="317"/>
      <c r="K208" s="95">
        <v>4104</v>
      </c>
      <c r="L208" s="95">
        <v>2542</v>
      </c>
      <c r="M208" s="95">
        <v>940</v>
      </c>
      <c r="N208" s="95">
        <v>1592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9178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243</v>
      </c>
      <c r="D209" s="317"/>
      <c r="E209" s="317"/>
      <c r="F209" s="317"/>
      <c r="G209" s="317"/>
      <c r="H209" s="317"/>
      <c r="I209" s="317"/>
      <c r="J209" s="317"/>
      <c r="K209" s="95">
        <v>1464</v>
      </c>
      <c r="L209" s="95">
        <v>2978</v>
      </c>
      <c r="M209" s="95">
        <v>245</v>
      </c>
      <c r="N209" s="95">
        <v>467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5154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195</v>
      </c>
      <c r="C210" s="317" t="s">
        <v>244</v>
      </c>
      <c r="D210" s="317"/>
      <c r="E210" s="317"/>
      <c r="F210" s="317"/>
      <c r="G210" s="317"/>
      <c r="H210" s="317"/>
      <c r="I210" s="317"/>
      <c r="J210" s="317"/>
      <c r="K210" s="95">
        <v>488</v>
      </c>
      <c r="L210" s="95">
        <v>428</v>
      </c>
      <c r="M210" s="95">
        <v>84</v>
      </c>
      <c r="N210" s="95">
        <v>193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1193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197</v>
      </c>
      <c r="C211" s="317" t="s">
        <v>245</v>
      </c>
      <c r="D211" s="317"/>
      <c r="E211" s="317"/>
      <c r="F211" s="317"/>
      <c r="G211" s="317"/>
      <c r="H211" s="317"/>
      <c r="I211" s="317"/>
      <c r="J211" s="317"/>
      <c r="K211" s="95">
        <v>657</v>
      </c>
      <c r="L211" s="95">
        <v>467</v>
      </c>
      <c r="M211" s="95">
        <v>121</v>
      </c>
      <c r="N211" s="95">
        <v>256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1501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199</v>
      </c>
      <c r="C212" s="317" t="s">
        <v>246</v>
      </c>
      <c r="D212" s="317"/>
      <c r="E212" s="317"/>
      <c r="F212" s="317"/>
      <c r="G212" s="317"/>
      <c r="H212" s="317"/>
      <c r="I212" s="317"/>
      <c r="J212" s="317"/>
      <c r="K212" s="95">
        <v>402</v>
      </c>
      <c r="L212" s="95">
        <v>263</v>
      </c>
      <c r="M212" s="95">
        <v>64</v>
      </c>
      <c r="N212" s="95">
        <v>131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860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201</v>
      </c>
      <c r="C213" s="317" t="s">
        <v>247</v>
      </c>
      <c r="D213" s="317"/>
      <c r="E213" s="317"/>
      <c r="F213" s="317"/>
      <c r="G213" s="317"/>
      <c r="H213" s="317"/>
      <c r="I213" s="317"/>
      <c r="J213" s="317"/>
      <c r="K213" s="95">
        <v>223</v>
      </c>
      <c r="L213" s="95">
        <v>275</v>
      </c>
      <c r="M213" s="95">
        <v>35</v>
      </c>
      <c r="N213" s="95">
        <v>72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605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203</v>
      </c>
      <c r="C214" s="317" t="s">
        <v>248</v>
      </c>
      <c r="D214" s="317"/>
      <c r="E214" s="317"/>
      <c r="F214" s="317"/>
      <c r="G214" s="317"/>
      <c r="H214" s="317"/>
      <c r="I214" s="317"/>
      <c r="J214" s="317"/>
      <c r="K214" s="95">
        <v>240</v>
      </c>
      <c r="L214" s="95">
        <v>176</v>
      </c>
      <c r="M214" s="95">
        <v>35</v>
      </c>
      <c r="N214" s="95">
        <v>72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523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347</v>
      </c>
      <c r="C218" s="294"/>
      <c r="D218" s="294"/>
      <c r="E218" s="294"/>
      <c r="F218" s="294"/>
      <c r="G218" s="294"/>
      <c r="H218" s="294"/>
      <c r="I218" s="294"/>
      <c r="J218" s="294"/>
      <c r="K218" s="70">
        <f>SUM(K207:K217)</f>
        <v>15572</v>
      </c>
      <c r="L218" s="70">
        <f>SUM(L207:L217)</f>
        <v>13685</v>
      </c>
      <c r="M218" s="70">
        <f>SUM(M207:M217)</f>
        <v>2857</v>
      </c>
      <c r="N218" s="70">
        <f>SUM(N207:N217)</f>
        <v>5766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37880</v>
      </c>
      <c r="AC218" s="27"/>
      <c r="AD218" s="37" t="s">
        <v>181</v>
      </c>
    </row>
    <row r="219" spans="1:30" ht="30" customHeight="1">
      <c r="A219" s="47" t="s">
        <v>53</v>
      </c>
      <c r="B219" s="50" t="s">
        <v>249</v>
      </c>
      <c r="C219" s="315" t="s">
        <v>250</v>
      </c>
      <c r="D219" s="315"/>
      <c r="E219" s="315"/>
      <c r="F219" s="315"/>
      <c r="G219" s="315"/>
      <c r="H219" s="315"/>
      <c r="I219" s="315"/>
      <c r="J219" s="316"/>
      <c r="K219" s="95">
        <v>32659</v>
      </c>
      <c r="L219" s="95">
        <v>29961</v>
      </c>
      <c r="M219" s="95">
        <v>4054</v>
      </c>
      <c r="N219" s="95">
        <v>4820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71494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251</v>
      </c>
      <c r="D220" s="317"/>
      <c r="E220" s="317"/>
      <c r="F220" s="317"/>
      <c r="G220" s="317"/>
      <c r="H220" s="317"/>
      <c r="I220" s="317"/>
      <c r="J220" s="317"/>
      <c r="K220" s="95">
        <v>59644</v>
      </c>
      <c r="L220" s="95">
        <v>39961</v>
      </c>
      <c r="M220" s="95">
        <v>5638</v>
      </c>
      <c r="N220" s="95">
        <v>8133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113376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252</v>
      </c>
      <c r="D221" s="317"/>
      <c r="E221" s="317"/>
      <c r="F221" s="317"/>
      <c r="G221" s="317"/>
      <c r="H221" s="317"/>
      <c r="I221" s="317"/>
      <c r="J221" s="317"/>
      <c r="K221" s="95">
        <v>6327</v>
      </c>
      <c r="L221" s="95">
        <v>12731</v>
      </c>
      <c r="M221" s="95">
        <v>951</v>
      </c>
      <c r="N221" s="95">
        <v>1326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21335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195</v>
      </c>
      <c r="C222" s="317" t="s">
        <v>253</v>
      </c>
      <c r="D222" s="317"/>
      <c r="E222" s="317"/>
      <c r="F222" s="317"/>
      <c r="G222" s="317"/>
      <c r="H222" s="317"/>
      <c r="I222" s="317"/>
      <c r="J222" s="317"/>
      <c r="K222" s="95">
        <v>2753</v>
      </c>
      <c r="L222" s="95">
        <v>3307</v>
      </c>
      <c r="M222" s="95">
        <v>371</v>
      </c>
      <c r="N222" s="95">
        <v>528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6959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197</v>
      </c>
      <c r="C223" s="317" t="s">
        <v>254</v>
      </c>
      <c r="D223" s="317"/>
      <c r="E223" s="317"/>
      <c r="F223" s="317"/>
      <c r="G223" s="317"/>
      <c r="H223" s="317"/>
      <c r="I223" s="317"/>
      <c r="J223" s="317"/>
      <c r="K223" s="95">
        <v>2304</v>
      </c>
      <c r="L223" s="95">
        <v>1904</v>
      </c>
      <c r="M223" s="95">
        <v>410</v>
      </c>
      <c r="N223" s="95">
        <v>337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4955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199</v>
      </c>
      <c r="C224" s="317" t="s">
        <v>255</v>
      </c>
      <c r="D224" s="317"/>
      <c r="E224" s="317"/>
      <c r="F224" s="317"/>
      <c r="G224" s="317"/>
      <c r="H224" s="317"/>
      <c r="I224" s="317"/>
      <c r="J224" s="317"/>
      <c r="K224" s="95">
        <v>851</v>
      </c>
      <c r="L224" s="95">
        <v>1959</v>
      </c>
      <c r="M224" s="95">
        <v>117</v>
      </c>
      <c r="N224" s="95">
        <v>148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3075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201</v>
      </c>
      <c r="C225" s="317" t="s">
        <v>256</v>
      </c>
      <c r="D225" s="317"/>
      <c r="E225" s="317"/>
      <c r="F225" s="317"/>
      <c r="G225" s="317"/>
      <c r="H225" s="317"/>
      <c r="I225" s="317"/>
      <c r="J225" s="317"/>
      <c r="K225" s="95">
        <v>1179</v>
      </c>
      <c r="L225" s="95">
        <v>1347</v>
      </c>
      <c r="M225" s="95">
        <v>1068</v>
      </c>
      <c r="N225" s="95">
        <v>244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3838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203</v>
      </c>
      <c r="C226" s="317" t="s">
        <v>257</v>
      </c>
      <c r="D226" s="317"/>
      <c r="E226" s="317"/>
      <c r="F226" s="317"/>
      <c r="G226" s="317"/>
      <c r="H226" s="317"/>
      <c r="I226" s="317"/>
      <c r="J226" s="317"/>
      <c r="K226" s="95">
        <v>3591</v>
      </c>
      <c r="L226" s="95">
        <v>494</v>
      </c>
      <c r="M226" s="95">
        <v>133</v>
      </c>
      <c r="N226" s="95">
        <v>280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4498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347</v>
      </c>
      <c r="C230" s="294"/>
      <c r="D230" s="294"/>
      <c r="E230" s="294"/>
      <c r="F230" s="294"/>
      <c r="G230" s="294"/>
      <c r="H230" s="294"/>
      <c r="I230" s="294"/>
      <c r="J230" s="294"/>
      <c r="K230" s="70">
        <f>SUM(K219:K229)</f>
        <v>109308</v>
      </c>
      <c r="L230" s="70">
        <f>SUM(L219:L229)</f>
        <v>91664</v>
      </c>
      <c r="M230" s="70">
        <f>SUM(M219:M229)</f>
        <v>12742</v>
      </c>
      <c r="N230" s="70">
        <f>SUM(N219:N229)</f>
        <v>15816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229530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354</v>
      </c>
      <c r="C233" s="321"/>
      <c r="D233" s="322"/>
      <c r="E233" s="320" t="s">
        <v>355</v>
      </c>
      <c r="F233" s="321"/>
      <c r="G233" s="322"/>
      <c r="H233" s="320" t="s">
        <v>356</v>
      </c>
      <c r="I233" s="321"/>
      <c r="J233" s="322"/>
      <c r="K233" s="326" t="s">
        <v>357</v>
      </c>
      <c r="L233" s="328" t="s">
        <v>358</v>
      </c>
      <c r="M233" s="328" t="s">
        <v>359</v>
      </c>
      <c r="N233" s="330" t="s">
        <v>360</v>
      </c>
      <c r="O233" s="144" t="s">
        <v>354</v>
      </c>
      <c r="P233" s="145" t="s">
        <v>355</v>
      </c>
      <c r="Q233" s="146" t="s">
        <v>356</v>
      </c>
      <c r="R233" s="147" t="s">
        <v>357</v>
      </c>
      <c r="S233" s="62"/>
      <c r="T233" s="148" t="s">
        <v>358</v>
      </c>
      <c r="U233" s="62"/>
      <c r="V233" s="149" t="s">
        <v>359</v>
      </c>
      <c r="W233" s="62"/>
      <c r="X233" s="150" t="s">
        <v>360</v>
      </c>
      <c r="Y233" s="151" t="s">
        <v>361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362</v>
      </c>
      <c r="P234" s="153" t="s">
        <v>363</v>
      </c>
      <c r="Q234" s="154" t="s">
        <v>364</v>
      </c>
      <c r="R234" s="155" t="s">
        <v>365</v>
      </c>
      <c r="S234" s="63"/>
      <c r="T234" s="156" t="s">
        <v>366</v>
      </c>
      <c r="U234" s="63"/>
      <c r="V234" s="157" t="s">
        <v>367</v>
      </c>
      <c r="W234" s="63"/>
      <c r="X234" s="158" t="s">
        <v>368</v>
      </c>
      <c r="Y234" s="159" t="s">
        <v>369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335</v>
      </c>
      <c r="AH236" s="93" t="s">
        <v>351</v>
      </c>
    </row>
    <row r="237" spans="1:34" ht="22.5" customHeight="1">
      <c r="I237" s="281" t="s">
        <v>96</v>
      </c>
      <c r="J237" s="281"/>
      <c r="K237" s="281"/>
      <c r="L237" s="281"/>
      <c r="M237" s="8" t="s">
        <v>321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350</v>
      </c>
    </row>
    <row r="238" spans="1:34" ht="22.5" customHeight="1">
      <c r="I238" s="281" t="s">
        <v>2</v>
      </c>
      <c r="J238" s="281"/>
      <c r="K238" s="281"/>
      <c r="L238" s="281"/>
      <c r="M238" s="8" t="s">
        <v>322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335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336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258</v>
      </c>
      <c r="C247" s="315" t="s">
        <v>259</v>
      </c>
      <c r="D247" s="315"/>
      <c r="E247" s="315"/>
      <c r="F247" s="315"/>
      <c r="G247" s="315"/>
      <c r="H247" s="315"/>
      <c r="I247" s="315"/>
      <c r="J247" s="316"/>
      <c r="K247" s="95">
        <v>6434</v>
      </c>
      <c r="L247" s="95">
        <v>6729</v>
      </c>
      <c r="M247" s="95">
        <v>1226</v>
      </c>
      <c r="N247" s="95">
        <v>2751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17140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260</v>
      </c>
      <c r="D248" s="317"/>
      <c r="E248" s="317"/>
      <c r="F248" s="317"/>
      <c r="G248" s="317"/>
      <c r="H248" s="317"/>
      <c r="I248" s="317"/>
      <c r="J248" s="317"/>
      <c r="K248" s="95">
        <v>3858</v>
      </c>
      <c r="L248" s="95">
        <v>2930</v>
      </c>
      <c r="M248" s="95">
        <v>632</v>
      </c>
      <c r="N248" s="95">
        <v>1697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9117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261</v>
      </c>
      <c r="D249" s="317"/>
      <c r="E249" s="317"/>
      <c r="F249" s="317"/>
      <c r="G249" s="317"/>
      <c r="H249" s="317"/>
      <c r="I249" s="317"/>
      <c r="J249" s="317"/>
      <c r="K249" s="95">
        <v>1131</v>
      </c>
      <c r="L249" s="95">
        <v>966</v>
      </c>
      <c r="M249" s="95">
        <v>162</v>
      </c>
      <c r="N249" s="95">
        <v>446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2705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195</v>
      </c>
      <c r="C250" s="317" t="s">
        <v>262</v>
      </c>
      <c r="D250" s="317"/>
      <c r="E250" s="317"/>
      <c r="F250" s="317"/>
      <c r="G250" s="317"/>
      <c r="H250" s="317"/>
      <c r="I250" s="317"/>
      <c r="J250" s="317"/>
      <c r="K250" s="95">
        <v>603</v>
      </c>
      <c r="L250" s="95">
        <v>710</v>
      </c>
      <c r="M250" s="95">
        <v>158</v>
      </c>
      <c r="N250" s="95">
        <v>345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1816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197</v>
      </c>
      <c r="C251" s="317" t="s">
        <v>263</v>
      </c>
      <c r="D251" s="317"/>
      <c r="E251" s="317"/>
      <c r="F251" s="317"/>
      <c r="G251" s="317"/>
      <c r="H251" s="317"/>
      <c r="I251" s="317"/>
      <c r="J251" s="317"/>
      <c r="K251" s="95">
        <v>533</v>
      </c>
      <c r="L251" s="95">
        <v>616</v>
      </c>
      <c r="M251" s="95">
        <v>74</v>
      </c>
      <c r="N251" s="95">
        <v>415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1638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199</v>
      </c>
      <c r="C252" s="317" t="s">
        <v>264</v>
      </c>
      <c r="D252" s="317"/>
      <c r="E252" s="317"/>
      <c r="F252" s="317"/>
      <c r="G252" s="317"/>
      <c r="H252" s="317"/>
      <c r="I252" s="317"/>
      <c r="J252" s="317"/>
      <c r="K252" s="95">
        <v>436</v>
      </c>
      <c r="L252" s="95">
        <v>876</v>
      </c>
      <c r="M252" s="95">
        <v>73</v>
      </c>
      <c r="N252" s="95">
        <v>210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1595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201</v>
      </c>
      <c r="C253" s="317" t="s">
        <v>265</v>
      </c>
      <c r="D253" s="317"/>
      <c r="E253" s="317"/>
      <c r="F253" s="317"/>
      <c r="G253" s="317"/>
      <c r="H253" s="317"/>
      <c r="I253" s="317"/>
      <c r="J253" s="317"/>
      <c r="K253" s="95">
        <v>78</v>
      </c>
      <c r="L253" s="95">
        <v>86</v>
      </c>
      <c r="M253" s="95">
        <v>16</v>
      </c>
      <c r="N253" s="95">
        <v>41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221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203</v>
      </c>
      <c r="C254" s="317" t="s">
        <v>266</v>
      </c>
      <c r="D254" s="317"/>
      <c r="E254" s="317"/>
      <c r="F254" s="317"/>
      <c r="G254" s="317"/>
      <c r="H254" s="317"/>
      <c r="I254" s="317"/>
      <c r="J254" s="317"/>
      <c r="K254" s="95">
        <v>92</v>
      </c>
      <c r="L254" s="95">
        <v>82</v>
      </c>
      <c r="M254" s="95">
        <v>23</v>
      </c>
      <c r="N254" s="95">
        <v>77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274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347</v>
      </c>
      <c r="C258" s="294"/>
      <c r="D258" s="294"/>
      <c r="E258" s="294"/>
      <c r="F258" s="294"/>
      <c r="G258" s="294"/>
      <c r="H258" s="294"/>
      <c r="I258" s="294"/>
      <c r="J258" s="294"/>
      <c r="K258" s="70">
        <f>SUM(K247:K257)</f>
        <v>13165</v>
      </c>
      <c r="L258" s="70">
        <f>SUM(L247:L257)</f>
        <v>12995</v>
      </c>
      <c r="M258" s="70">
        <f>SUM(M247:M257)</f>
        <v>2364</v>
      </c>
      <c r="N258" s="70">
        <f>SUM(N247:N257)</f>
        <v>5982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34506</v>
      </c>
      <c r="AC258" s="27"/>
      <c r="AD258" s="37" t="s">
        <v>181</v>
      </c>
    </row>
    <row r="259" spans="1:30" ht="30" customHeight="1">
      <c r="A259" s="47" t="s">
        <v>53</v>
      </c>
      <c r="B259" s="50" t="s">
        <v>267</v>
      </c>
      <c r="C259" s="315" t="s">
        <v>268</v>
      </c>
      <c r="D259" s="315"/>
      <c r="E259" s="315"/>
      <c r="F259" s="315"/>
      <c r="G259" s="315"/>
      <c r="H259" s="315"/>
      <c r="I259" s="315"/>
      <c r="J259" s="316"/>
      <c r="K259" s="95">
        <v>15515</v>
      </c>
      <c r="L259" s="95">
        <v>10067</v>
      </c>
      <c r="M259" s="95">
        <v>1839</v>
      </c>
      <c r="N259" s="95">
        <v>4092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31513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269</v>
      </c>
      <c r="D260" s="317"/>
      <c r="E260" s="317"/>
      <c r="F260" s="317"/>
      <c r="G260" s="317"/>
      <c r="H260" s="317"/>
      <c r="I260" s="317"/>
      <c r="J260" s="317"/>
      <c r="K260" s="95">
        <v>23261</v>
      </c>
      <c r="L260" s="95">
        <v>8734</v>
      </c>
      <c r="M260" s="95">
        <v>2135</v>
      </c>
      <c r="N260" s="95">
        <v>8116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42246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270</v>
      </c>
      <c r="D261" s="317"/>
      <c r="E261" s="317"/>
      <c r="F261" s="317"/>
      <c r="G261" s="317"/>
      <c r="H261" s="317"/>
      <c r="I261" s="317"/>
      <c r="J261" s="317"/>
      <c r="K261" s="95">
        <v>4996</v>
      </c>
      <c r="L261" s="95">
        <v>13820</v>
      </c>
      <c r="M261" s="95">
        <v>1389</v>
      </c>
      <c r="N261" s="95">
        <v>1272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21477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195</v>
      </c>
      <c r="C262" s="317" t="s">
        <v>271</v>
      </c>
      <c r="D262" s="317"/>
      <c r="E262" s="317"/>
      <c r="F262" s="317"/>
      <c r="G262" s="317"/>
      <c r="H262" s="317"/>
      <c r="I262" s="317"/>
      <c r="J262" s="317"/>
      <c r="K262" s="95">
        <v>1495</v>
      </c>
      <c r="L262" s="95">
        <v>1170</v>
      </c>
      <c r="M262" s="95">
        <v>254</v>
      </c>
      <c r="N262" s="95">
        <v>443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3362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197</v>
      </c>
      <c r="C263" s="317" t="s">
        <v>272</v>
      </c>
      <c r="D263" s="317"/>
      <c r="E263" s="317"/>
      <c r="F263" s="317"/>
      <c r="G263" s="317"/>
      <c r="H263" s="317"/>
      <c r="I263" s="317"/>
      <c r="J263" s="317"/>
      <c r="K263" s="95">
        <v>3611</v>
      </c>
      <c r="L263" s="95">
        <v>1605</v>
      </c>
      <c r="M263" s="95">
        <v>601</v>
      </c>
      <c r="N263" s="95">
        <v>616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6433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199</v>
      </c>
      <c r="C264" s="317" t="s">
        <v>273</v>
      </c>
      <c r="D264" s="317"/>
      <c r="E264" s="317"/>
      <c r="F264" s="317"/>
      <c r="G264" s="317"/>
      <c r="H264" s="317"/>
      <c r="I264" s="317"/>
      <c r="J264" s="317"/>
      <c r="K264" s="95">
        <v>16273</v>
      </c>
      <c r="L264" s="95">
        <v>1630</v>
      </c>
      <c r="M264" s="95">
        <v>210</v>
      </c>
      <c r="N264" s="95">
        <v>298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18411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201</v>
      </c>
      <c r="C265" s="317" t="s">
        <v>274</v>
      </c>
      <c r="D265" s="317"/>
      <c r="E265" s="317"/>
      <c r="F265" s="317"/>
      <c r="G265" s="317"/>
      <c r="H265" s="317"/>
      <c r="I265" s="317"/>
      <c r="J265" s="317"/>
      <c r="K265" s="95">
        <v>652</v>
      </c>
      <c r="L265" s="95">
        <v>643</v>
      </c>
      <c r="M265" s="95">
        <v>78</v>
      </c>
      <c r="N265" s="95">
        <v>223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1596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203</v>
      </c>
      <c r="C266" s="317" t="s">
        <v>275</v>
      </c>
      <c r="D266" s="317"/>
      <c r="E266" s="317"/>
      <c r="F266" s="317"/>
      <c r="G266" s="317"/>
      <c r="H266" s="317"/>
      <c r="I266" s="317"/>
      <c r="J266" s="317"/>
      <c r="K266" s="95">
        <v>1247</v>
      </c>
      <c r="L266" s="95">
        <v>301</v>
      </c>
      <c r="M266" s="95">
        <v>64</v>
      </c>
      <c r="N266" s="95">
        <v>242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1854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347</v>
      </c>
      <c r="C270" s="294"/>
      <c r="D270" s="294"/>
      <c r="E270" s="294"/>
      <c r="F270" s="294"/>
      <c r="G270" s="294"/>
      <c r="H270" s="294"/>
      <c r="I270" s="294"/>
      <c r="J270" s="294"/>
      <c r="K270" s="70">
        <f>SUM(K259:K269)</f>
        <v>67050</v>
      </c>
      <c r="L270" s="70">
        <f>SUM(L259:L269)</f>
        <v>37970</v>
      </c>
      <c r="M270" s="70">
        <f>SUM(M259:M269)</f>
        <v>6570</v>
      </c>
      <c r="N270" s="70">
        <f>SUM(N259:N269)</f>
        <v>15302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126892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354</v>
      </c>
      <c r="C273" s="321"/>
      <c r="D273" s="322"/>
      <c r="E273" s="320" t="s">
        <v>355</v>
      </c>
      <c r="F273" s="321"/>
      <c r="G273" s="322"/>
      <c r="H273" s="320" t="s">
        <v>356</v>
      </c>
      <c r="I273" s="321"/>
      <c r="J273" s="322"/>
      <c r="K273" s="326" t="s">
        <v>357</v>
      </c>
      <c r="L273" s="328" t="s">
        <v>358</v>
      </c>
      <c r="M273" s="328" t="s">
        <v>359</v>
      </c>
      <c r="N273" s="330" t="s">
        <v>360</v>
      </c>
      <c r="O273" s="160" t="s">
        <v>354</v>
      </c>
      <c r="P273" s="161" t="s">
        <v>355</v>
      </c>
      <c r="Q273" s="162" t="s">
        <v>356</v>
      </c>
      <c r="R273" s="163" t="s">
        <v>357</v>
      </c>
      <c r="S273" s="62"/>
      <c r="T273" s="164" t="s">
        <v>358</v>
      </c>
      <c r="U273" s="62"/>
      <c r="V273" s="165" t="s">
        <v>359</v>
      </c>
      <c r="W273" s="62"/>
      <c r="X273" s="166" t="s">
        <v>360</v>
      </c>
      <c r="Y273" s="167" t="s">
        <v>361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362</v>
      </c>
      <c r="P274" s="169" t="s">
        <v>363</v>
      </c>
      <c r="Q274" s="170" t="s">
        <v>364</v>
      </c>
      <c r="R274" s="171" t="s">
        <v>365</v>
      </c>
      <c r="S274" s="63"/>
      <c r="T274" s="172" t="s">
        <v>366</v>
      </c>
      <c r="U274" s="63"/>
      <c r="V274" s="173" t="s">
        <v>367</v>
      </c>
      <c r="W274" s="63"/>
      <c r="X274" s="174" t="s">
        <v>368</v>
      </c>
      <c r="Y274" s="175" t="s">
        <v>369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337</v>
      </c>
      <c r="AH276" s="93" t="s">
        <v>351</v>
      </c>
    </row>
    <row r="277" spans="1:34" ht="22.5" customHeight="1">
      <c r="I277" s="281" t="s">
        <v>96</v>
      </c>
      <c r="J277" s="281"/>
      <c r="K277" s="281"/>
      <c r="L277" s="281"/>
      <c r="M277" s="8" t="s">
        <v>321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350</v>
      </c>
    </row>
    <row r="278" spans="1:34" ht="22.5" customHeight="1">
      <c r="I278" s="281" t="s">
        <v>2</v>
      </c>
      <c r="J278" s="281"/>
      <c r="K278" s="281"/>
      <c r="L278" s="281"/>
      <c r="M278" s="8" t="s">
        <v>322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337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338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276</v>
      </c>
      <c r="C287" s="315" t="s">
        <v>277</v>
      </c>
      <c r="D287" s="315"/>
      <c r="E287" s="315"/>
      <c r="F287" s="315"/>
      <c r="G287" s="315"/>
      <c r="H287" s="315"/>
      <c r="I287" s="315"/>
      <c r="J287" s="316"/>
      <c r="K287" s="95">
        <v>1461</v>
      </c>
      <c r="L287" s="95">
        <v>1994</v>
      </c>
      <c r="M287" s="95">
        <v>360</v>
      </c>
      <c r="N287" s="95">
        <v>378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4193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278</v>
      </c>
      <c r="D288" s="317"/>
      <c r="E288" s="317"/>
      <c r="F288" s="317"/>
      <c r="G288" s="317"/>
      <c r="H288" s="317"/>
      <c r="I288" s="317"/>
      <c r="J288" s="317"/>
      <c r="K288" s="95">
        <v>767</v>
      </c>
      <c r="L288" s="95">
        <v>606</v>
      </c>
      <c r="M288" s="95">
        <v>152</v>
      </c>
      <c r="N288" s="95">
        <v>133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1658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279</v>
      </c>
      <c r="D289" s="317"/>
      <c r="E289" s="317"/>
      <c r="F289" s="317"/>
      <c r="G289" s="317"/>
      <c r="H289" s="317"/>
      <c r="I289" s="317"/>
      <c r="J289" s="317"/>
      <c r="K289" s="95">
        <v>345</v>
      </c>
      <c r="L289" s="95">
        <v>388</v>
      </c>
      <c r="M289" s="95">
        <v>68</v>
      </c>
      <c r="N289" s="95">
        <v>90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891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195</v>
      </c>
      <c r="C290" s="317" t="s">
        <v>280</v>
      </c>
      <c r="D290" s="317"/>
      <c r="E290" s="317"/>
      <c r="F290" s="317"/>
      <c r="G290" s="317"/>
      <c r="H290" s="317"/>
      <c r="I290" s="317"/>
      <c r="J290" s="317"/>
      <c r="K290" s="95">
        <v>287</v>
      </c>
      <c r="L290" s="95">
        <v>327</v>
      </c>
      <c r="M290" s="95">
        <v>63</v>
      </c>
      <c r="N290" s="95">
        <v>96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773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197</v>
      </c>
      <c r="C291" s="317" t="s">
        <v>281</v>
      </c>
      <c r="D291" s="317"/>
      <c r="E291" s="317"/>
      <c r="F291" s="317"/>
      <c r="G291" s="317"/>
      <c r="H291" s="317"/>
      <c r="I291" s="317"/>
      <c r="J291" s="317"/>
      <c r="K291" s="95">
        <v>179</v>
      </c>
      <c r="L291" s="95">
        <v>228</v>
      </c>
      <c r="M291" s="95">
        <v>39</v>
      </c>
      <c r="N291" s="95">
        <v>53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499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199</v>
      </c>
      <c r="C292" s="317" t="s">
        <v>282</v>
      </c>
      <c r="D292" s="317"/>
      <c r="E292" s="317"/>
      <c r="F292" s="317"/>
      <c r="G292" s="317"/>
      <c r="H292" s="317"/>
      <c r="I292" s="317"/>
      <c r="J292" s="317"/>
      <c r="K292" s="95">
        <v>189</v>
      </c>
      <c r="L292" s="95">
        <v>229</v>
      </c>
      <c r="M292" s="95">
        <v>29</v>
      </c>
      <c r="N292" s="95">
        <v>45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492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201</v>
      </c>
      <c r="C293" s="317" t="s">
        <v>283</v>
      </c>
      <c r="D293" s="317"/>
      <c r="E293" s="317"/>
      <c r="F293" s="317"/>
      <c r="G293" s="317"/>
      <c r="H293" s="317"/>
      <c r="I293" s="317"/>
      <c r="J293" s="317"/>
      <c r="K293" s="95">
        <v>136</v>
      </c>
      <c r="L293" s="95">
        <v>116</v>
      </c>
      <c r="M293" s="95">
        <v>42</v>
      </c>
      <c r="N293" s="95">
        <v>24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318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203</v>
      </c>
      <c r="C294" s="317" t="s">
        <v>284</v>
      </c>
      <c r="D294" s="317"/>
      <c r="E294" s="317"/>
      <c r="F294" s="317"/>
      <c r="G294" s="317"/>
      <c r="H294" s="317"/>
      <c r="I294" s="317"/>
      <c r="J294" s="317"/>
      <c r="K294" s="95">
        <v>176</v>
      </c>
      <c r="L294" s="95">
        <v>196</v>
      </c>
      <c r="M294" s="95">
        <v>54</v>
      </c>
      <c r="N294" s="95">
        <v>55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481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347</v>
      </c>
      <c r="C298" s="294"/>
      <c r="D298" s="294"/>
      <c r="E298" s="294"/>
      <c r="F298" s="294"/>
      <c r="G298" s="294"/>
      <c r="H298" s="294"/>
      <c r="I298" s="294"/>
      <c r="J298" s="294"/>
      <c r="K298" s="70">
        <f>SUM(K287:K297)</f>
        <v>3540</v>
      </c>
      <c r="L298" s="70">
        <f>SUM(L287:L297)</f>
        <v>4084</v>
      </c>
      <c r="M298" s="70">
        <f>SUM(M287:M297)</f>
        <v>807</v>
      </c>
      <c r="N298" s="70">
        <f>SUM(N287:N297)</f>
        <v>874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9305</v>
      </c>
      <c r="AC298" s="27"/>
      <c r="AD298" s="37" t="s">
        <v>181</v>
      </c>
    </row>
    <row r="299" spans="1:30" ht="30" customHeight="1">
      <c r="A299" s="47" t="s">
        <v>53</v>
      </c>
      <c r="B299" s="50" t="s">
        <v>285</v>
      </c>
      <c r="C299" s="315" t="s">
        <v>286</v>
      </c>
      <c r="D299" s="315"/>
      <c r="E299" s="315"/>
      <c r="F299" s="315"/>
      <c r="G299" s="315"/>
      <c r="H299" s="315"/>
      <c r="I299" s="315"/>
      <c r="J299" s="316"/>
      <c r="K299" s="95">
        <v>18931</v>
      </c>
      <c r="L299" s="95">
        <v>13663</v>
      </c>
      <c r="M299" s="95">
        <v>1432</v>
      </c>
      <c r="N299" s="95">
        <v>4772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38798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287</v>
      </c>
      <c r="D300" s="317"/>
      <c r="E300" s="317"/>
      <c r="F300" s="317"/>
      <c r="G300" s="317"/>
      <c r="H300" s="317"/>
      <c r="I300" s="317"/>
      <c r="J300" s="317"/>
      <c r="K300" s="95">
        <v>18302</v>
      </c>
      <c r="L300" s="95">
        <v>6957</v>
      </c>
      <c r="M300" s="95">
        <v>1183</v>
      </c>
      <c r="N300" s="95">
        <v>9614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36056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288</v>
      </c>
      <c r="D301" s="317"/>
      <c r="E301" s="317"/>
      <c r="F301" s="317"/>
      <c r="G301" s="317"/>
      <c r="H301" s="317"/>
      <c r="I301" s="317"/>
      <c r="J301" s="317"/>
      <c r="K301" s="95">
        <v>5164</v>
      </c>
      <c r="L301" s="95">
        <v>5281</v>
      </c>
      <c r="M301" s="95">
        <v>590</v>
      </c>
      <c r="N301" s="95">
        <v>1554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12589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195</v>
      </c>
      <c r="C302" s="317" t="s">
        <v>289</v>
      </c>
      <c r="D302" s="317"/>
      <c r="E302" s="317"/>
      <c r="F302" s="317"/>
      <c r="G302" s="317"/>
      <c r="H302" s="317"/>
      <c r="I302" s="317"/>
      <c r="J302" s="317"/>
      <c r="K302" s="95">
        <v>3153</v>
      </c>
      <c r="L302" s="95">
        <v>1900</v>
      </c>
      <c r="M302" s="95">
        <v>268</v>
      </c>
      <c r="N302" s="95">
        <v>1165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6486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197</v>
      </c>
      <c r="C303" s="317" t="s">
        <v>290</v>
      </c>
      <c r="D303" s="317"/>
      <c r="E303" s="317"/>
      <c r="F303" s="317"/>
      <c r="G303" s="317"/>
      <c r="H303" s="317"/>
      <c r="I303" s="317"/>
      <c r="J303" s="317"/>
      <c r="K303" s="95">
        <v>2844</v>
      </c>
      <c r="L303" s="95">
        <v>1421</v>
      </c>
      <c r="M303" s="95">
        <v>662</v>
      </c>
      <c r="N303" s="95">
        <v>742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5669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199</v>
      </c>
      <c r="C304" s="317" t="s">
        <v>291</v>
      </c>
      <c r="D304" s="317"/>
      <c r="E304" s="317"/>
      <c r="F304" s="317"/>
      <c r="G304" s="317"/>
      <c r="H304" s="317"/>
      <c r="I304" s="317"/>
      <c r="J304" s="317"/>
      <c r="K304" s="95">
        <v>1656</v>
      </c>
      <c r="L304" s="95">
        <v>2689</v>
      </c>
      <c r="M304" s="95">
        <v>121</v>
      </c>
      <c r="N304" s="95">
        <v>271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4737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201</v>
      </c>
      <c r="C305" s="317" t="s">
        <v>292</v>
      </c>
      <c r="D305" s="317"/>
      <c r="E305" s="317"/>
      <c r="F305" s="317"/>
      <c r="G305" s="317"/>
      <c r="H305" s="317"/>
      <c r="I305" s="317"/>
      <c r="J305" s="317"/>
      <c r="K305" s="95">
        <v>222</v>
      </c>
      <c r="L305" s="95">
        <v>222</v>
      </c>
      <c r="M305" s="95">
        <v>29</v>
      </c>
      <c r="N305" s="95">
        <v>46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519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203</v>
      </c>
      <c r="C306" s="317" t="s">
        <v>293</v>
      </c>
      <c r="D306" s="317"/>
      <c r="E306" s="317"/>
      <c r="F306" s="317"/>
      <c r="G306" s="317"/>
      <c r="H306" s="317"/>
      <c r="I306" s="317"/>
      <c r="J306" s="317"/>
      <c r="K306" s="95">
        <v>429</v>
      </c>
      <c r="L306" s="95">
        <v>339</v>
      </c>
      <c r="M306" s="95">
        <v>40</v>
      </c>
      <c r="N306" s="95">
        <v>62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870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347</v>
      </c>
      <c r="C310" s="294"/>
      <c r="D310" s="294"/>
      <c r="E310" s="294"/>
      <c r="F310" s="294"/>
      <c r="G310" s="294"/>
      <c r="H310" s="294"/>
      <c r="I310" s="294"/>
      <c r="J310" s="294"/>
      <c r="K310" s="70">
        <f>SUM(K299:K309)</f>
        <v>50701</v>
      </c>
      <c r="L310" s="70">
        <f>SUM(L299:L309)</f>
        <v>32472</v>
      </c>
      <c r="M310" s="70">
        <f>SUM(M299:M309)</f>
        <v>4325</v>
      </c>
      <c r="N310" s="70">
        <f>SUM(N299:N309)</f>
        <v>18226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105724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354</v>
      </c>
      <c r="C313" s="321"/>
      <c r="D313" s="322"/>
      <c r="E313" s="320" t="s">
        <v>355</v>
      </c>
      <c r="F313" s="321"/>
      <c r="G313" s="322"/>
      <c r="H313" s="320" t="s">
        <v>356</v>
      </c>
      <c r="I313" s="321"/>
      <c r="J313" s="322"/>
      <c r="K313" s="326" t="s">
        <v>357</v>
      </c>
      <c r="L313" s="328" t="s">
        <v>358</v>
      </c>
      <c r="M313" s="328" t="s">
        <v>359</v>
      </c>
      <c r="N313" s="330" t="s">
        <v>360</v>
      </c>
      <c r="O313" s="176" t="s">
        <v>354</v>
      </c>
      <c r="P313" s="177" t="s">
        <v>355</v>
      </c>
      <c r="Q313" s="178" t="s">
        <v>356</v>
      </c>
      <c r="R313" s="179" t="s">
        <v>357</v>
      </c>
      <c r="S313" s="62"/>
      <c r="T313" s="180" t="s">
        <v>358</v>
      </c>
      <c r="U313" s="62"/>
      <c r="V313" s="181" t="s">
        <v>359</v>
      </c>
      <c r="W313" s="62"/>
      <c r="X313" s="182" t="s">
        <v>360</v>
      </c>
      <c r="Y313" s="183" t="s">
        <v>361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362</v>
      </c>
      <c r="P314" s="185" t="s">
        <v>363</v>
      </c>
      <c r="Q314" s="186" t="s">
        <v>364</v>
      </c>
      <c r="R314" s="187" t="s">
        <v>365</v>
      </c>
      <c r="S314" s="63"/>
      <c r="T314" s="188" t="s">
        <v>366</v>
      </c>
      <c r="U314" s="63"/>
      <c r="V314" s="189" t="s">
        <v>367</v>
      </c>
      <c r="W314" s="63"/>
      <c r="X314" s="190" t="s">
        <v>368</v>
      </c>
      <c r="Y314" s="191" t="s">
        <v>369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339</v>
      </c>
      <c r="AH316" s="93" t="s">
        <v>351</v>
      </c>
    </row>
    <row r="317" spans="1:34" ht="22.5" customHeight="1">
      <c r="I317" s="281" t="s">
        <v>96</v>
      </c>
      <c r="J317" s="281"/>
      <c r="K317" s="281"/>
      <c r="L317" s="281"/>
      <c r="M317" s="8" t="s">
        <v>321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350</v>
      </c>
    </row>
    <row r="318" spans="1:34" ht="22.5" customHeight="1">
      <c r="I318" s="281" t="s">
        <v>2</v>
      </c>
      <c r="J318" s="281"/>
      <c r="K318" s="281"/>
      <c r="L318" s="281"/>
      <c r="M318" s="8" t="s">
        <v>322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339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340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294</v>
      </c>
      <c r="C327" s="315" t="s">
        <v>295</v>
      </c>
      <c r="D327" s="315"/>
      <c r="E327" s="315"/>
      <c r="F327" s="315"/>
      <c r="G327" s="315"/>
      <c r="H327" s="315"/>
      <c r="I327" s="315"/>
      <c r="J327" s="316"/>
      <c r="K327" s="95">
        <v>1538</v>
      </c>
      <c r="L327" s="95">
        <v>518</v>
      </c>
      <c r="M327" s="95">
        <v>651</v>
      </c>
      <c r="N327" s="95">
        <v>239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2946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296</v>
      </c>
      <c r="D328" s="317"/>
      <c r="E328" s="317"/>
      <c r="F328" s="317"/>
      <c r="G328" s="317"/>
      <c r="H328" s="317"/>
      <c r="I328" s="317"/>
      <c r="J328" s="317"/>
      <c r="K328" s="95">
        <v>870</v>
      </c>
      <c r="L328" s="95">
        <v>254</v>
      </c>
      <c r="M328" s="95">
        <v>363</v>
      </c>
      <c r="N328" s="95">
        <v>103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1590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297</v>
      </c>
      <c r="D329" s="317"/>
      <c r="E329" s="317"/>
      <c r="F329" s="317"/>
      <c r="G329" s="317"/>
      <c r="H329" s="317"/>
      <c r="I329" s="317"/>
      <c r="J329" s="317"/>
      <c r="K329" s="95">
        <v>382</v>
      </c>
      <c r="L329" s="95">
        <v>106</v>
      </c>
      <c r="M329" s="95">
        <v>174</v>
      </c>
      <c r="N329" s="95">
        <v>60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722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195</v>
      </c>
      <c r="C330" s="317" t="s">
        <v>298</v>
      </c>
      <c r="D330" s="317"/>
      <c r="E330" s="317"/>
      <c r="F330" s="317"/>
      <c r="G330" s="317"/>
      <c r="H330" s="317"/>
      <c r="I330" s="317"/>
      <c r="J330" s="317"/>
      <c r="K330" s="95">
        <v>120</v>
      </c>
      <c r="L330" s="95">
        <v>57</v>
      </c>
      <c r="M330" s="95">
        <v>63</v>
      </c>
      <c r="N330" s="95">
        <v>14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254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205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205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347</v>
      </c>
      <c r="C338" s="294"/>
      <c r="D338" s="294"/>
      <c r="E338" s="294"/>
      <c r="F338" s="294"/>
      <c r="G338" s="294"/>
      <c r="H338" s="294"/>
      <c r="I338" s="294"/>
      <c r="J338" s="294"/>
      <c r="K338" s="70">
        <f>SUM(K327:K337)</f>
        <v>2910</v>
      </c>
      <c r="L338" s="70">
        <f>SUM(L327:L337)</f>
        <v>935</v>
      </c>
      <c r="M338" s="70">
        <f>SUM(M327:M337)</f>
        <v>1251</v>
      </c>
      <c r="N338" s="70">
        <f>SUM(N327:N337)</f>
        <v>416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3">SUM(K338:Y338)</f>
        <v>5512</v>
      </c>
      <c r="AC338" s="27"/>
      <c r="AD338" s="37" t="s">
        <v>181</v>
      </c>
    </row>
    <row r="339" spans="1:30" ht="30" customHeight="1">
      <c r="A339" s="47" t="s">
        <v>53</v>
      </c>
      <c r="B339" s="50" t="s">
        <v>299</v>
      </c>
      <c r="C339" s="315" t="s">
        <v>300</v>
      </c>
      <c r="D339" s="315"/>
      <c r="E339" s="315"/>
      <c r="F339" s="315"/>
      <c r="G339" s="315"/>
      <c r="H339" s="315"/>
      <c r="I339" s="315"/>
      <c r="J339" s="316"/>
      <c r="K339" s="95">
        <v>15182</v>
      </c>
      <c r="L339" s="95">
        <v>15951</v>
      </c>
      <c r="M339" s="95">
        <v>1672</v>
      </c>
      <c r="N339" s="95">
        <v>2092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34897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301</v>
      </c>
      <c r="D340" s="317"/>
      <c r="E340" s="317"/>
      <c r="F340" s="317"/>
      <c r="G340" s="317"/>
      <c r="H340" s="317"/>
      <c r="I340" s="317"/>
      <c r="J340" s="317"/>
      <c r="K340" s="95">
        <v>22404</v>
      </c>
      <c r="L340" s="95">
        <v>9774</v>
      </c>
      <c r="M340" s="95">
        <v>783</v>
      </c>
      <c r="N340" s="95">
        <v>2836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35797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302</v>
      </c>
      <c r="D341" s="317"/>
      <c r="E341" s="317"/>
      <c r="F341" s="317"/>
      <c r="G341" s="317"/>
      <c r="H341" s="317"/>
      <c r="I341" s="317"/>
      <c r="J341" s="317"/>
      <c r="K341" s="95">
        <v>5378</v>
      </c>
      <c r="L341" s="95">
        <v>26251</v>
      </c>
      <c r="M341" s="95">
        <v>360</v>
      </c>
      <c r="N341" s="95">
        <v>825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32814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195</v>
      </c>
      <c r="C342" s="317" t="s">
        <v>303</v>
      </c>
      <c r="D342" s="317"/>
      <c r="E342" s="317"/>
      <c r="F342" s="317"/>
      <c r="G342" s="317"/>
      <c r="H342" s="317"/>
      <c r="I342" s="317"/>
      <c r="J342" s="317"/>
      <c r="K342" s="95">
        <v>3153</v>
      </c>
      <c r="L342" s="95">
        <v>10506</v>
      </c>
      <c r="M342" s="95">
        <v>244</v>
      </c>
      <c r="N342" s="95">
        <v>335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14238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197</v>
      </c>
      <c r="C343" s="317" t="s">
        <v>304</v>
      </c>
      <c r="D343" s="317"/>
      <c r="E343" s="317"/>
      <c r="F343" s="317"/>
      <c r="G343" s="317"/>
      <c r="H343" s="317"/>
      <c r="I343" s="317"/>
      <c r="J343" s="317"/>
      <c r="K343" s="95">
        <v>815</v>
      </c>
      <c r="L343" s="95">
        <v>653</v>
      </c>
      <c r="M343" s="95">
        <v>114</v>
      </c>
      <c r="N343" s="95">
        <v>163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1745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199</v>
      </c>
      <c r="C344" s="317" t="s">
        <v>305</v>
      </c>
      <c r="D344" s="317"/>
      <c r="E344" s="317"/>
      <c r="F344" s="317"/>
      <c r="G344" s="317"/>
      <c r="H344" s="317"/>
      <c r="I344" s="317"/>
      <c r="J344" s="317"/>
      <c r="K344" s="95">
        <v>9383</v>
      </c>
      <c r="L344" s="95">
        <v>1056</v>
      </c>
      <c r="M344" s="95">
        <v>7436</v>
      </c>
      <c r="N344" s="95">
        <v>880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18755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201</v>
      </c>
      <c r="C345" s="317" t="s">
        <v>306</v>
      </c>
      <c r="D345" s="317"/>
      <c r="E345" s="317"/>
      <c r="F345" s="317"/>
      <c r="G345" s="317"/>
      <c r="H345" s="317"/>
      <c r="I345" s="317"/>
      <c r="J345" s="317"/>
      <c r="K345" s="95">
        <v>1657</v>
      </c>
      <c r="L345" s="95">
        <v>803</v>
      </c>
      <c r="M345" s="95">
        <v>217</v>
      </c>
      <c r="N345" s="95">
        <v>404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3081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203</v>
      </c>
      <c r="C346" s="317" t="s">
        <v>307</v>
      </c>
      <c r="D346" s="317"/>
      <c r="E346" s="317"/>
      <c r="F346" s="317"/>
      <c r="G346" s="317"/>
      <c r="H346" s="317"/>
      <c r="I346" s="317"/>
      <c r="J346" s="317"/>
      <c r="K346" s="95">
        <v>417</v>
      </c>
      <c r="L346" s="95">
        <v>1237</v>
      </c>
      <c r="M346" s="95">
        <v>25</v>
      </c>
      <c r="N346" s="95">
        <v>51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1730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347</v>
      </c>
      <c r="C350" s="294"/>
      <c r="D350" s="294"/>
      <c r="E350" s="294"/>
      <c r="F350" s="294"/>
      <c r="G350" s="294"/>
      <c r="H350" s="294"/>
      <c r="I350" s="294"/>
      <c r="J350" s="294"/>
      <c r="K350" s="70">
        <f>SUM(K339:K349)</f>
        <v>58389</v>
      </c>
      <c r="L350" s="70">
        <f>SUM(L339:L349)</f>
        <v>66231</v>
      </c>
      <c r="M350" s="70">
        <f>SUM(M339:M349)</f>
        <v>10851</v>
      </c>
      <c r="N350" s="70">
        <f>SUM(N339:N349)</f>
        <v>7586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143057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354</v>
      </c>
      <c r="C353" s="321"/>
      <c r="D353" s="322"/>
      <c r="E353" s="320" t="s">
        <v>355</v>
      </c>
      <c r="F353" s="321"/>
      <c r="G353" s="322"/>
      <c r="H353" s="320" t="s">
        <v>356</v>
      </c>
      <c r="I353" s="321"/>
      <c r="J353" s="322"/>
      <c r="K353" s="326" t="s">
        <v>357</v>
      </c>
      <c r="L353" s="328" t="s">
        <v>358</v>
      </c>
      <c r="M353" s="328" t="s">
        <v>359</v>
      </c>
      <c r="N353" s="330" t="s">
        <v>360</v>
      </c>
      <c r="O353" s="192" t="s">
        <v>354</v>
      </c>
      <c r="P353" s="193" t="s">
        <v>355</v>
      </c>
      <c r="Q353" s="194" t="s">
        <v>356</v>
      </c>
      <c r="R353" s="195" t="s">
        <v>357</v>
      </c>
      <c r="S353" s="62"/>
      <c r="T353" s="196" t="s">
        <v>358</v>
      </c>
      <c r="U353" s="62"/>
      <c r="V353" s="197" t="s">
        <v>359</v>
      </c>
      <c r="W353" s="62"/>
      <c r="X353" s="198" t="s">
        <v>360</v>
      </c>
      <c r="Y353" s="199" t="s">
        <v>361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362</v>
      </c>
      <c r="P354" s="201" t="s">
        <v>363</v>
      </c>
      <c r="Q354" s="202" t="s">
        <v>364</v>
      </c>
      <c r="R354" s="203" t="s">
        <v>365</v>
      </c>
      <c r="S354" s="63"/>
      <c r="T354" s="204" t="s">
        <v>366</v>
      </c>
      <c r="U354" s="63"/>
      <c r="V354" s="205" t="s">
        <v>367</v>
      </c>
      <c r="W354" s="63"/>
      <c r="X354" s="206" t="s">
        <v>368</v>
      </c>
      <c r="Y354" s="207" t="s">
        <v>369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341</v>
      </c>
      <c r="AH356" s="93" t="s">
        <v>351</v>
      </c>
    </row>
    <row r="357" spans="1:34" ht="22.5" customHeight="1">
      <c r="I357" s="281" t="s">
        <v>96</v>
      </c>
      <c r="J357" s="281"/>
      <c r="K357" s="281"/>
      <c r="L357" s="281"/>
      <c r="M357" s="8" t="s">
        <v>321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350</v>
      </c>
    </row>
    <row r="358" spans="1:34" ht="22.5" customHeight="1">
      <c r="I358" s="281" t="s">
        <v>2</v>
      </c>
      <c r="J358" s="281"/>
      <c r="K358" s="281"/>
      <c r="L358" s="281"/>
      <c r="M358" s="8" t="s">
        <v>322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341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342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308</v>
      </c>
      <c r="C367" s="315" t="s">
        <v>309</v>
      </c>
      <c r="D367" s="315"/>
      <c r="E367" s="315"/>
      <c r="F367" s="315"/>
      <c r="G367" s="315"/>
      <c r="H367" s="315"/>
      <c r="I367" s="315"/>
      <c r="J367" s="316"/>
      <c r="K367" s="95">
        <v>5230</v>
      </c>
      <c r="L367" s="95">
        <v>2662</v>
      </c>
      <c r="M367" s="95">
        <v>285</v>
      </c>
      <c r="N367" s="95">
        <v>423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8600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310</v>
      </c>
      <c r="D368" s="317"/>
      <c r="E368" s="317"/>
      <c r="F368" s="317"/>
      <c r="G368" s="317"/>
      <c r="H368" s="317"/>
      <c r="I368" s="317"/>
      <c r="J368" s="317"/>
      <c r="K368" s="95">
        <v>2945</v>
      </c>
      <c r="L368" s="95">
        <v>769</v>
      </c>
      <c r="M368" s="95">
        <v>171</v>
      </c>
      <c r="N368" s="95">
        <v>185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4070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311</v>
      </c>
      <c r="D369" s="317"/>
      <c r="E369" s="317"/>
      <c r="F369" s="317"/>
      <c r="G369" s="317"/>
      <c r="H369" s="317"/>
      <c r="I369" s="317"/>
      <c r="J369" s="317"/>
      <c r="K369" s="95">
        <v>910</v>
      </c>
      <c r="L369" s="95">
        <v>321</v>
      </c>
      <c r="M369" s="95">
        <v>59</v>
      </c>
      <c r="N369" s="95">
        <v>85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1375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195</v>
      </c>
      <c r="C370" s="317" t="s">
        <v>312</v>
      </c>
      <c r="D370" s="317"/>
      <c r="E370" s="317"/>
      <c r="F370" s="317"/>
      <c r="G370" s="317"/>
      <c r="H370" s="317"/>
      <c r="I370" s="317"/>
      <c r="J370" s="317"/>
      <c r="K370" s="95">
        <v>482</v>
      </c>
      <c r="L370" s="95">
        <v>167</v>
      </c>
      <c r="M370" s="95">
        <v>53</v>
      </c>
      <c r="N370" s="95">
        <v>49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751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197</v>
      </c>
      <c r="C371" s="317" t="s">
        <v>313</v>
      </c>
      <c r="D371" s="317"/>
      <c r="E371" s="317"/>
      <c r="F371" s="317"/>
      <c r="G371" s="317"/>
      <c r="H371" s="317"/>
      <c r="I371" s="317"/>
      <c r="J371" s="317"/>
      <c r="K371" s="95">
        <v>239</v>
      </c>
      <c r="L371" s="95">
        <v>125</v>
      </c>
      <c r="M371" s="95">
        <v>24</v>
      </c>
      <c r="N371" s="95">
        <v>31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419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199</v>
      </c>
      <c r="C372" s="317" t="s">
        <v>314</v>
      </c>
      <c r="D372" s="317"/>
      <c r="E372" s="317"/>
      <c r="F372" s="317"/>
      <c r="G372" s="317"/>
      <c r="H372" s="317"/>
      <c r="I372" s="317"/>
      <c r="J372" s="317"/>
      <c r="K372" s="95">
        <v>523</v>
      </c>
      <c r="L372" s="95">
        <v>118</v>
      </c>
      <c r="M372" s="95">
        <v>47</v>
      </c>
      <c r="N372" s="95">
        <v>156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844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201</v>
      </c>
      <c r="C373" s="317" t="s">
        <v>315</v>
      </c>
      <c r="D373" s="317"/>
      <c r="E373" s="317"/>
      <c r="F373" s="317"/>
      <c r="G373" s="317"/>
      <c r="H373" s="317"/>
      <c r="I373" s="317"/>
      <c r="J373" s="317"/>
      <c r="K373" s="95">
        <v>136</v>
      </c>
      <c r="L373" s="95">
        <v>65</v>
      </c>
      <c r="M373" s="95">
        <v>7</v>
      </c>
      <c r="N373" s="95">
        <v>27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235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347</v>
      </c>
      <c r="C378" s="294"/>
      <c r="D378" s="294"/>
      <c r="E378" s="294"/>
      <c r="F378" s="294"/>
      <c r="G378" s="294"/>
      <c r="H378" s="294"/>
      <c r="I378" s="294"/>
      <c r="J378" s="294"/>
      <c r="K378" s="70">
        <f>SUM(K367:K377)</f>
        <v>10465</v>
      </c>
      <c r="L378" s="70">
        <f>SUM(L367:L377)</f>
        <v>4227</v>
      </c>
      <c r="M378" s="70">
        <f>SUM(M367:M377)</f>
        <v>646</v>
      </c>
      <c r="N378" s="70">
        <f>SUM(N367:N377)</f>
        <v>956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16294</v>
      </c>
      <c r="AC378" s="27"/>
      <c r="AD378" s="37" t="s">
        <v>181</v>
      </c>
    </row>
    <row r="379" spans="1:30" ht="30" customHeight="1">
      <c r="A379" s="47" t="s">
        <v>53</v>
      </c>
      <c r="B379" s="50" t="s">
        <v>316</v>
      </c>
      <c r="C379" s="315" t="s">
        <v>317</v>
      </c>
      <c r="D379" s="315"/>
      <c r="E379" s="315"/>
      <c r="F379" s="315"/>
      <c r="G379" s="315"/>
      <c r="H379" s="315"/>
      <c r="I379" s="315"/>
      <c r="J379" s="316"/>
      <c r="K379" s="95">
        <v>587</v>
      </c>
      <c r="L379" s="95">
        <v>661</v>
      </c>
      <c r="M379" s="95">
        <v>86</v>
      </c>
      <c r="N379" s="95">
        <v>139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1473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7" t="s">
        <v>318</v>
      </c>
      <c r="D380" s="317"/>
      <c r="E380" s="317"/>
      <c r="F380" s="317"/>
      <c r="G380" s="317"/>
      <c r="H380" s="317"/>
      <c r="I380" s="317"/>
      <c r="J380" s="317"/>
      <c r="K380" s="95">
        <v>176</v>
      </c>
      <c r="L380" s="95">
        <v>188</v>
      </c>
      <c r="M380" s="95">
        <v>37</v>
      </c>
      <c r="N380" s="95">
        <v>62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463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7" t="s">
        <v>319</v>
      </c>
      <c r="D381" s="317"/>
      <c r="E381" s="317"/>
      <c r="F381" s="317"/>
      <c r="G381" s="317"/>
      <c r="H381" s="317"/>
      <c r="I381" s="317"/>
      <c r="J381" s="317"/>
      <c r="K381" s="95">
        <v>67</v>
      </c>
      <c r="L381" s="95">
        <v>82</v>
      </c>
      <c r="M381" s="95">
        <v>11</v>
      </c>
      <c r="N381" s="95">
        <v>11</v>
      </c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171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195</v>
      </c>
      <c r="C382" s="317" t="s">
        <v>320</v>
      </c>
      <c r="D382" s="317"/>
      <c r="E382" s="317"/>
      <c r="F382" s="317"/>
      <c r="G382" s="317"/>
      <c r="H382" s="317"/>
      <c r="I382" s="317"/>
      <c r="J382" s="317"/>
      <c r="K382" s="95">
        <v>76</v>
      </c>
      <c r="L382" s="95">
        <v>94</v>
      </c>
      <c r="M382" s="95">
        <v>23</v>
      </c>
      <c r="N382" s="95">
        <v>23</v>
      </c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216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347</v>
      </c>
      <c r="C390" s="294"/>
      <c r="D390" s="294"/>
      <c r="E390" s="294"/>
      <c r="F390" s="294"/>
      <c r="G390" s="294"/>
      <c r="H390" s="294"/>
      <c r="I390" s="294"/>
      <c r="J390" s="294"/>
      <c r="K390" s="70">
        <f>SUM(K379:K389)</f>
        <v>906</v>
      </c>
      <c r="L390" s="70">
        <f>SUM(L379:L389)</f>
        <v>1025</v>
      </c>
      <c r="M390" s="70">
        <f>SUM(M379:M389)</f>
        <v>157</v>
      </c>
      <c r="N390" s="70">
        <f>SUM(N379:N389)</f>
        <v>235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2323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354</v>
      </c>
      <c r="C393" s="321"/>
      <c r="D393" s="322"/>
      <c r="E393" s="320" t="s">
        <v>355</v>
      </c>
      <c r="F393" s="321"/>
      <c r="G393" s="322"/>
      <c r="H393" s="320" t="s">
        <v>356</v>
      </c>
      <c r="I393" s="321"/>
      <c r="J393" s="322"/>
      <c r="K393" s="326" t="s">
        <v>357</v>
      </c>
      <c r="L393" s="328" t="s">
        <v>358</v>
      </c>
      <c r="M393" s="328" t="s">
        <v>359</v>
      </c>
      <c r="N393" s="330" t="s">
        <v>360</v>
      </c>
      <c r="O393" s="208" t="s">
        <v>354</v>
      </c>
      <c r="P393" s="209" t="s">
        <v>355</v>
      </c>
      <c r="Q393" s="210" t="s">
        <v>356</v>
      </c>
      <c r="R393" s="211" t="s">
        <v>357</v>
      </c>
      <c r="S393" s="62"/>
      <c r="T393" s="212" t="s">
        <v>358</v>
      </c>
      <c r="U393" s="62"/>
      <c r="V393" s="213" t="s">
        <v>359</v>
      </c>
      <c r="W393" s="62"/>
      <c r="X393" s="214" t="s">
        <v>360</v>
      </c>
      <c r="Y393" s="215" t="s">
        <v>361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362</v>
      </c>
      <c r="P394" s="217" t="s">
        <v>363</v>
      </c>
      <c r="Q394" s="218" t="s">
        <v>364</v>
      </c>
      <c r="R394" s="219" t="s">
        <v>365</v>
      </c>
      <c r="S394" s="63"/>
      <c r="T394" s="220" t="s">
        <v>366</v>
      </c>
      <c r="U394" s="63"/>
      <c r="V394" s="221" t="s">
        <v>367</v>
      </c>
      <c r="W394" s="63"/>
      <c r="X394" s="222" t="s">
        <v>368</v>
      </c>
      <c r="Y394" s="223" t="s">
        <v>369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343</v>
      </c>
      <c r="AH396" s="93" t="s">
        <v>351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321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350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322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343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344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348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691381</v>
      </c>
      <c r="L406" s="71">
        <f>L98+L110+L138+L150+L178+L190+L218+L230+L258+L270+L298+L310+L338+L350+L378+L390</f>
        <v>556029</v>
      </c>
      <c r="M406" s="71">
        <f>M98+M110+M138+M150+M178+M190+M218+M230+M258+M270+M298+M310+M338+M350+M378+M390</f>
        <v>109731</v>
      </c>
      <c r="N406" s="71">
        <f>N98+N110+N138+N150+N178+N190+N218+N230+N258+N270+N298+N310+N338+N350+N378+N390</f>
        <v>246938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1604079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64366</v>
      </c>
      <c r="L407" s="95">
        <v>89872</v>
      </c>
      <c r="M407" s="95">
        <v>11366</v>
      </c>
      <c r="N407" s="95">
        <v>19292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184896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349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755747</v>
      </c>
      <c r="L408" s="71">
        <f>L406+L407</f>
        <v>645901</v>
      </c>
      <c r="M408" s="71">
        <f>M406+M407</f>
        <v>121097</v>
      </c>
      <c r="N408" s="71">
        <f>N406+N407</f>
        <v>266230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1788975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353</v>
      </c>
      <c r="D414" s="339"/>
      <c r="E414" s="339"/>
      <c r="F414" s="339"/>
      <c r="G414" s="338" t="s">
        <v>353</v>
      </c>
      <c r="H414" s="339"/>
      <c r="I414" s="339"/>
      <c r="J414" s="339"/>
      <c r="K414" s="338" t="s">
        <v>353</v>
      </c>
      <c r="L414" s="339"/>
      <c r="M414" s="339"/>
      <c r="N414" s="338" t="s">
        <v>353</v>
      </c>
      <c r="O414" s="339"/>
      <c r="P414" s="339"/>
      <c r="Q414" s="338" t="s">
        <v>353</v>
      </c>
      <c r="R414" s="339"/>
      <c r="S414" s="339"/>
      <c r="T414" s="338" t="s">
        <v>353</v>
      </c>
      <c r="U414" s="339"/>
      <c r="V414" s="339"/>
      <c r="W414" s="338" t="s">
        <v>353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353</v>
      </c>
      <c r="D418" s="351"/>
      <c r="E418" s="351"/>
      <c r="F418" s="351"/>
      <c r="G418" s="350" t="s">
        <v>353</v>
      </c>
      <c r="H418" s="351"/>
      <c r="I418" s="351"/>
      <c r="J418" s="351"/>
      <c r="K418" s="347" t="s">
        <v>353</v>
      </c>
      <c r="L418" s="348"/>
      <c r="M418" s="348"/>
      <c r="N418" s="345" t="s">
        <v>353</v>
      </c>
      <c r="O418" s="346"/>
      <c r="P418" s="346"/>
      <c r="Q418" s="347" t="s">
        <v>353</v>
      </c>
      <c r="R418" s="348"/>
      <c r="S418" s="348"/>
      <c r="T418" s="345" t="s">
        <v>353</v>
      </c>
      <c r="U418" s="346"/>
      <c r="V418" s="347" t="s">
        <v>353</v>
      </c>
      <c r="W418" s="348"/>
      <c r="X418" s="347" t="s">
        <v>353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353</v>
      </c>
      <c r="D421" s="351"/>
      <c r="E421" s="351"/>
      <c r="F421" s="351"/>
      <c r="G421" s="350" t="s">
        <v>353</v>
      </c>
      <c r="H421" s="351"/>
      <c r="I421" s="351"/>
      <c r="J421" s="351"/>
      <c r="K421" s="347" t="s">
        <v>353</v>
      </c>
      <c r="L421" s="348"/>
      <c r="M421" s="348"/>
      <c r="N421" s="345" t="s">
        <v>353</v>
      </c>
      <c r="O421" s="346"/>
      <c r="P421" s="346"/>
      <c r="Q421" s="347" t="s">
        <v>353</v>
      </c>
      <c r="R421" s="348"/>
      <c r="S421" s="348"/>
      <c r="T421" s="345" t="s">
        <v>353</v>
      </c>
      <c r="U421" s="346"/>
      <c r="V421" s="347" t="s">
        <v>353</v>
      </c>
      <c r="W421" s="348"/>
      <c r="X421" s="347" t="s">
        <v>353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8">
      <formula>ISBLANK(INDIRECT(ADDRESS(ROW(), COLUMN())))</formula>
    </cfRule>
  </conditionalFormatting>
  <conditionalFormatting sqref="P410:Q410 S410:T410 V410:Y410">
    <cfRule type="cellIs" dxfId="179" priority="169" operator="lessThan">
      <formula>0</formula>
    </cfRule>
  </conditionalFormatting>
  <conditionalFormatting sqref="P410:Q410 S410:T410 V410:Y410">
    <cfRule type="cellIs" dxfId="178" priority="170" operator="greaterThan">
      <formula>9</formula>
    </cfRule>
  </conditionalFormatting>
  <conditionalFormatting sqref="P410:Q410 S410:T410 V410:Y410">
    <cfRule type="expression" dxfId="177" priority="171">
      <formula>ISBLANK(INDIRECT(ADDRESS(ROW(), COLUMN())))</formula>
    </cfRule>
  </conditionalFormatting>
  <conditionalFormatting sqref="P410:Q410 S410:T410 V410:Y410">
    <cfRule type="expression" dxfId="176" priority="172">
      <formula>ISTEXT(INDIRECT(ADDRESS(ROW(), COLUMN())))</formula>
    </cfRule>
  </conditionalFormatting>
  <conditionalFormatting sqref="O14:Y15 O17:Y18 O20:Y21 O27:Y28 O30:Y31 O33:Y34 O57:Y58 O60:Y61 O64:Y66 L95:Y97 L107:Y109 L135:Y137 L147:Y149 L175:Y177 L182:Y189 L215:Y217 L227:Y229 L255:Y257 L267:Y269 L295:Y297 L307:Y309 L331:Y337 L347:Y349 L374:Y377 L383:Y389 O407:Y407 O87:Y94 O99:Y106 O127:Y134 O139:Y146 O167:Y174 O179:Y181 O207:Y214 O219:Y226 O247:Y254 O259:Y266 O287:Y294 O299:Y306 O327:Y330 O339:Y346 O367:Y373 O379:Y382">
    <cfRule type="expression" dxfId="175" priority="173">
      <formula>CELL("Protect",INDIRECT(ADDRESS(ROW(), COLUMN())))</formula>
    </cfRule>
  </conditionalFormatting>
  <conditionalFormatting sqref="O14:Y15 O17:Y18 O20:Y21 O27:Y28 O30:Y31 O33:Y34 O57:Y58 O60:Y61 O64:Y66 K95:Y97 K107:Y109 K135:Y137 K147:Y149 K175:Y177 K182:Y189 K215:Y217 K227:Y229 K255:Y257 K267:Y269 K295:Y297 K307:Y309 K331:Y337 K347:Y349 K374:Y377 K383:Y389 O407:Y407 O87:Y94 O99:Y106 O127:Y134 O139:Y146 O167:Y174 O179:Y181 O207:Y214 O219:Y226 O247:Y254 O259:Y266 O287:Y294 O299:Y306 O327:Y330 O339:Y346 O367:Y373 O379:Y382">
    <cfRule type="cellIs" dxfId="174" priority="174" operator="equal">
      <formula>"   "</formula>
    </cfRule>
    <cfRule type="expression" dxfId="173" priority="175">
      <formula>ISBLANK(INDIRECT(ADDRESS(ROW(), COLUMN())))</formula>
    </cfRule>
  </conditionalFormatting>
  <conditionalFormatting sqref="O14:Y15 O17:Y18 O20:Y21 O27:Y28 O30:Y31 O33:Y34 O57:Y58 O60:Y61 O64:Y66 K95:Y97 K107:Y109 K135:Y137 K147:Y149 K175:Y177 K182:Y189 K215:Y217 K227:Y229 K255:Y257 K267:Y269 K295:Y297 K307:Y309 K331:Y337 K347:Y349 K374:Y377 K383:Y389 O407:Y407 O87:Y94 O99:Y106 O127:Y134 O139:Y146 O167:Y174 O179:Y181 O207:Y214 O219:Y226 O247:Y254 O259:Y266 O287:Y294 O299:Y306 O327:Y330 O339:Y346 O367:Y373 O379:Y382">
    <cfRule type="cellIs" dxfId="172" priority="176" operator="equal">
      <formula>"   "</formula>
    </cfRule>
    <cfRule type="cellIs" dxfId="171" priority="177" operator="lessThan">
      <formula>0</formula>
    </cfRule>
    <cfRule type="expression" dxfId="170" priority="178">
      <formula>ISTEXT(INDIRECT(ADDRESS(ROW(), COLUMN())))</formula>
    </cfRule>
  </conditionalFormatting>
  <conditionalFormatting sqref="K29:Y29 O27:Y28 K32:Y32 O30:Y31 K35:Y38 O33:Y34">
    <cfRule type="cellIs" dxfId="169" priority="179" operator="greaterThan">
      <formula>K14</formula>
    </cfRule>
  </conditionalFormatting>
  <conditionalFormatting sqref="K59:Y59 O57:Y58">
    <cfRule type="cellIs" dxfId="168" priority="180" operator="greaterThan">
      <formula>K23</formula>
    </cfRule>
  </conditionalFormatting>
  <conditionalFormatting sqref="K62:Y62 O60:Y61">
    <cfRule type="cellIs" dxfId="167" priority="181" operator="greaterThan">
      <formula>K36</formula>
    </cfRule>
  </conditionalFormatting>
  <conditionalFormatting sqref="K38:Y38">
    <cfRule type="expression" dxfId="166" priority="182">
      <formula>IF(K67&gt;0,INDIRECT(ADDRESS(ROW(), COLUMN()))&lt;&gt;K67,0)</formula>
    </cfRule>
    <cfRule type="expression" dxfId="165" priority="183">
      <formula>IF(K408&gt;0,INDIRECT(ADDRESS(ROW(), COLUMN()))&lt;&gt;K408,0)</formula>
    </cfRule>
  </conditionalFormatting>
  <conditionalFormatting sqref="K67:Y67">
    <cfRule type="expression" dxfId="164" priority="184">
      <formula>IF(K408&gt;0,INDIRECT(ADDRESS(ROW(), COLUMN()))&lt;&gt;K408,0)</formula>
    </cfRule>
    <cfRule type="cellIs" dxfId="163" priority="185" operator="notEqual">
      <formula>K38</formula>
    </cfRule>
  </conditionalFormatting>
  <conditionalFormatting sqref="K408:Y408">
    <cfRule type="cellIs" dxfId="162" priority="186" operator="notEqual">
      <formula>K38</formula>
    </cfRule>
    <cfRule type="cellIs" dxfId="161" priority="187" operator="notEqual">
      <formula>K67</formula>
    </cfRule>
  </conditionalFormatting>
  <conditionalFormatting sqref="L14:N15">
    <cfRule type="expression" dxfId="160" priority="162">
      <formula>CELL("Protect",INDIRECT(ADDRESS(ROW(), COLUMN())))</formula>
    </cfRule>
  </conditionalFormatting>
  <conditionalFormatting sqref="K14:N15">
    <cfRule type="cellIs" dxfId="159" priority="163" operator="equal">
      <formula>"   "</formula>
    </cfRule>
    <cfRule type="expression" dxfId="158" priority="164">
      <formula>ISBLANK(INDIRECT(ADDRESS(ROW(), COLUMN())))</formula>
    </cfRule>
  </conditionalFormatting>
  <conditionalFormatting sqref="K14:N15">
    <cfRule type="cellIs" dxfId="157" priority="165" operator="equal">
      <formula>"   "</formula>
    </cfRule>
    <cfRule type="cellIs" dxfId="156" priority="166" operator="lessThan">
      <formula>0</formula>
    </cfRule>
    <cfRule type="expression" dxfId="155" priority="167">
      <formula>ISTEXT(INDIRECT(ADDRESS(ROW(), COLUMN())))</formula>
    </cfRule>
  </conditionalFormatting>
  <conditionalFormatting sqref="L20:N21">
    <cfRule type="expression" dxfId="154" priority="150">
      <formula>CELL("Protect",INDIRECT(ADDRESS(ROW(), COLUMN())))</formula>
    </cfRule>
  </conditionalFormatting>
  <conditionalFormatting sqref="K20:N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N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7:N28">
    <cfRule type="expression" dxfId="148" priority="143">
      <formula>CELL("Protect",INDIRECT(ADDRESS(ROW(), COLUMN())))</formula>
    </cfRule>
  </conditionalFormatting>
  <conditionalFormatting sqref="K27:N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N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N28">
    <cfRule type="cellIs" dxfId="142" priority="149" operator="greaterThan">
      <formula>K14</formula>
    </cfRule>
  </conditionalFormatting>
  <conditionalFormatting sqref="L30:N31">
    <cfRule type="expression" dxfId="141" priority="136">
      <formula>CELL("Protect",INDIRECT(ADDRESS(ROW(), COLUMN())))</formula>
    </cfRule>
  </conditionalFormatting>
  <conditionalFormatting sqref="K30:N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N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N31">
    <cfRule type="cellIs" dxfId="135" priority="142" operator="greaterThan">
      <formula>K17</formula>
    </cfRule>
  </conditionalFormatting>
  <conditionalFormatting sqref="L33:N34">
    <cfRule type="expression" dxfId="134" priority="129">
      <formula>CELL("Protect",INDIRECT(ADDRESS(ROW(), COLUMN())))</formula>
    </cfRule>
  </conditionalFormatting>
  <conditionalFormatting sqref="K33:N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N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N34">
    <cfRule type="cellIs" dxfId="128" priority="135" operator="greaterThan">
      <formula>K20</formula>
    </cfRule>
  </conditionalFormatting>
  <conditionalFormatting sqref="L57:N58">
    <cfRule type="expression" dxfId="127" priority="122">
      <formula>CELL("Protect",INDIRECT(ADDRESS(ROW(), COLUMN())))</formula>
    </cfRule>
  </conditionalFormatting>
  <conditionalFormatting sqref="K57:N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N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N58">
    <cfRule type="cellIs" dxfId="121" priority="128" operator="greaterThan">
      <formula>K23</formula>
    </cfRule>
  </conditionalFormatting>
  <conditionalFormatting sqref="L60:N61">
    <cfRule type="expression" dxfId="120" priority="115">
      <formula>CELL("Protect",INDIRECT(ADDRESS(ROW(), COLUMN())))</formula>
    </cfRule>
  </conditionalFormatting>
  <conditionalFormatting sqref="K60:N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N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N61">
    <cfRule type="cellIs" dxfId="114" priority="121" operator="greaterThan">
      <formula>K36</formula>
    </cfRule>
  </conditionalFormatting>
  <conditionalFormatting sqref="L64:N66">
    <cfRule type="expression" dxfId="113" priority="109">
      <formula>CELL("Protect",INDIRECT(ADDRESS(ROW(), COLUMN())))</formula>
    </cfRule>
  </conditionalFormatting>
  <conditionalFormatting sqref="K64:N66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N66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87:N94">
    <cfRule type="expression" dxfId="107" priority="103">
      <formula>CELL("Protect",INDIRECT(ADDRESS(ROW(), COLUMN())))</formula>
    </cfRule>
  </conditionalFormatting>
  <conditionalFormatting sqref="K87:N94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87:N94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9:N106">
    <cfRule type="expression" dxfId="101" priority="97">
      <formula>CELL("Protect",INDIRECT(ADDRESS(ROW(), COLUMN())))</formula>
    </cfRule>
  </conditionalFormatting>
  <conditionalFormatting sqref="K99:N10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9:N10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127:N134">
    <cfRule type="expression" dxfId="95" priority="91">
      <formula>CELL("Protect",INDIRECT(ADDRESS(ROW(), COLUMN())))</formula>
    </cfRule>
  </conditionalFormatting>
  <conditionalFormatting sqref="K127:N134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27:N134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39:N146">
    <cfRule type="expression" dxfId="89" priority="85">
      <formula>CELL("Protect",INDIRECT(ADDRESS(ROW(), COLUMN())))</formula>
    </cfRule>
  </conditionalFormatting>
  <conditionalFormatting sqref="K139:N14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39:N14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67:N174">
    <cfRule type="expression" dxfId="83" priority="79">
      <formula>CELL("Protect",INDIRECT(ADDRESS(ROW(), COLUMN())))</formula>
    </cfRule>
  </conditionalFormatting>
  <conditionalFormatting sqref="K167:N174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67:N174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79:N181">
    <cfRule type="expression" dxfId="77" priority="73">
      <formula>CELL("Protect",INDIRECT(ADDRESS(ROW(), COLUMN())))</formula>
    </cfRule>
  </conditionalFormatting>
  <conditionalFormatting sqref="K179:N18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79:N18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7:N214">
    <cfRule type="expression" dxfId="71" priority="67">
      <formula>CELL("Protect",INDIRECT(ADDRESS(ROW(), COLUMN())))</formula>
    </cfRule>
  </conditionalFormatting>
  <conditionalFormatting sqref="K207:N214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207:N214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19:N226">
    <cfRule type="expression" dxfId="65" priority="61">
      <formula>CELL("Protect",INDIRECT(ADDRESS(ROW(), COLUMN())))</formula>
    </cfRule>
  </conditionalFormatting>
  <conditionalFormatting sqref="K219:N22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19:N22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47:N254">
    <cfRule type="expression" dxfId="59" priority="55">
      <formula>CELL("Protect",INDIRECT(ADDRESS(ROW(), COLUMN())))</formula>
    </cfRule>
  </conditionalFormatting>
  <conditionalFormatting sqref="K247:N25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47:N25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59:N266">
    <cfRule type="expression" dxfId="53" priority="49">
      <formula>CELL("Protect",INDIRECT(ADDRESS(ROW(), COLUMN())))</formula>
    </cfRule>
  </conditionalFormatting>
  <conditionalFormatting sqref="K259:N26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59:N26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87:N294">
    <cfRule type="expression" dxfId="47" priority="43">
      <formula>CELL("Protect",INDIRECT(ADDRESS(ROW(), COLUMN())))</formula>
    </cfRule>
  </conditionalFormatting>
  <conditionalFormatting sqref="K287:N294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87:N294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99:N306">
    <cfRule type="expression" dxfId="41" priority="37">
      <formula>CELL("Protect",INDIRECT(ADDRESS(ROW(), COLUMN())))</formula>
    </cfRule>
  </conditionalFormatting>
  <conditionalFormatting sqref="K299:N30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99:N30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327:N330">
    <cfRule type="expression" dxfId="35" priority="31">
      <formula>CELL("Protect",INDIRECT(ADDRESS(ROW(), COLUMN())))</formula>
    </cfRule>
  </conditionalFormatting>
  <conditionalFormatting sqref="K327:N330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327:N330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39:N346">
    <cfRule type="expression" dxfId="29" priority="25">
      <formula>CELL("Protect",INDIRECT(ADDRESS(ROW(), COLUMN())))</formula>
    </cfRule>
  </conditionalFormatting>
  <conditionalFormatting sqref="K339:N346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39:N346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67:N373">
    <cfRule type="expression" dxfId="23" priority="19">
      <formula>CELL("Protect",INDIRECT(ADDRESS(ROW(), COLUMN())))</formula>
    </cfRule>
  </conditionalFormatting>
  <conditionalFormatting sqref="K367:N37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67:N37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79:N382">
    <cfRule type="expression" dxfId="17" priority="13">
      <formula>CELL("Protect",INDIRECT(ADDRESS(ROW(), COLUMN())))</formula>
    </cfRule>
  </conditionalFormatting>
  <conditionalFormatting sqref="K379:N382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79:N382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407:N407">
    <cfRule type="expression" dxfId="11" priority="7">
      <formula>CELL("Protect",INDIRECT(ADDRESS(ROW(), COLUMN())))</formula>
    </cfRule>
  </conditionalFormatting>
  <conditionalFormatting sqref="K407:N40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407:N40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7:N18">
    <cfRule type="expression" dxfId="5" priority="1">
      <formula>CELL("Protect",INDIRECT(ADDRESS(ROW(), COLUMN())))</formula>
    </cfRule>
  </conditionalFormatting>
  <conditionalFormatting sqref="K17:N18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7:N18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2019-05-08T06:06:05Z</dcterms:created>
  <dcterms:modified xsi:type="dcterms:W3CDTF">2019-05-16T09:32:30Z</dcterms:modified>
</cp:coreProperties>
</file>