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4"/>
  <c r="K24"/>
  <c r="Z407"/>
  <c r="O390"/>
  <c r="N390"/>
  <c r="M390"/>
  <c r="L390"/>
  <c r="K390"/>
  <c r="Z390" s="1"/>
  <c r="Z379"/>
  <c r="O378"/>
  <c r="N378"/>
  <c r="M378"/>
  <c r="L378"/>
  <c r="K378"/>
  <c r="Z373"/>
  <c r="Z372"/>
  <c r="Z371"/>
  <c r="Z370"/>
  <c r="Z369"/>
  <c r="Z368"/>
  <c r="Z367"/>
  <c r="O350"/>
  <c r="N350"/>
  <c r="M350"/>
  <c r="L350"/>
  <c r="K350"/>
  <c r="Z347"/>
  <c r="Z346"/>
  <c r="Z345"/>
  <c r="Z344"/>
  <c r="Z343"/>
  <c r="Z342"/>
  <c r="Z341"/>
  <c r="Z340"/>
  <c r="Z339"/>
  <c r="O338"/>
  <c r="N338"/>
  <c r="M338"/>
  <c r="L338"/>
  <c r="K338"/>
  <c r="Z330"/>
  <c r="Z329"/>
  <c r="Z328"/>
  <c r="Z327"/>
  <c r="O310"/>
  <c r="N310"/>
  <c r="M310"/>
  <c r="L310"/>
  <c r="K310"/>
  <c r="Z310" s="1"/>
  <c r="Z307"/>
  <c r="Z306"/>
  <c r="Z305"/>
  <c r="Z304"/>
  <c r="Z303"/>
  <c r="Z302"/>
  <c r="Z301"/>
  <c r="Z300"/>
  <c r="Z299"/>
  <c r="O298"/>
  <c r="N298"/>
  <c r="M298"/>
  <c r="L298"/>
  <c r="K298"/>
  <c r="Z298" s="1"/>
  <c r="Z295"/>
  <c r="Z294"/>
  <c r="Z293"/>
  <c r="Z292"/>
  <c r="Z291"/>
  <c r="Z290"/>
  <c r="Z289"/>
  <c r="Z288"/>
  <c r="Z287"/>
  <c r="O270"/>
  <c r="N270"/>
  <c r="M270"/>
  <c r="L270"/>
  <c r="K270"/>
  <c r="Z270" s="1"/>
  <c r="Z266"/>
  <c r="Z265"/>
  <c r="Z264"/>
  <c r="Z263"/>
  <c r="Z262"/>
  <c r="Z261"/>
  <c r="Z260"/>
  <c r="Z259"/>
  <c r="O258"/>
  <c r="N258"/>
  <c r="M258"/>
  <c r="L258"/>
  <c r="Z258" s="1"/>
  <c r="K258"/>
  <c r="Z255"/>
  <c r="Z254"/>
  <c r="Z253"/>
  <c r="Z252"/>
  <c r="Z251"/>
  <c r="Z250"/>
  <c r="Z249"/>
  <c r="Z248"/>
  <c r="Z247"/>
  <c r="O230"/>
  <c r="N230"/>
  <c r="M230"/>
  <c r="L230"/>
  <c r="K230"/>
  <c r="Z227"/>
  <c r="Z226"/>
  <c r="Z225"/>
  <c r="Z224"/>
  <c r="Z223"/>
  <c r="Z222"/>
  <c r="Z221"/>
  <c r="Z220"/>
  <c r="Z219"/>
  <c r="O218"/>
  <c r="N218"/>
  <c r="M218"/>
  <c r="L218"/>
  <c r="K218"/>
  <c r="Z214"/>
  <c r="Z213"/>
  <c r="Z212"/>
  <c r="Z211"/>
  <c r="Z210"/>
  <c r="Z209"/>
  <c r="Z208"/>
  <c r="Z207"/>
  <c r="O190"/>
  <c r="N190"/>
  <c r="M190"/>
  <c r="L190"/>
  <c r="K190"/>
  <c r="Z181"/>
  <c r="Z180"/>
  <c r="Z179"/>
  <c r="O178"/>
  <c r="N178"/>
  <c r="M178"/>
  <c r="L178"/>
  <c r="K178"/>
  <c r="Z178" s="1"/>
  <c r="Z175"/>
  <c r="Z174"/>
  <c r="Z173"/>
  <c r="Z172"/>
  <c r="Z171"/>
  <c r="Z170"/>
  <c r="Z169"/>
  <c r="Z168"/>
  <c r="Z167"/>
  <c r="O150"/>
  <c r="N150"/>
  <c r="M150"/>
  <c r="L150"/>
  <c r="K150"/>
  <c r="Z147"/>
  <c r="Z146"/>
  <c r="Z145"/>
  <c r="Z144"/>
  <c r="Z143"/>
  <c r="Z142"/>
  <c r="Z141"/>
  <c r="Z140"/>
  <c r="Z139"/>
  <c r="O138"/>
  <c r="N138"/>
  <c r="M138"/>
  <c r="L138"/>
  <c r="K138"/>
  <c r="Z138" s="1"/>
  <c r="Z135"/>
  <c r="Z134"/>
  <c r="Z133"/>
  <c r="Z132"/>
  <c r="Z131"/>
  <c r="Z130"/>
  <c r="Z129"/>
  <c r="Z128"/>
  <c r="Z127"/>
  <c r="O110"/>
  <c r="N110"/>
  <c r="M110"/>
  <c r="L110"/>
  <c r="K110"/>
  <c r="Z110" s="1"/>
  <c r="Z107"/>
  <c r="Z106"/>
  <c r="Z105"/>
  <c r="Z104"/>
  <c r="Z103"/>
  <c r="Z102"/>
  <c r="Z101"/>
  <c r="Z100"/>
  <c r="Z99"/>
  <c r="O98"/>
  <c r="N98"/>
  <c r="M98"/>
  <c r="L98"/>
  <c r="K98"/>
  <c r="Z95"/>
  <c r="Z94"/>
  <c r="Z93"/>
  <c r="Z92"/>
  <c r="Z91"/>
  <c r="Z90"/>
  <c r="Z89"/>
  <c r="Z88"/>
  <c r="Z87"/>
  <c r="O67"/>
  <c r="N67"/>
  <c r="M67"/>
  <c r="L67"/>
  <c r="K67"/>
  <c r="Z66"/>
  <c r="Z65"/>
  <c r="Z64"/>
  <c r="O62"/>
  <c r="N62"/>
  <c r="M62"/>
  <c r="L62"/>
  <c r="K62"/>
  <c r="Z61"/>
  <c r="Z60"/>
  <c r="O59"/>
  <c r="N59"/>
  <c r="M59"/>
  <c r="L59"/>
  <c r="K59"/>
  <c r="Z58"/>
  <c r="Z57"/>
  <c r="O37"/>
  <c r="N37"/>
  <c r="M37"/>
  <c r="L37"/>
  <c r="K37"/>
  <c r="O36"/>
  <c r="N36"/>
  <c r="M36"/>
  <c r="L36"/>
  <c r="K36"/>
  <c r="O35"/>
  <c r="N35"/>
  <c r="M35"/>
  <c r="L35"/>
  <c r="K35"/>
  <c r="Z34"/>
  <c r="Z33"/>
  <c r="O32"/>
  <c r="N32"/>
  <c r="M32"/>
  <c r="L32"/>
  <c r="Z32" s="1"/>
  <c r="K32"/>
  <c r="Z31"/>
  <c r="Z30"/>
  <c r="O29"/>
  <c r="O38" s="1"/>
  <c r="N29"/>
  <c r="M29"/>
  <c r="M38" s="1"/>
  <c r="L29"/>
  <c r="K29"/>
  <c r="K38" s="1"/>
  <c r="Z28"/>
  <c r="Z27"/>
  <c r="Z36" s="1"/>
  <c r="N24"/>
  <c r="M24"/>
  <c r="L24"/>
  <c r="O23"/>
  <c r="N23"/>
  <c r="M23"/>
  <c r="L23"/>
  <c r="K23"/>
  <c r="O22"/>
  <c r="N22"/>
  <c r="M22"/>
  <c r="L22"/>
  <c r="K22"/>
  <c r="Z21"/>
  <c r="Z20"/>
  <c r="O19"/>
  <c r="N19"/>
  <c r="M19"/>
  <c r="L19"/>
  <c r="K19"/>
  <c r="Z18"/>
  <c r="Z17"/>
  <c r="N16"/>
  <c r="M16"/>
  <c r="L16"/>
  <c r="Z14"/>
  <c r="Z23" s="1"/>
  <c r="Z378" l="1"/>
  <c r="Z350"/>
  <c r="Z338"/>
  <c r="N406"/>
  <c r="N408" s="1"/>
  <c r="Z230"/>
  <c r="L406"/>
  <c r="L408" s="1"/>
  <c r="K406"/>
  <c r="K408" s="1"/>
  <c r="O406"/>
  <c r="O408" s="1"/>
  <c r="Z218"/>
  <c r="M406"/>
  <c r="M408" s="1"/>
  <c r="Z190"/>
  <c r="Z150"/>
  <c r="Z67"/>
  <c r="Z62"/>
  <c r="Z59"/>
  <c r="Z35"/>
  <c r="Z37"/>
  <c r="N38"/>
  <c r="Z29"/>
  <c r="Z22"/>
  <c r="M25"/>
  <c r="L25"/>
  <c r="Z19"/>
  <c r="N25"/>
  <c r="Z15"/>
  <c r="Z24" s="1"/>
  <c r="K16"/>
  <c r="K25" s="1"/>
  <c r="O16"/>
  <c r="O25" s="1"/>
  <c r="Z38"/>
  <c r="L38"/>
  <c r="Z98"/>
  <c r="Z406" l="1"/>
  <c r="Z408"/>
  <c r="Z16"/>
  <c r="Z25" s="1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<sst xmlns="http://schemas.openxmlformats.org/spreadsheetml/2006/main" count="1679" uniqueCount="378">
  <si>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</si>
  <si>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</si>
  <si>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</si>
  <si>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</si>
  <si>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</si>
  <si>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</si>
  <si>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</si>
  <si>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</si>
  <si>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</si>
  <si>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</si>
  <si>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</si>
  <si>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</si>
  <si>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</si>
  <si>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</si>
  <si>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</si>
  <si>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</si>
  <si>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</si>
  <si>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</si>
  <si>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</si>
  <si>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</si>
  <si>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</si>
  <si>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</si>
  <si>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</si>
  <si>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</si>
  <si>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</si>
  <si>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</si>
  <si>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</si>
  <si>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</si>
  <si>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</si>
  <si>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</si>
  <si>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</si>
  <si>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</si>
  <si>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</si>
  <si>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</si>
  <si>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</si>
  <si>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</si>
  <si>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</si>
  <si>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</si>
  <si>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</si>
  <si>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</si>
  <si>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</si>
  <si>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</si>
  <si>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</si>
  <si>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</si>
  <si>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</si>
  <si>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</si>
  <si>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</si>
  <si>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</si>
  <si>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</si>
  <si>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</si>
  <si>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</si>
  <si>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</si>
  <si>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</si>
  <si>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</si>
  <si>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</si>
  <si>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</si>
  <si>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</si>
  <si>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</si>
  <si>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</si>
  <si>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</si>
  <si>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</si>
  <si>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</si>
  <si>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</si>
  <si>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</si>
  <si>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</si>
  <si>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</si>
  <si>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</si>
  <si>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</si>
  <si>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</si>
  <si>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</si>
  <si>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</si>
  <si>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</si>
  <si>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</si>
  <si>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</si>
  <si>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</si>
  <si>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</si>
  <si>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</si>
  <si>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</si>
  <si>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</si>
  <si>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</si>
  <si>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</si>
  <si>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</si>
  <si>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</si>
  <si>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</si>
  <si>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</si>
  <si>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</si>
  <si>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</si>
  <si>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</si>
  <si>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</si>
  <si>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</si>
  <si>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</si>
  <si>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</si>
  <si>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</si>
  <si>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</si>
  <si>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</si>
  <si>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</si>
  <si>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</si>
  <si>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</si>
  <si>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</si>
  <si>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</si>
  <si>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</si>
  <si>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</si>
  <si>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</si>
  <si>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</si>
  <si>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</si>
  <si>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</si>
  <si>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</si>
  <si>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</si>
  <si>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</si>
  <si>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</si>
  <si>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</si>
  <si>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</si>
  <si>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</si>
  <si>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</si>
  <si>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</si>
  <si>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</si>
  <si>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</si>
  <si>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</si>
  <si>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</si>
  <si>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</si>
  <si>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</si>
  <si>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</si>
  <si>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</si>
  <si>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</si>
  <si>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</si>
  <si>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</si>
  <si>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</si>
  <si>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</si>
  <si>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</si>
  <si>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</si>
  <si>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</si>
  <si>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</si>
  <si>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</si>
  <si>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</si>
  <si>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</si>
  <si>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</si>
  <si>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</si>
  <si>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</si>
  <si>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</si>
  <si>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</si>
  <si>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</si>
  <si>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</si>
  <si>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</si>
  <si>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</si>
  <si>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</si>
  <si>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</si>
  <si>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</si>
  <si>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</si>
  <si>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</si>
  <si>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</si>
  <si>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</si>
  <si>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</si>
  <si>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</si>
  <si>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</si>
  <si>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</si>
  <si>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</si>
  <si>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</si>
  <si>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</si>
  <si>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</si>
  <si>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</si>
  <si>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</si>
  <si>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</si>
  <si>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</si>
  <si>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</si>
  <si>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</si>
  <si>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</si>
  <si>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</si>
  <si>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</si>
  <si>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</si>
  <si>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</si>
  <si>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</si>
  <si>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</si>
  <si>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</si>
  <si>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</si>
  <si>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</si>
  <si>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</si>
  <si>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</si>
  <si>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</si>
  <si>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</si>
  <si>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</si>
  <si>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</si>
  <si>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</si>
  <si>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</si>
  <si>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41864</t>
  </si>
  <si>
    <t>KULON PROGO</t>
  </si>
  <si>
    <t>41965</t>
  </si>
  <si>
    <t>BANTUL</t>
  </si>
  <si>
    <t>42058</t>
  </si>
  <si>
    <t>GUNUNGKIDUL</t>
  </si>
  <si>
    <t>42221</t>
  </si>
  <si>
    <t>SLEMAN</t>
  </si>
  <si>
    <t>42325</t>
  </si>
  <si>
    <t>KOTA YOGYAKARTA</t>
  </si>
  <si>
    <t>JUMLAH AKHIR</t>
  </si>
  <si>
    <t>Partai Kebangkitan Bangsa</t>
  </si>
  <si>
    <t>H. AGUS SULISTIYONO, SE</t>
  </si>
  <si>
    <t>JAZIM AS'ARI</t>
  </si>
  <si>
    <t>3</t>
  </si>
  <si>
    <t>YULIS SUPRIYATIN, S.Pd.I</t>
  </si>
  <si>
    <t>4</t>
  </si>
  <si>
    <t>LIKLA ALIYAH, S.Pd.I</t>
  </si>
  <si>
    <t>5</t>
  </si>
  <si>
    <t>CHAIRUL ANAM</t>
  </si>
  <si>
    <t>6</t>
  </si>
  <si>
    <t>H. SUKAMTO, SH</t>
  </si>
  <si>
    <t>7</t>
  </si>
  <si>
    <t>YANI SAPTOHOEDOJO</t>
  </si>
  <si>
    <t>8</t>
  </si>
  <si>
    <t>RR. LAYLA NOOR AZIZA, S.Pd., S.Si</t>
  </si>
  <si>
    <t xml:space="preserve">   </t>
  </si>
  <si>
    <t>Partai Gerakan Indonesia Raya</t>
  </si>
  <si>
    <t>ANDIKA PANDU PURAGABAYA, S.Psi., M.Si., M.Sc</t>
  </si>
  <si>
    <t>DANANG WICAKSANA S., ST</t>
  </si>
  <si>
    <t>LULUK PUJI RAHAYU</t>
  </si>
  <si>
    <t>RM HENING HUTOMO PUTRO</t>
  </si>
  <si>
    <t>ERLIN AGUSTINA, SH</t>
  </si>
  <si>
    <t>RAMLI ZR</t>
  </si>
  <si>
    <t>Dra. SITI J WAHYUNINGRUM, M.Pd</t>
  </si>
  <si>
    <t>BUDI WALJIMAN, SH</t>
  </si>
  <si>
    <t>Partai Demokrasi Indonesia Perjuangan</t>
  </si>
  <si>
    <t>Drs. H. MOHAMMAD IDHAM SAMAWI</t>
  </si>
  <si>
    <t>Drs. BAMBANG PRASWANTO, M.Sc</t>
  </si>
  <si>
    <t>MY ESTI WIJAYATI</t>
  </si>
  <si>
    <t>KATON BAGASKARA</t>
  </si>
  <si>
    <t>MARSDA TNI (PURN) Dr. BENEDICTUS WIDJANARKO, M.Si (Han)</t>
  </si>
  <si>
    <t>SARASJATIE ANINGKUSUMA PARMONO, S.H.</t>
  </si>
  <si>
    <t>DEWI ARUM NAWANG WUNGU</t>
  </si>
  <si>
    <t>YOHANNIS HADIYANTO RIWU KAHO, S.H., M.H.</t>
  </si>
  <si>
    <t>Partai Golongan Karya</t>
  </si>
  <si>
    <t>Drs. H. M. GANDUNG PARDIMAN, M.M</t>
  </si>
  <si>
    <t>YANTO WIBOWO, S.T</t>
  </si>
  <si>
    <t>GENESIA WULANDARI, M.M</t>
  </si>
  <si>
    <t>RIZAL RINALDI</t>
  </si>
  <si>
    <t>Drs. JULIANTO, M.Si</t>
  </si>
  <si>
    <t>ITA SAHERNI GUMAY</t>
  </si>
  <si>
    <t>JUSTINO DJOGO</t>
  </si>
  <si>
    <t>IVY PURWITA HESTUTI</t>
  </si>
  <si>
    <t>Partai Nasdem</t>
  </si>
  <si>
    <t>Drs. H. MULYONO, MAP</t>
  </si>
  <si>
    <t>NURAIDA JOYOKUSUMO</t>
  </si>
  <si>
    <t>Ir. WORO INDAH WIDIASTUTI, MT</t>
  </si>
  <si>
    <t>SHINTA MELODIYANA PUTRI</t>
  </si>
  <si>
    <t>H. SUBARDI, S.H., M.H.</t>
  </si>
  <si>
    <t>ANGGIASARI PUJI ARYATIE</t>
  </si>
  <si>
    <t>HANDOJO MAWARDI</t>
  </si>
  <si>
    <t>BENYAMIN SUDARMADI</t>
  </si>
  <si>
    <t>Partai Gerakan Perubahan Indonesia</t>
  </si>
  <si>
    <t>BRAMANDITYO ADHI BASKORO, S.H</t>
  </si>
  <si>
    <t>CITRA SEPTRIANA</t>
  </si>
  <si>
    <t>Partai Berkarya</t>
  </si>
  <si>
    <t>SITI HEDIATI SOEHARTO, SE</t>
  </si>
  <si>
    <t>Ir. RACHMAD WIDIYANTO, M.Si</t>
  </si>
  <si>
    <t>MOCHAMAD SOLEH</t>
  </si>
  <si>
    <t>ANDIKA INDAH PURNAMASARI, SE., M.Sc</t>
  </si>
  <si>
    <t>DJOKO SETIJONO, S.IP.</t>
  </si>
  <si>
    <t>GESTY PROBOWATI W</t>
  </si>
  <si>
    <t>Ir. HR. ENDRO WALUYO, M.Si</t>
  </si>
  <si>
    <t>Partai Keadilan Sejahtera</t>
  </si>
  <si>
    <t>DR. H. SUKAMTA</t>
  </si>
  <si>
    <t>H. NANDAR WINORO, S.T, M.S.I</t>
  </si>
  <si>
    <t>LINDA AFRIANI, SE</t>
  </si>
  <si>
    <t>NUR SASMITO, S.T., M.M.</t>
  </si>
  <si>
    <t>dr. HJ. RIMA FITRIANI</t>
  </si>
  <si>
    <t>MUHAMMAD ZUHRIF HUDAYA, S. T</t>
  </si>
  <si>
    <t>FAHIMA INDRAWATI, S. TH. I</t>
  </si>
  <si>
    <t>HARYO SETYOKO, S.IP, MPA.</t>
  </si>
  <si>
    <t>9</t>
  </si>
  <si>
    <t>Partai Persatuan Indonesia</t>
  </si>
  <si>
    <t>NURMALA, S.Kom., S.H., M.H</t>
  </si>
  <si>
    <t>Drs. SUBECHI, M.M., M.Si</t>
  </si>
  <si>
    <t>R. YOSEF ARI WIBOWO</t>
  </si>
  <si>
    <t>JATI HARTANA, S.E., M.M</t>
  </si>
  <si>
    <t>Drg. FRANSISKA A KUMURUR, Sp.KGA</t>
  </si>
  <si>
    <t>TIMOTHEUS LESMANA W, S.H., M.H</t>
  </si>
  <si>
    <t>MEILYANA</t>
  </si>
  <si>
    <t>ABDUL MUIZ</t>
  </si>
  <si>
    <t>10</t>
  </si>
  <si>
    <t>Partai Persatuan Pembangunan</t>
  </si>
  <si>
    <t>IIP WIJAYANTO</t>
  </si>
  <si>
    <t>QORINATUL HASINAH, SE</t>
  </si>
  <si>
    <t>TOMMY ANDRI WARDHANA</t>
  </si>
  <si>
    <t>TRI HARTANTA, ST</t>
  </si>
  <si>
    <t>YETTY DIAH PERMATA</t>
  </si>
  <si>
    <t>ZUMALA EVA CHANDRASARI</t>
  </si>
  <si>
    <t>JA'FAR SHODIQ</t>
  </si>
  <si>
    <t>11</t>
  </si>
  <si>
    <t>Partai Solidaritas Indonesia</t>
  </si>
  <si>
    <t>REDIANTO HERU NURCAHYO</t>
  </si>
  <si>
    <t>JUDITH CATHERINA, S.H</t>
  </si>
  <si>
    <t>SETIYANINGSIH, ST</t>
  </si>
  <si>
    <t>M. SIWI IRAWATI RUDATIN, SE</t>
  </si>
  <si>
    <t>ANDREAS EKO NOVYANTO, SH</t>
  </si>
  <si>
    <t>LEONARDO HARYO AGUNG, SH</t>
  </si>
  <si>
    <t>RM. SATYA BRAHMANTYA</t>
  </si>
  <si>
    <t>ELISA ANDRIANI</t>
  </si>
  <si>
    <t>12</t>
  </si>
  <si>
    <t>Partai Amanat Nasional</t>
  </si>
  <si>
    <t>H. A. HANAFI RAIS, S.IP, MPP</t>
  </si>
  <si>
    <t>Ir. IBNU MAHMUD BILALLUDIN</t>
  </si>
  <si>
    <t>YUNI ASTUTI</t>
  </si>
  <si>
    <t>AFDA RIZAL ARMASHITA</t>
  </si>
  <si>
    <t>TAUFAN PRATAMA ZASYA, B.A M.A</t>
  </si>
  <si>
    <t>FENI FITRA RAHMAWATI, SE</t>
  </si>
  <si>
    <t>MUHAMMAD SYAHRUL KAMIL ZA</t>
  </si>
  <si>
    <t>ERLIN SUSILASARI, S.H.</t>
  </si>
  <si>
    <t>13</t>
  </si>
  <si>
    <t>Partai Hati Nurani Rakyat</t>
  </si>
  <si>
    <t>BRYAN YOGA KUSUMA</t>
  </si>
  <si>
    <t>RENDRA YUNIARDI, S.Th.I , M.Si</t>
  </si>
  <si>
    <t>VERONICA SUPRIYATINGSIH, S. KEP</t>
  </si>
  <si>
    <t>14</t>
  </si>
  <si>
    <t>Partai Demokrat</t>
  </si>
  <si>
    <t>KRMT ROY SURYO</t>
  </si>
  <si>
    <t>LINDA OCTAVIA SILANNO</t>
  </si>
  <si>
    <t>AGUNG BUDIARTO</t>
  </si>
  <si>
    <t>WINURATRI GITA PRAWARDANI</t>
  </si>
  <si>
    <t>MOHAMAD FUAD BURHAN, S.I.Kom</t>
  </si>
  <si>
    <t>IVO YUNIKE SARIANI SIREGAR</t>
  </si>
  <si>
    <t>SULTONI</t>
  </si>
  <si>
    <t>RAMANDHA R</t>
  </si>
  <si>
    <t>19</t>
  </si>
  <si>
    <t>Partai Bulan Bintang</t>
  </si>
  <si>
    <t>NARDIYONO WIBOWO, SH, M.Hum</t>
  </si>
  <si>
    <t>SUMARNI</t>
  </si>
  <si>
    <t>SITI SETIASIH</t>
  </si>
  <si>
    <t>Ir. ARIF MURDIANTO, M.T.</t>
  </si>
  <si>
    <t>NUR HIDAYAT, S.T.</t>
  </si>
  <si>
    <t>FACHRI, SH</t>
  </si>
  <si>
    <t>20</t>
  </si>
  <si>
    <t>Partai Keadilan dan Persatuan Indonesia</t>
  </si>
  <si>
    <t>: DAERAH ISTIMEWA YOGYAKARTA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</si>
  <si>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</si>
  <si>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</si>
  <si>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</si>
  <si>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</si>
  <si>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</si>
  <si>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</si>
  <si>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</si>
  <si>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</si>
  <si>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</si>
  <si>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</si>
  <si>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</si>
  <si>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</si>
  <si>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</si>
  <si>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</si>
  <si>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</si>
  <si>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</si>
  <si>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</si>
  <si>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</si>
  <si>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</si>
  <si>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</si>
  <si>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</si>
  <si>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</si>
  <si>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pdpr,dd,41863,3401</t>
  </si>
  <si>
    <t>b799229874c640ea3aed30282010f74b38eedf30feb15dd8544a35afc37f47c3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</si>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</sst>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93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392" zoomScale="90" zoomScaleNormal="90" zoomScalePageLayoutView="60" workbookViewId="0">
      <selection activeCell="Z409" sqref="Z409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360</v>
      </c>
      <c r="Z1" s="1"/>
      <c r="AA1" s="2" t="s">
        <v>353</v>
      </c>
      <c r="AB1" t="s">
        <v>354</v>
      </c>
      <c r="AD1" t="s">
        <v>331</v>
      </c>
      <c r="AH1" s="93" t="s">
        <v>359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358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331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330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330</v>
      </c>
      <c r="N7" s="8"/>
      <c r="O7" s="8"/>
      <c r="P7" s="8"/>
      <c r="Q7" s="8"/>
      <c r="R7" s="8"/>
      <c r="S7" s="8"/>
      <c r="T7" s="8"/>
      <c r="U7" s="8"/>
      <c r="V7" s="8"/>
      <c r="W7" s="357" t="s">
        <v>332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162843</v>
      </c>
      <c r="L14" s="95">
        <v>346485</v>
      </c>
      <c r="M14" s="95">
        <v>295263</v>
      </c>
      <c r="N14" s="95">
        <v>377286</v>
      </c>
      <c r="O14" s="95">
        <v>148235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1330112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172050</v>
      </c>
      <c r="L15" s="95">
        <v>360524</v>
      </c>
      <c r="M15" s="95">
        <v>310631</v>
      </c>
      <c r="N15" s="95">
        <v>397323</v>
      </c>
      <c r="O15" s="95">
        <v>161234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1401762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334893</v>
      </c>
      <c r="L16" s="68">
        <f t="shared" ref="L16:O16" si="1">SUM(L14:L15)</f>
        <v>707009</v>
      </c>
      <c r="M16" s="68">
        <f t="shared" si="1"/>
        <v>605894</v>
      </c>
      <c r="N16" s="68">
        <f t="shared" si="1"/>
        <v>774609</v>
      </c>
      <c r="O16" s="68">
        <f t="shared" si="1"/>
        <v>309469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2731874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1049</v>
      </c>
      <c r="L17" s="95">
        <v>5825</v>
      </c>
      <c r="M17" s="95">
        <v>1524</v>
      </c>
      <c r="N17" s="95">
        <v>12457</v>
      </c>
      <c r="O17" s="95">
        <v>4963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25818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1157</v>
      </c>
      <c r="L18" s="95">
        <v>6697</v>
      </c>
      <c r="M18" s="95">
        <v>1304</v>
      </c>
      <c r="N18" s="95">
        <v>15480</v>
      </c>
      <c r="O18" s="95">
        <v>6863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31501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2206</v>
      </c>
      <c r="L19" s="68">
        <f t="shared" ref="L19:O19" si="2">SUM(L17:L18)</f>
        <v>12522</v>
      </c>
      <c r="M19" s="68">
        <f t="shared" si="2"/>
        <v>2828</v>
      </c>
      <c r="N19" s="68">
        <f t="shared" si="2"/>
        <v>27937</v>
      </c>
      <c r="O19" s="68">
        <f t="shared" si="2"/>
        <v>11826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57319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764</v>
      </c>
      <c r="L20" s="95">
        <v>5779</v>
      </c>
      <c r="M20" s="95">
        <v>2533</v>
      </c>
      <c r="N20" s="95">
        <v>11427</v>
      </c>
      <c r="O20" s="95">
        <v>1646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22149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1040</v>
      </c>
      <c r="L21" s="95">
        <v>7495</v>
      </c>
      <c r="M21" s="95">
        <v>2880</v>
      </c>
      <c r="N21" s="95">
        <v>14297</v>
      </c>
      <c r="O21" s="95">
        <v>1962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27674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1804</v>
      </c>
      <c r="L22" s="68">
        <f t="shared" ref="L22:O22" si="3">SUM(L20:L21)</f>
        <v>13274</v>
      </c>
      <c r="M22" s="68">
        <f t="shared" si="3"/>
        <v>5413</v>
      </c>
      <c r="N22" s="68">
        <f t="shared" si="3"/>
        <v>25724</v>
      </c>
      <c r="O22" s="68">
        <f t="shared" si="3"/>
        <v>3608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49823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164656</v>
      </c>
      <c r="L23" s="68">
        <f t="shared" ref="L23:O25" si="4">L14+L17+L20</f>
        <v>358089</v>
      </c>
      <c r="M23" s="68">
        <f t="shared" si="4"/>
        <v>299320</v>
      </c>
      <c r="N23" s="68">
        <f t="shared" si="4"/>
        <v>401170</v>
      </c>
      <c r="O23" s="68">
        <f t="shared" si="4"/>
        <v>154844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1378079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174247</v>
      </c>
      <c r="L24" s="68">
        <f t="shared" si="4"/>
        <v>374716</v>
      </c>
      <c r="M24" s="68">
        <f t="shared" si="4"/>
        <v>314815</v>
      </c>
      <c r="N24" s="68">
        <f t="shared" si="4"/>
        <v>427100</v>
      </c>
      <c r="O24" s="68">
        <f t="shared" si="4"/>
        <v>170059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1460937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338903</v>
      </c>
      <c r="L25" s="68">
        <f t="shared" si="4"/>
        <v>732805</v>
      </c>
      <c r="M25" s="68">
        <f t="shared" si="4"/>
        <v>614135</v>
      </c>
      <c r="N25" s="68">
        <f t="shared" si="4"/>
        <v>828270</v>
      </c>
      <c r="O25" s="68">
        <f t="shared" si="4"/>
        <v>324903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2839016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140474</v>
      </c>
      <c r="L27" s="95">
        <v>302847</v>
      </c>
      <c r="M27" s="95">
        <v>242337</v>
      </c>
      <c r="N27" s="95">
        <v>328364</v>
      </c>
      <c r="O27" s="95">
        <v>123632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1137654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149208</v>
      </c>
      <c r="L28" s="95">
        <v>319055</v>
      </c>
      <c r="M28" s="95">
        <v>259738</v>
      </c>
      <c r="N28" s="95">
        <v>351378</v>
      </c>
      <c r="O28" s="95">
        <v>138652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1218031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289682</v>
      </c>
      <c r="L29" s="68">
        <f t="shared" ref="L29:O29" si="6">SUM(L27:L28)</f>
        <v>621902</v>
      </c>
      <c r="M29" s="68">
        <f t="shared" si="6"/>
        <v>502075</v>
      </c>
      <c r="N29" s="68">
        <f t="shared" si="6"/>
        <v>679742</v>
      </c>
      <c r="O29" s="68">
        <f t="shared" si="6"/>
        <v>262284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2355685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432</v>
      </c>
      <c r="L30" s="95">
        <v>1513</v>
      </c>
      <c r="M30" s="95">
        <v>929</v>
      </c>
      <c r="N30" s="95">
        <v>1723</v>
      </c>
      <c r="O30" s="95">
        <v>920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5517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377</v>
      </c>
      <c r="L31" s="95">
        <v>1209</v>
      </c>
      <c r="M31" s="95">
        <v>571</v>
      </c>
      <c r="N31" s="95">
        <v>1636</v>
      </c>
      <c r="O31" s="95">
        <v>755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4548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809</v>
      </c>
      <c r="L32" s="68">
        <f t="shared" ref="L32:O32" si="7">SUM(L30:L31)</f>
        <v>2722</v>
      </c>
      <c r="M32" s="68">
        <f t="shared" si="7"/>
        <v>1500</v>
      </c>
      <c r="N32" s="68">
        <f t="shared" si="7"/>
        <v>3359</v>
      </c>
      <c r="O32" s="68">
        <f t="shared" si="7"/>
        <v>1675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10065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720</v>
      </c>
      <c r="L33" s="95">
        <v>5764</v>
      </c>
      <c r="M33" s="95">
        <v>2367</v>
      </c>
      <c r="N33" s="95">
        <v>11121</v>
      </c>
      <c r="O33" s="95">
        <v>1621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21593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982</v>
      </c>
      <c r="L34" s="95">
        <v>7467</v>
      </c>
      <c r="M34" s="95">
        <v>2715</v>
      </c>
      <c r="N34" s="95">
        <v>13922</v>
      </c>
      <c r="O34" s="95">
        <v>1932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27018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1702</v>
      </c>
      <c r="L35" s="68">
        <f t="shared" ref="L35:O35" si="8">SUM(L33:L34)</f>
        <v>13231</v>
      </c>
      <c r="M35" s="68">
        <f t="shared" si="8"/>
        <v>5082</v>
      </c>
      <c r="N35" s="68">
        <f t="shared" si="8"/>
        <v>25043</v>
      </c>
      <c r="O35" s="68">
        <f t="shared" si="8"/>
        <v>3553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48611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141626</v>
      </c>
      <c r="L36" s="68">
        <f t="shared" ref="L36:O38" si="9">L27+L30+L33</f>
        <v>310124</v>
      </c>
      <c r="M36" s="68">
        <f t="shared" si="9"/>
        <v>245633</v>
      </c>
      <c r="N36" s="68">
        <f t="shared" si="9"/>
        <v>341208</v>
      </c>
      <c r="O36" s="68">
        <f t="shared" si="9"/>
        <v>126173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1164764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150567</v>
      </c>
      <c r="L37" s="68">
        <f t="shared" si="9"/>
        <v>327731</v>
      </c>
      <c r="M37" s="68">
        <f t="shared" si="9"/>
        <v>263024</v>
      </c>
      <c r="N37" s="68">
        <f t="shared" si="9"/>
        <v>366936</v>
      </c>
      <c r="O37" s="68">
        <f t="shared" si="9"/>
        <v>141339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1249597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292193</v>
      </c>
      <c r="L38" s="68">
        <f t="shared" si="9"/>
        <v>637855</v>
      </c>
      <c r="M38" s="68">
        <f t="shared" si="9"/>
        <v>508657</v>
      </c>
      <c r="N38" s="68">
        <f t="shared" si="9"/>
        <v>708144</v>
      </c>
      <c r="O38" s="68">
        <f t="shared" si="9"/>
        <v>267512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2414361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361</v>
      </c>
      <c r="D42" s="312"/>
      <c r="E42" s="312"/>
      <c r="F42" s="312"/>
      <c r="G42" s="311" t="s">
        <v>361</v>
      </c>
      <c r="H42" s="312"/>
      <c r="I42" s="312"/>
      <c r="J42" s="312"/>
      <c r="K42" s="311" t="s">
        <v>361</v>
      </c>
      <c r="L42" s="312"/>
      <c r="M42" s="312"/>
      <c r="N42" s="311" t="s">
        <v>361</v>
      </c>
      <c r="O42" s="312"/>
      <c r="P42" s="312"/>
      <c r="Q42" s="311" t="s">
        <v>361</v>
      </c>
      <c r="R42" s="312"/>
      <c r="S42" s="312"/>
      <c r="T42" s="311" t="s">
        <v>361</v>
      </c>
      <c r="U42" s="312"/>
      <c r="V42" s="312"/>
      <c r="W42" s="311" t="s">
        <v>361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362</v>
      </c>
      <c r="D44" s="317"/>
      <c r="E44" s="317"/>
      <c r="F44" s="317"/>
      <c r="G44" s="307" t="s">
        <v>363</v>
      </c>
      <c r="H44" s="308"/>
      <c r="I44" s="308"/>
      <c r="J44" s="308"/>
      <c r="K44" s="309" t="s">
        <v>364</v>
      </c>
      <c r="L44" s="310"/>
      <c r="M44" s="310"/>
      <c r="N44" s="307" t="s">
        <v>365</v>
      </c>
      <c r="O44" s="308"/>
      <c r="P44" s="308"/>
      <c r="Q44" s="309" t="s">
        <v>366</v>
      </c>
      <c r="R44" s="310"/>
      <c r="S44" s="310"/>
      <c r="T44" s="307" t="s">
        <v>367</v>
      </c>
      <c r="U44" s="308"/>
      <c r="V44" s="309" t="s">
        <v>368</v>
      </c>
      <c r="W44" s="310"/>
      <c r="X44" s="309" t="s">
        <v>369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370</v>
      </c>
      <c r="D45" s="308"/>
      <c r="E45" s="308"/>
      <c r="F45" s="308"/>
      <c r="G45" s="307" t="s">
        <v>371</v>
      </c>
      <c r="H45" s="308"/>
      <c r="I45" s="308"/>
      <c r="J45" s="308"/>
      <c r="K45" s="309" t="s">
        <v>372</v>
      </c>
      <c r="L45" s="310"/>
      <c r="M45" s="310"/>
      <c r="N45" s="307" t="s">
        <v>373</v>
      </c>
      <c r="O45" s="308"/>
      <c r="P45" s="308"/>
      <c r="Q45" s="309" t="s">
        <v>374</v>
      </c>
      <c r="R45" s="310"/>
      <c r="S45" s="310"/>
      <c r="T45" s="307" t="s">
        <v>375</v>
      </c>
      <c r="U45" s="308"/>
      <c r="V45" s="309" t="s">
        <v>376</v>
      </c>
      <c r="W45" s="310"/>
      <c r="X45" s="309" t="s">
        <v>377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333</v>
      </c>
      <c r="AH47" s="93" t="s">
        <v>359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358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330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333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334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1248</v>
      </c>
      <c r="L57" s="95">
        <v>1020</v>
      </c>
      <c r="M57" s="95">
        <v>1289</v>
      </c>
      <c r="N57" s="95">
        <v>1563</v>
      </c>
      <c r="O57" s="95">
        <v>867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5987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1045</v>
      </c>
      <c r="L58" s="95">
        <v>954</v>
      </c>
      <c r="M58" s="95">
        <v>1229</v>
      </c>
      <c r="N58" s="95">
        <v>1400</v>
      </c>
      <c r="O58" s="95">
        <v>830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5458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2293</v>
      </c>
      <c r="L59" s="68">
        <f>SUM(L57:L58)</f>
        <v>1974</v>
      </c>
      <c r="M59" s="68">
        <f>SUM(M57:M58)</f>
        <v>2518</v>
      </c>
      <c r="N59" s="68">
        <f>SUM(N57:N58)</f>
        <v>2963</v>
      </c>
      <c r="O59" s="68">
        <f>SUM(O57:O58)</f>
        <v>1697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11445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573</v>
      </c>
      <c r="L60" s="95">
        <v>498</v>
      </c>
      <c r="M60" s="95">
        <v>294</v>
      </c>
      <c r="N60" s="95">
        <v>617</v>
      </c>
      <c r="O60" s="95">
        <v>428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2410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392</v>
      </c>
      <c r="L61" s="95">
        <v>462</v>
      </c>
      <c r="M61" s="95">
        <v>257</v>
      </c>
      <c r="N61" s="95">
        <v>540</v>
      </c>
      <c r="O61" s="95">
        <v>441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2092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965</v>
      </c>
      <c r="L62" s="68">
        <f>SUM(L60:L61)</f>
        <v>960</v>
      </c>
      <c r="M62" s="68">
        <f>SUM(M60:M61)</f>
        <v>551</v>
      </c>
      <c r="N62" s="68">
        <f>SUM(N60:N61)</f>
        <v>1157</v>
      </c>
      <c r="O62" s="68">
        <f>SUM(O60:O61)</f>
        <v>869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4502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341926</v>
      </c>
      <c r="L64" s="95">
        <v>722873</v>
      </c>
      <c r="M64" s="95">
        <v>617986</v>
      </c>
      <c r="N64" s="95">
        <v>790884</v>
      </c>
      <c r="O64" s="95">
        <v>316127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2789796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403</v>
      </c>
      <c r="L65" s="95">
        <v>1020</v>
      </c>
      <c r="M65" s="95">
        <v>781</v>
      </c>
      <c r="N65" s="95">
        <v>1082</v>
      </c>
      <c r="O65" s="95">
        <v>650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3936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49330</v>
      </c>
      <c r="L66" s="95">
        <v>83998</v>
      </c>
      <c r="M66" s="95">
        <v>108548</v>
      </c>
      <c r="N66" s="95">
        <v>81658</v>
      </c>
      <c r="O66" s="95">
        <v>47965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371499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292193</v>
      </c>
      <c r="L67" s="233">
        <f>L64-L65-L66</f>
        <v>637855</v>
      </c>
      <c r="M67" s="234">
        <f>M64-M65-M66</f>
        <v>508657</v>
      </c>
      <c r="N67" s="235">
        <f>N64-N65-N66</f>
        <v>708144</v>
      </c>
      <c r="O67" s="236">
        <f>O64-O65-O66</f>
        <v>267512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2414361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361</v>
      </c>
      <c r="D71" s="312"/>
      <c r="E71" s="312"/>
      <c r="F71" s="312"/>
      <c r="G71" s="311" t="s">
        <v>361</v>
      </c>
      <c r="H71" s="312"/>
      <c r="I71" s="312"/>
      <c r="J71" s="312"/>
      <c r="K71" s="311" t="s">
        <v>361</v>
      </c>
      <c r="L71" s="312"/>
      <c r="M71" s="312"/>
      <c r="N71" s="311" t="s">
        <v>361</v>
      </c>
      <c r="O71" s="312"/>
      <c r="P71" s="312"/>
      <c r="Q71" s="311" t="s">
        <v>361</v>
      </c>
      <c r="R71" s="312"/>
      <c r="S71" s="312"/>
      <c r="T71" s="311" t="s">
        <v>361</v>
      </c>
      <c r="U71" s="312"/>
      <c r="V71" s="312"/>
      <c r="W71" s="311" t="s">
        <v>361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362</v>
      </c>
      <c r="D73" s="317"/>
      <c r="E73" s="317"/>
      <c r="F73" s="317"/>
      <c r="G73" s="307" t="s">
        <v>363</v>
      </c>
      <c r="H73" s="308"/>
      <c r="I73" s="308"/>
      <c r="J73" s="308"/>
      <c r="K73" s="309" t="s">
        <v>364</v>
      </c>
      <c r="L73" s="310"/>
      <c r="M73" s="310"/>
      <c r="N73" s="307" t="s">
        <v>365</v>
      </c>
      <c r="O73" s="308"/>
      <c r="P73" s="308"/>
      <c r="Q73" s="309" t="s">
        <v>366</v>
      </c>
      <c r="R73" s="310"/>
      <c r="S73" s="310"/>
      <c r="T73" s="307" t="s">
        <v>367</v>
      </c>
      <c r="U73" s="308"/>
      <c r="V73" s="309" t="s">
        <v>368</v>
      </c>
      <c r="W73" s="310"/>
      <c r="X73" s="309" t="s">
        <v>369</v>
      </c>
      <c r="Y73" s="310"/>
      <c r="AA73" s="36"/>
      <c r="AC73"/>
    </row>
    <row r="74" spans="1:34" ht="41.25" customHeight="1">
      <c r="A74" s="34"/>
      <c r="B74" s="35"/>
      <c r="C74" s="307" t="s">
        <v>370</v>
      </c>
      <c r="D74" s="308"/>
      <c r="E74" s="308"/>
      <c r="F74" s="308"/>
      <c r="G74" s="307" t="s">
        <v>371</v>
      </c>
      <c r="H74" s="308"/>
      <c r="I74" s="308"/>
      <c r="J74" s="308"/>
      <c r="K74" s="309" t="s">
        <v>372</v>
      </c>
      <c r="L74" s="310"/>
      <c r="M74" s="310"/>
      <c r="N74" s="307" t="s">
        <v>373</v>
      </c>
      <c r="O74" s="308"/>
      <c r="P74" s="308"/>
      <c r="Q74" s="309" t="s">
        <v>374</v>
      </c>
      <c r="R74" s="310"/>
      <c r="S74" s="310"/>
      <c r="T74" s="307" t="s">
        <v>375</v>
      </c>
      <c r="U74" s="308"/>
      <c r="V74" s="309" t="s">
        <v>376</v>
      </c>
      <c r="W74" s="310"/>
      <c r="X74" s="309" t="s">
        <v>377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335</v>
      </c>
      <c r="AH76" s="93" t="s">
        <v>359</v>
      </c>
    </row>
    <row r="77" spans="1:34" ht="22.5" customHeight="1">
      <c r="I77" s="280" t="s">
        <v>96</v>
      </c>
      <c r="J77" s="280"/>
      <c r="K77" s="280"/>
      <c r="L77" s="280"/>
      <c r="M77" s="8" t="s">
        <v>330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358</v>
      </c>
    </row>
    <row r="78" spans="1:34" ht="22.5" customHeight="1">
      <c r="I78" s="280" t="s">
        <v>2</v>
      </c>
      <c r="J78" s="280"/>
      <c r="K78" s="280"/>
      <c r="L78" s="280"/>
      <c r="M78" s="8" t="s">
        <v>330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335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336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194</v>
      </c>
      <c r="D87" s="301"/>
      <c r="E87" s="301"/>
      <c r="F87" s="301"/>
      <c r="G87" s="301"/>
      <c r="H87" s="301"/>
      <c r="I87" s="301"/>
      <c r="J87" s="302"/>
      <c r="K87" s="95">
        <v>9833</v>
      </c>
      <c r="L87" s="95">
        <v>24634</v>
      </c>
      <c r="M87" s="95">
        <v>17178</v>
      </c>
      <c r="N87" s="95">
        <v>15117</v>
      </c>
      <c r="O87" s="95">
        <v>3217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69979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195</v>
      </c>
      <c r="D88" s="299"/>
      <c r="E88" s="299"/>
      <c r="F88" s="299"/>
      <c r="G88" s="299"/>
      <c r="H88" s="299"/>
      <c r="I88" s="299"/>
      <c r="J88" s="299"/>
      <c r="K88" s="95">
        <v>13780</v>
      </c>
      <c r="L88" s="95">
        <v>29109</v>
      </c>
      <c r="M88" s="95">
        <v>19154</v>
      </c>
      <c r="N88" s="95">
        <v>18496</v>
      </c>
      <c r="O88" s="95">
        <v>2509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83048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196</v>
      </c>
      <c r="D89" s="299"/>
      <c r="E89" s="299"/>
      <c r="F89" s="299"/>
      <c r="G89" s="299"/>
      <c r="H89" s="299"/>
      <c r="I89" s="299"/>
      <c r="J89" s="299"/>
      <c r="K89" s="95">
        <v>1939</v>
      </c>
      <c r="L89" s="95">
        <v>2913</v>
      </c>
      <c r="M89" s="95">
        <v>1768</v>
      </c>
      <c r="N89" s="95">
        <v>2401</v>
      </c>
      <c r="O89" s="95">
        <v>355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9376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197</v>
      </c>
      <c r="C90" s="299" t="s">
        <v>198</v>
      </c>
      <c r="D90" s="299"/>
      <c r="E90" s="299"/>
      <c r="F90" s="299"/>
      <c r="G90" s="299"/>
      <c r="H90" s="299"/>
      <c r="I90" s="299"/>
      <c r="J90" s="299"/>
      <c r="K90" s="95">
        <v>785</v>
      </c>
      <c r="L90" s="95">
        <v>1367</v>
      </c>
      <c r="M90" s="95">
        <v>1099</v>
      </c>
      <c r="N90" s="95">
        <v>1135</v>
      </c>
      <c r="O90" s="95">
        <v>146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4532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199</v>
      </c>
      <c r="C91" s="299" t="s">
        <v>200</v>
      </c>
      <c r="D91" s="299"/>
      <c r="E91" s="299"/>
      <c r="F91" s="299"/>
      <c r="G91" s="299"/>
      <c r="H91" s="299"/>
      <c r="I91" s="299"/>
      <c r="J91" s="299"/>
      <c r="K91" s="95">
        <v>419</v>
      </c>
      <c r="L91" s="95">
        <v>964</v>
      </c>
      <c r="M91" s="95">
        <v>694</v>
      </c>
      <c r="N91" s="95">
        <v>658</v>
      </c>
      <c r="O91" s="95">
        <v>137</v>
      </c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2872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201</v>
      </c>
      <c r="C92" s="299" t="s">
        <v>202</v>
      </c>
      <c r="D92" s="299"/>
      <c r="E92" s="299"/>
      <c r="F92" s="299"/>
      <c r="G92" s="299"/>
      <c r="H92" s="299"/>
      <c r="I92" s="299"/>
      <c r="J92" s="299"/>
      <c r="K92" s="95">
        <v>861</v>
      </c>
      <c r="L92" s="95">
        <v>1566</v>
      </c>
      <c r="M92" s="95">
        <v>735</v>
      </c>
      <c r="N92" s="95">
        <v>1412</v>
      </c>
      <c r="O92" s="95">
        <v>275</v>
      </c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4849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203</v>
      </c>
      <c r="C93" s="299" t="s">
        <v>204</v>
      </c>
      <c r="D93" s="299"/>
      <c r="E93" s="299"/>
      <c r="F93" s="299"/>
      <c r="G93" s="299"/>
      <c r="H93" s="299"/>
      <c r="I93" s="299"/>
      <c r="J93" s="299"/>
      <c r="K93" s="95">
        <v>9654</v>
      </c>
      <c r="L93" s="95">
        <v>14827</v>
      </c>
      <c r="M93" s="95">
        <v>6302</v>
      </c>
      <c r="N93" s="95">
        <v>53473</v>
      </c>
      <c r="O93" s="95">
        <v>1685</v>
      </c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85941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205</v>
      </c>
      <c r="C94" s="299" t="s">
        <v>206</v>
      </c>
      <c r="D94" s="299"/>
      <c r="E94" s="299"/>
      <c r="F94" s="299"/>
      <c r="G94" s="299"/>
      <c r="H94" s="299"/>
      <c r="I94" s="299"/>
      <c r="J94" s="299"/>
      <c r="K94" s="95">
        <v>579</v>
      </c>
      <c r="L94" s="95">
        <v>343</v>
      </c>
      <c r="M94" s="95">
        <v>181</v>
      </c>
      <c r="N94" s="95">
        <v>695</v>
      </c>
      <c r="O94" s="95">
        <v>125</v>
      </c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1923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207</v>
      </c>
      <c r="C95" s="299" t="s">
        <v>208</v>
      </c>
      <c r="D95" s="299"/>
      <c r="E95" s="299"/>
      <c r="F95" s="299"/>
      <c r="G95" s="299"/>
      <c r="H95" s="299"/>
      <c r="I95" s="299"/>
      <c r="J95" s="299"/>
      <c r="K95" s="95">
        <v>438</v>
      </c>
      <c r="L95" s="95">
        <v>650</v>
      </c>
      <c r="M95" s="95">
        <v>265</v>
      </c>
      <c r="N95" s="95">
        <v>621</v>
      </c>
      <c r="O95" s="95">
        <v>204</v>
      </c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2178</v>
      </c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209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355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38288</v>
      </c>
      <c r="L98" s="70">
        <f>SUM(L87:L97)</f>
        <v>76373</v>
      </c>
      <c r="M98" s="70">
        <f>SUM(M87:M97)</f>
        <v>47376</v>
      </c>
      <c r="N98" s="70">
        <f>SUM(N87:N97)</f>
        <v>94008</v>
      </c>
      <c r="O98" s="70">
        <f>SUM(O87:O97)</f>
        <v>8653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264698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210</v>
      </c>
      <c r="D99" s="301"/>
      <c r="E99" s="301"/>
      <c r="F99" s="301"/>
      <c r="G99" s="301"/>
      <c r="H99" s="301"/>
      <c r="I99" s="301"/>
      <c r="J99" s="302"/>
      <c r="K99" s="95">
        <v>8192</v>
      </c>
      <c r="L99" s="95">
        <v>19325</v>
      </c>
      <c r="M99" s="95">
        <v>13019</v>
      </c>
      <c r="N99" s="95">
        <v>17703</v>
      </c>
      <c r="O99" s="95">
        <v>7060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65299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211</v>
      </c>
      <c r="D100" s="299"/>
      <c r="E100" s="299"/>
      <c r="F100" s="299"/>
      <c r="G100" s="299"/>
      <c r="H100" s="299"/>
      <c r="I100" s="299"/>
      <c r="J100" s="299"/>
      <c r="K100" s="95">
        <v>9921</v>
      </c>
      <c r="L100" s="95">
        <v>21339</v>
      </c>
      <c r="M100" s="95">
        <v>13766</v>
      </c>
      <c r="N100" s="95">
        <v>19124</v>
      </c>
      <c r="O100" s="95">
        <v>5775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69925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212</v>
      </c>
      <c r="D101" s="299"/>
      <c r="E101" s="299"/>
      <c r="F101" s="299"/>
      <c r="G101" s="299"/>
      <c r="H101" s="299"/>
      <c r="I101" s="299"/>
      <c r="J101" s="299"/>
      <c r="K101" s="95">
        <v>2492</v>
      </c>
      <c r="L101" s="95">
        <v>6029</v>
      </c>
      <c r="M101" s="95">
        <v>3582</v>
      </c>
      <c r="N101" s="95">
        <v>8203</v>
      </c>
      <c r="O101" s="95">
        <v>1653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21959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197</v>
      </c>
      <c r="C102" s="299" t="s">
        <v>213</v>
      </c>
      <c r="D102" s="299"/>
      <c r="E102" s="299"/>
      <c r="F102" s="299"/>
      <c r="G102" s="299"/>
      <c r="H102" s="299"/>
      <c r="I102" s="299"/>
      <c r="J102" s="299"/>
      <c r="K102" s="95">
        <v>860</v>
      </c>
      <c r="L102" s="95">
        <v>1830</v>
      </c>
      <c r="M102" s="95">
        <v>1053</v>
      </c>
      <c r="N102" s="95">
        <v>2042</v>
      </c>
      <c r="O102" s="95">
        <v>654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6439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199</v>
      </c>
      <c r="C103" s="299" t="s">
        <v>214</v>
      </c>
      <c r="D103" s="299"/>
      <c r="E103" s="299"/>
      <c r="F103" s="299"/>
      <c r="G103" s="299"/>
      <c r="H103" s="299"/>
      <c r="I103" s="299"/>
      <c r="J103" s="299"/>
      <c r="K103" s="95">
        <v>494</v>
      </c>
      <c r="L103" s="95">
        <v>1255</v>
      </c>
      <c r="M103" s="95">
        <v>597</v>
      </c>
      <c r="N103" s="95">
        <v>1186</v>
      </c>
      <c r="O103" s="95">
        <v>643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4175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201</v>
      </c>
      <c r="C104" s="299" t="s">
        <v>215</v>
      </c>
      <c r="D104" s="299"/>
      <c r="E104" s="299"/>
      <c r="F104" s="299"/>
      <c r="G104" s="299"/>
      <c r="H104" s="299"/>
      <c r="I104" s="299"/>
      <c r="J104" s="299"/>
      <c r="K104" s="95">
        <v>494</v>
      </c>
      <c r="L104" s="95">
        <v>4371</v>
      </c>
      <c r="M104" s="95">
        <v>1148</v>
      </c>
      <c r="N104" s="95">
        <v>1248</v>
      </c>
      <c r="O104" s="95">
        <v>660</v>
      </c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7921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203</v>
      </c>
      <c r="C105" s="299" t="s">
        <v>216</v>
      </c>
      <c r="D105" s="299"/>
      <c r="E105" s="299"/>
      <c r="F105" s="299"/>
      <c r="G105" s="299"/>
      <c r="H105" s="299"/>
      <c r="I105" s="299"/>
      <c r="J105" s="299"/>
      <c r="K105" s="95">
        <v>357</v>
      </c>
      <c r="L105" s="95">
        <v>441</v>
      </c>
      <c r="M105" s="95">
        <v>259</v>
      </c>
      <c r="N105" s="95">
        <v>457</v>
      </c>
      <c r="O105" s="95">
        <v>162</v>
      </c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1676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205</v>
      </c>
      <c r="C106" s="299" t="s">
        <v>217</v>
      </c>
      <c r="D106" s="299"/>
      <c r="E106" s="299"/>
      <c r="F106" s="299"/>
      <c r="G106" s="299"/>
      <c r="H106" s="299"/>
      <c r="I106" s="299"/>
      <c r="J106" s="299"/>
      <c r="K106" s="95">
        <v>517</v>
      </c>
      <c r="L106" s="95">
        <v>1359</v>
      </c>
      <c r="M106" s="95">
        <v>393</v>
      </c>
      <c r="N106" s="95">
        <v>1102</v>
      </c>
      <c r="O106" s="95">
        <v>457</v>
      </c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3828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207</v>
      </c>
      <c r="C107" s="299" t="s">
        <v>218</v>
      </c>
      <c r="D107" s="299"/>
      <c r="E107" s="299"/>
      <c r="F107" s="299"/>
      <c r="G107" s="299"/>
      <c r="H107" s="299"/>
      <c r="I107" s="299"/>
      <c r="J107" s="299"/>
      <c r="K107" s="95">
        <v>1409</v>
      </c>
      <c r="L107" s="95">
        <v>1766</v>
      </c>
      <c r="M107" s="95">
        <v>4070</v>
      </c>
      <c r="N107" s="95">
        <v>1818</v>
      </c>
      <c r="O107" s="95">
        <v>1061</v>
      </c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10124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209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355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24736</v>
      </c>
      <c r="L110" s="70">
        <f>SUM(L99:L109)</f>
        <v>57715</v>
      </c>
      <c r="M110" s="70">
        <f>SUM(M99:M109)</f>
        <v>37887</v>
      </c>
      <c r="N110" s="70">
        <f>SUM(N99:N109)</f>
        <v>52883</v>
      </c>
      <c r="O110" s="70">
        <f>SUM(O99:O109)</f>
        <v>18125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191346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362</v>
      </c>
      <c r="C113" s="287"/>
      <c r="D113" s="288"/>
      <c r="E113" s="286" t="s">
        <v>363</v>
      </c>
      <c r="F113" s="287"/>
      <c r="G113" s="288"/>
      <c r="H113" s="286" t="s">
        <v>364</v>
      </c>
      <c r="I113" s="287"/>
      <c r="J113" s="288"/>
      <c r="K113" s="292" t="s">
        <v>365</v>
      </c>
      <c r="L113" s="294" t="s">
        <v>366</v>
      </c>
      <c r="M113" s="294" t="s">
        <v>367</v>
      </c>
      <c r="N113" s="296" t="s">
        <v>368</v>
      </c>
      <c r="O113" s="96" t="s">
        <v>362</v>
      </c>
      <c r="P113" s="97" t="s">
        <v>363</v>
      </c>
      <c r="Q113" s="98" t="s">
        <v>364</v>
      </c>
      <c r="R113" s="99" t="s">
        <v>365</v>
      </c>
      <c r="S113" s="62"/>
      <c r="T113" s="100" t="s">
        <v>366</v>
      </c>
      <c r="U113" s="62"/>
      <c r="V113" s="101" t="s">
        <v>367</v>
      </c>
      <c r="W113" s="62"/>
      <c r="X113" s="102" t="s">
        <v>368</v>
      </c>
      <c r="Y113" s="103" t="s">
        <v>369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370</v>
      </c>
      <c r="P114" s="105" t="s">
        <v>371</v>
      </c>
      <c r="Q114" s="106" t="s">
        <v>372</v>
      </c>
      <c r="R114" s="107" t="s">
        <v>373</v>
      </c>
      <c r="S114" s="63"/>
      <c r="T114" s="108" t="s">
        <v>374</v>
      </c>
      <c r="U114" s="63"/>
      <c r="V114" s="109" t="s">
        <v>375</v>
      </c>
      <c r="W114" s="63"/>
      <c r="X114" s="110" t="s">
        <v>376</v>
      </c>
      <c r="Y114" s="111" t="s">
        <v>377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337</v>
      </c>
      <c r="AH116" s="93" t="s">
        <v>359</v>
      </c>
    </row>
    <row r="117" spans="1:34" ht="22.5" customHeight="1">
      <c r="I117" s="280" t="s">
        <v>96</v>
      </c>
      <c r="J117" s="280"/>
      <c r="K117" s="280"/>
      <c r="L117" s="280"/>
      <c r="M117" s="8" t="s">
        <v>330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358</v>
      </c>
    </row>
    <row r="118" spans="1:34" ht="22.5" customHeight="1">
      <c r="I118" s="280" t="s">
        <v>2</v>
      </c>
      <c r="J118" s="280"/>
      <c r="K118" s="280"/>
      <c r="L118" s="280"/>
      <c r="M118" s="8" t="s">
        <v>330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337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338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197</v>
      </c>
      <c r="C127" s="301" t="s">
        <v>219</v>
      </c>
      <c r="D127" s="301"/>
      <c r="E127" s="301"/>
      <c r="F127" s="301"/>
      <c r="G127" s="301"/>
      <c r="H127" s="301"/>
      <c r="I127" s="301"/>
      <c r="J127" s="302"/>
      <c r="K127" s="95">
        <v>21612</v>
      </c>
      <c r="L127" s="95">
        <v>48579</v>
      </c>
      <c r="M127" s="95">
        <v>37925</v>
      </c>
      <c r="N127" s="95">
        <v>51908</v>
      </c>
      <c r="O127" s="95">
        <v>31121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191145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220</v>
      </c>
      <c r="D128" s="299"/>
      <c r="E128" s="299"/>
      <c r="F128" s="299"/>
      <c r="G128" s="299"/>
      <c r="H128" s="299"/>
      <c r="I128" s="299"/>
      <c r="J128" s="299"/>
      <c r="K128" s="95">
        <v>15216</v>
      </c>
      <c r="L128" s="95">
        <v>74906</v>
      </c>
      <c r="M128" s="95">
        <v>20877</v>
      </c>
      <c r="N128" s="95">
        <v>28157</v>
      </c>
      <c r="O128" s="95">
        <v>19269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158425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221</v>
      </c>
      <c r="D129" s="299"/>
      <c r="E129" s="299"/>
      <c r="F129" s="299"/>
      <c r="G129" s="299"/>
      <c r="H129" s="299"/>
      <c r="I129" s="299"/>
      <c r="J129" s="299"/>
      <c r="K129" s="95">
        <v>5865</v>
      </c>
      <c r="L129" s="95">
        <v>7148</v>
      </c>
      <c r="M129" s="95">
        <v>8652</v>
      </c>
      <c r="N129" s="95">
        <v>9479</v>
      </c>
      <c r="O129" s="95">
        <v>3646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34790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197</v>
      </c>
      <c r="C130" s="299" t="s">
        <v>222</v>
      </c>
      <c r="D130" s="299"/>
      <c r="E130" s="299"/>
      <c r="F130" s="299"/>
      <c r="G130" s="299"/>
      <c r="H130" s="299"/>
      <c r="I130" s="299"/>
      <c r="J130" s="299"/>
      <c r="K130" s="95">
        <v>19239</v>
      </c>
      <c r="L130" s="95">
        <v>28371</v>
      </c>
      <c r="M130" s="95">
        <v>21358</v>
      </c>
      <c r="N130" s="95">
        <v>78577</v>
      </c>
      <c r="O130" s="95">
        <v>28761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176306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199</v>
      </c>
      <c r="C131" s="299" t="s">
        <v>223</v>
      </c>
      <c r="D131" s="299"/>
      <c r="E131" s="299"/>
      <c r="F131" s="299"/>
      <c r="G131" s="299"/>
      <c r="H131" s="299"/>
      <c r="I131" s="299"/>
      <c r="J131" s="299"/>
      <c r="K131" s="95">
        <v>4672</v>
      </c>
      <c r="L131" s="95">
        <v>9575</v>
      </c>
      <c r="M131" s="95">
        <v>5754</v>
      </c>
      <c r="N131" s="95">
        <v>15874</v>
      </c>
      <c r="O131" s="95">
        <v>11110</v>
      </c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46985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201</v>
      </c>
      <c r="C132" s="299" t="s">
        <v>224</v>
      </c>
      <c r="D132" s="299"/>
      <c r="E132" s="299"/>
      <c r="F132" s="299"/>
      <c r="G132" s="299"/>
      <c r="H132" s="299"/>
      <c r="I132" s="299"/>
      <c r="J132" s="299"/>
      <c r="K132" s="95">
        <v>2125</v>
      </c>
      <c r="L132" s="95">
        <v>4454</v>
      </c>
      <c r="M132" s="95">
        <v>4642</v>
      </c>
      <c r="N132" s="95">
        <v>9280</v>
      </c>
      <c r="O132" s="95">
        <v>4194</v>
      </c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24695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203</v>
      </c>
      <c r="C133" s="299" t="s">
        <v>225</v>
      </c>
      <c r="D133" s="299"/>
      <c r="E133" s="299"/>
      <c r="F133" s="299"/>
      <c r="G133" s="299"/>
      <c r="H133" s="299"/>
      <c r="I133" s="299"/>
      <c r="J133" s="299"/>
      <c r="K133" s="95">
        <v>635</v>
      </c>
      <c r="L133" s="95">
        <v>592</v>
      </c>
      <c r="M133" s="95">
        <v>509</v>
      </c>
      <c r="N133" s="95">
        <v>1741</v>
      </c>
      <c r="O133" s="95">
        <v>301</v>
      </c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3778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205</v>
      </c>
      <c r="C134" s="299" t="s">
        <v>226</v>
      </c>
      <c r="D134" s="299"/>
      <c r="E134" s="299"/>
      <c r="F134" s="299"/>
      <c r="G134" s="299"/>
      <c r="H134" s="299"/>
      <c r="I134" s="299"/>
      <c r="J134" s="299"/>
      <c r="K134" s="95">
        <v>1593</v>
      </c>
      <c r="L134" s="95">
        <v>1618</v>
      </c>
      <c r="M134" s="95">
        <v>1348</v>
      </c>
      <c r="N134" s="95">
        <v>2218</v>
      </c>
      <c r="O134" s="95">
        <v>730</v>
      </c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7507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207</v>
      </c>
      <c r="C135" s="299" t="s">
        <v>227</v>
      </c>
      <c r="D135" s="299"/>
      <c r="E135" s="299"/>
      <c r="F135" s="299"/>
      <c r="G135" s="299"/>
      <c r="H135" s="299"/>
      <c r="I135" s="299"/>
      <c r="J135" s="299"/>
      <c r="K135" s="95">
        <v>1233</v>
      </c>
      <c r="L135" s="95">
        <v>1984</v>
      </c>
      <c r="M135" s="95">
        <v>1327</v>
      </c>
      <c r="N135" s="95">
        <v>3906</v>
      </c>
      <c r="O135" s="95">
        <v>2007</v>
      </c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10457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209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355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72190</v>
      </c>
      <c r="L138" s="70">
        <f>SUM(L127:L137)</f>
        <v>177227</v>
      </c>
      <c r="M138" s="70">
        <f>SUM(M127:M137)</f>
        <v>102392</v>
      </c>
      <c r="N138" s="70">
        <f>SUM(N127:N137)</f>
        <v>201140</v>
      </c>
      <c r="O138" s="70">
        <f>SUM(O127:O137)</f>
        <v>101139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654088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199</v>
      </c>
      <c r="C139" s="301" t="s">
        <v>228</v>
      </c>
      <c r="D139" s="301"/>
      <c r="E139" s="301"/>
      <c r="F139" s="301"/>
      <c r="G139" s="301"/>
      <c r="H139" s="301"/>
      <c r="I139" s="301"/>
      <c r="J139" s="302"/>
      <c r="K139" s="95">
        <v>5591</v>
      </c>
      <c r="L139" s="95">
        <v>10764</v>
      </c>
      <c r="M139" s="95">
        <v>15000</v>
      </c>
      <c r="N139" s="95">
        <v>9727</v>
      </c>
      <c r="O139" s="95">
        <v>3809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44891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229</v>
      </c>
      <c r="D140" s="299"/>
      <c r="E140" s="299"/>
      <c r="F140" s="299"/>
      <c r="G140" s="299"/>
      <c r="H140" s="299"/>
      <c r="I140" s="299"/>
      <c r="J140" s="299"/>
      <c r="K140" s="95">
        <v>6076</v>
      </c>
      <c r="L140" s="95">
        <v>17755</v>
      </c>
      <c r="M140" s="95">
        <v>29327</v>
      </c>
      <c r="N140" s="95">
        <v>6947</v>
      </c>
      <c r="O140" s="95">
        <v>5430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65535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230</v>
      </c>
      <c r="D141" s="299"/>
      <c r="E141" s="299"/>
      <c r="F141" s="299"/>
      <c r="G141" s="299"/>
      <c r="H141" s="299"/>
      <c r="I141" s="299"/>
      <c r="J141" s="299"/>
      <c r="K141" s="95">
        <v>1184</v>
      </c>
      <c r="L141" s="95">
        <v>3037</v>
      </c>
      <c r="M141" s="95">
        <v>3161</v>
      </c>
      <c r="N141" s="95">
        <v>1693</v>
      </c>
      <c r="O141" s="95">
        <v>416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9491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197</v>
      </c>
      <c r="C142" s="299" t="s">
        <v>231</v>
      </c>
      <c r="D142" s="299"/>
      <c r="E142" s="299"/>
      <c r="F142" s="299"/>
      <c r="G142" s="299"/>
      <c r="H142" s="299"/>
      <c r="I142" s="299"/>
      <c r="J142" s="299"/>
      <c r="K142" s="95">
        <v>618</v>
      </c>
      <c r="L142" s="95">
        <v>808</v>
      </c>
      <c r="M142" s="95">
        <v>1241</v>
      </c>
      <c r="N142" s="95">
        <v>1090</v>
      </c>
      <c r="O142" s="95">
        <v>278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4035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199</v>
      </c>
      <c r="C143" s="299" t="s">
        <v>232</v>
      </c>
      <c r="D143" s="299"/>
      <c r="E143" s="299"/>
      <c r="F143" s="299"/>
      <c r="G143" s="299"/>
      <c r="H143" s="299"/>
      <c r="I143" s="299"/>
      <c r="J143" s="299"/>
      <c r="K143" s="95">
        <v>3498</v>
      </c>
      <c r="L143" s="95">
        <v>2415</v>
      </c>
      <c r="M143" s="95">
        <v>4320</v>
      </c>
      <c r="N143" s="95">
        <v>9026</v>
      </c>
      <c r="O143" s="95">
        <v>1018</v>
      </c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20277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201</v>
      </c>
      <c r="C144" s="299" t="s">
        <v>233</v>
      </c>
      <c r="D144" s="299"/>
      <c r="E144" s="299"/>
      <c r="F144" s="299"/>
      <c r="G144" s="299"/>
      <c r="H144" s="299"/>
      <c r="I144" s="299"/>
      <c r="J144" s="299"/>
      <c r="K144" s="95">
        <v>363</v>
      </c>
      <c r="L144" s="95">
        <v>500</v>
      </c>
      <c r="M144" s="95">
        <v>543</v>
      </c>
      <c r="N144" s="95">
        <v>3899</v>
      </c>
      <c r="O144" s="95">
        <v>274</v>
      </c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5579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203</v>
      </c>
      <c r="C145" s="299" t="s">
        <v>234</v>
      </c>
      <c r="D145" s="299"/>
      <c r="E145" s="299"/>
      <c r="F145" s="299"/>
      <c r="G145" s="299"/>
      <c r="H145" s="299"/>
      <c r="I145" s="299"/>
      <c r="J145" s="299"/>
      <c r="K145" s="95">
        <v>177</v>
      </c>
      <c r="L145" s="95">
        <v>219</v>
      </c>
      <c r="M145" s="95">
        <v>273</v>
      </c>
      <c r="N145" s="95">
        <v>357</v>
      </c>
      <c r="O145" s="95">
        <v>107</v>
      </c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1133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205</v>
      </c>
      <c r="C146" s="299" t="s">
        <v>235</v>
      </c>
      <c r="D146" s="299"/>
      <c r="E146" s="299"/>
      <c r="F146" s="299"/>
      <c r="G146" s="299"/>
      <c r="H146" s="299"/>
      <c r="I146" s="299"/>
      <c r="J146" s="299"/>
      <c r="K146" s="95">
        <v>129</v>
      </c>
      <c r="L146" s="95">
        <v>158</v>
      </c>
      <c r="M146" s="95">
        <v>147</v>
      </c>
      <c r="N146" s="95">
        <v>159</v>
      </c>
      <c r="O146" s="95">
        <v>46</v>
      </c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639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207</v>
      </c>
      <c r="C147" s="299" t="s">
        <v>236</v>
      </c>
      <c r="D147" s="299"/>
      <c r="E147" s="299"/>
      <c r="F147" s="299"/>
      <c r="G147" s="299"/>
      <c r="H147" s="299"/>
      <c r="I147" s="299"/>
      <c r="J147" s="299"/>
      <c r="K147" s="95">
        <v>294</v>
      </c>
      <c r="L147" s="95">
        <v>213</v>
      </c>
      <c r="M147" s="95">
        <v>376</v>
      </c>
      <c r="N147" s="95">
        <v>321</v>
      </c>
      <c r="O147" s="95">
        <v>119</v>
      </c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1323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209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355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17930</v>
      </c>
      <c r="L150" s="70">
        <f>SUM(L139:L149)</f>
        <v>35869</v>
      </c>
      <c r="M150" s="70">
        <f>SUM(M139:M149)</f>
        <v>54388</v>
      </c>
      <c r="N150" s="70">
        <f>SUM(N139:N149)</f>
        <v>33219</v>
      </c>
      <c r="O150" s="70">
        <f>SUM(O139:O149)</f>
        <v>11497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152903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362</v>
      </c>
      <c r="C153" s="287"/>
      <c r="D153" s="288"/>
      <c r="E153" s="286" t="s">
        <v>363</v>
      </c>
      <c r="F153" s="287"/>
      <c r="G153" s="288"/>
      <c r="H153" s="286" t="s">
        <v>364</v>
      </c>
      <c r="I153" s="287"/>
      <c r="J153" s="288"/>
      <c r="K153" s="292" t="s">
        <v>365</v>
      </c>
      <c r="L153" s="294" t="s">
        <v>366</v>
      </c>
      <c r="M153" s="294" t="s">
        <v>367</v>
      </c>
      <c r="N153" s="296" t="s">
        <v>368</v>
      </c>
      <c r="O153" s="112" t="s">
        <v>362</v>
      </c>
      <c r="P153" s="113" t="s">
        <v>363</v>
      </c>
      <c r="Q153" s="114" t="s">
        <v>364</v>
      </c>
      <c r="R153" s="115" t="s">
        <v>365</v>
      </c>
      <c r="S153" s="62"/>
      <c r="T153" s="116" t="s">
        <v>366</v>
      </c>
      <c r="U153" s="62"/>
      <c r="V153" s="117" t="s">
        <v>367</v>
      </c>
      <c r="W153" s="62"/>
      <c r="X153" s="118" t="s">
        <v>368</v>
      </c>
      <c r="Y153" s="119" t="s">
        <v>369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370</v>
      </c>
      <c r="P154" s="121" t="s">
        <v>371</v>
      </c>
      <c r="Q154" s="122" t="s">
        <v>372</v>
      </c>
      <c r="R154" s="123" t="s">
        <v>373</v>
      </c>
      <c r="S154" s="63"/>
      <c r="T154" s="124" t="s">
        <v>374</v>
      </c>
      <c r="U154" s="63"/>
      <c r="V154" s="125" t="s">
        <v>375</v>
      </c>
      <c r="W154" s="63"/>
      <c r="X154" s="126" t="s">
        <v>376</v>
      </c>
      <c r="Y154" s="127" t="s">
        <v>377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339</v>
      </c>
      <c r="AH156" s="93" t="s">
        <v>359</v>
      </c>
    </row>
    <row r="157" spans="1:34" ht="22.5" customHeight="1">
      <c r="I157" s="280" t="s">
        <v>96</v>
      </c>
      <c r="J157" s="280"/>
      <c r="K157" s="280"/>
      <c r="L157" s="280"/>
      <c r="M157" s="8" t="s">
        <v>330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358</v>
      </c>
    </row>
    <row r="158" spans="1:34" ht="22.5" customHeight="1">
      <c r="I158" s="280" t="s">
        <v>2</v>
      </c>
      <c r="J158" s="280"/>
      <c r="K158" s="280"/>
      <c r="L158" s="280"/>
      <c r="M158" s="8" t="s">
        <v>330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339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340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201</v>
      </c>
      <c r="C167" s="301" t="s">
        <v>237</v>
      </c>
      <c r="D167" s="301"/>
      <c r="E167" s="301"/>
      <c r="F167" s="301"/>
      <c r="G167" s="301"/>
      <c r="H167" s="301"/>
      <c r="I167" s="301"/>
      <c r="J167" s="302"/>
      <c r="K167" s="95">
        <v>1646</v>
      </c>
      <c r="L167" s="95">
        <v>5392</v>
      </c>
      <c r="M167" s="95">
        <v>11101</v>
      </c>
      <c r="N167" s="95">
        <v>7796</v>
      </c>
      <c r="O167" s="95">
        <v>2749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28684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238</v>
      </c>
      <c r="D168" s="299"/>
      <c r="E168" s="299"/>
      <c r="F168" s="299"/>
      <c r="G168" s="299"/>
      <c r="H168" s="299"/>
      <c r="I168" s="299"/>
      <c r="J168" s="299"/>
      <c r="K168" s="95">
        <v>1619</v>
      </c>
      <c r="L168" s="95">
        <v>1855</v>
      </c>
      <c r="M168" s="95">
        <v>4540</v>
      </c>
      <c r="N168" s="95">
        <v>2080</v>
      </c>
      <c r="O168" s="95">
        <v>783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10877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239</v>
      </c>
      <c r="D169" s="299"/>
      <c r="E169" s="299"/>
      <c r="F169" s="299"/>
      <c r="G169" s="299"/>
      <c r="H169" s="299"/>
      <c r="I169" s="299"/>
      <c r="J169" s="299"/>
      <c r="K169" s="95">
        <v>401</v>
      </c>
      <c r="L169" s="95">
        <v>673</v>
      </c>
      <c r="M169" s="95">
        <v>1640</v>
      </c>
      <c r="N169" s="95">
        <v>947</v>
      </c>
      <c r="O169" s="95">
        <v>422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4083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197</v>
      </c>
      <c r="C170" s="299" t="s">
        <v>240</v>
      </c>
      <c r="D170" s="299"/>
      <c r="E170" s="299"/>
      <c r="F170" s="299"/>
      <c r="G170" s="299"/>
      <c r="H170" s="299"/>
      <c r="I170" s="299"/>
      <c r="J170" s="299"/>
      <c r="K170" s="95">
        <v>268</v>
      </c>
      <c r="L170" s="95">
        <v>575</v>
      </c>
      <c r="M170" s="95">
        <v>1235</v>
      </c>
      <c r="N170" s="95">
        <v>1129</v>
      </c>
      <c r="O170" s="95">
        <v>383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3590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199</v>
      </c>
      <c r="C171" s="299" t="s">
        <v>241</v>
      </c>
      <c r="D171" s="299"/>
      <c r="E171" s="299"/>
      <c r="F171" s="299"/>
      <c r="G171" s="299"/>
      <c r="H171" s="299"/>
      <c r="I171" s="299"/>
      <c r="J171" s="299"/>
      <c r="K171" s="95">
        <v>4167</v>
      </c>
      <c r="L171" s="95">
        <v>5135</v>
      </c>
      <c r="M171" s="95">
        <v>10612</v>
      </c>
      <c r="N171" s="95">
        <v>1997</v>
      </c>
      <c r="O171" s="95">
        <v>1672</v>
      </c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23583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201</v>
      </c>
      <c r="C172" s="299" t="s">
        <v>242</v>
      </c>
      <c r="D172" s="299"/>
      <c r="E172" s="299"/>
      <c r="F172" s="299"/>
      <c r="G172" s="299"/>
      <c r="H172" s="299"/>
      <c r="I172" s="299"/>
      <c r="J172" s="299"/>
      <c r="K172" s="95">
        <v>739</v>
      </c>
      <c r="L172" s="95">
        <v>14198</v>
      </c>
      <c r="M172" s="95">
        <v>25947</v>
      </c>
      <c r="N172" s="95">
        <v>25308</v>
      </c>
      <c r="O172" s="95">
        <v>1728</v>
      </c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67920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203</v>
      </c>
      <c r="C173" s="299" t="s">
        <v>243</v>
      </c>
      <c r="D173" s="299"/>
      <c r="E173" s="299"/>
      <c r="F173" s="299"/>
      <c r="G173" s="299"/>
      <c r="H173" s="299"/>
      <c r="I173" s="299"/>
      <c r="J173" s="299"/>
      <c r="K173" s="95">
        <v>228</v>
      </c>
      <c r="L173" s="95">
        <v>1525</v>
      </c>
      <c r="M173" s="95">
        <v>1121</v>
      </c>
      <c r="N173" s="95">
        <v>1882</v>
      </c>
      <c r="O173" s="95">
        <v>1862</v>
      </c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6618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205</v>
      </c>
      <c r="C174" s="299" t="s">
        <v>244</v>
      </c>
      <c r="D174" s="299"/>
      <c r="E174" s="299"/>
      <c r="F174" s="299"/>
      <c r="G174" s="299"/>
      <c r="H174" s="299"/>
      <c r="I174" s="299"/>
      <c r="J174" s="299"/>
      <c r="K174" s="95">
        <v>51</v>
      </c>
      <c r="L174" s="95">
        <v>73</v>
      </c>
      <c r="M174" s="95">
        <v>408</v>
      </c>
      <c r="N174" s="95">
        <v>182</v>
      </c>
      <c r="O174" s="95">
        <v>142</v>
      </c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856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207</v>
      </c>
      <c r="C175" s="299" t="s">
        <v>245</v>
      </c>
      <c r="D175" s="299"/>
      <c r="E175" s="299"/>
      <c r="F175" s="299"/>
      <c r="G175" s="299"/>
      <c r="H175" s="299"/>
      <c r="I175" s="299"/>
      <c r="J175" s="299"/>
      <c r="K175" s="95">
        <v>386</v>
      </c>
      <c r="L175" s="95">
        <v>905</v>
      </c>
      <c r="M175" s="95">
        <v>17984</v>
      </c>
      <c r="N175" s="95">
        <v>776</v>
      </c>
      <c r="O175" s="95">
        <v>418</v>
      </c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20469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209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355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9505</v>
      </c>
      <c r="L178" s="70">
        <f>SUM(L167:L177)</f>
        <v>30331</v>
      </c>
      <c r="M178" s="70">
        <f>SUM(M167:M177)</f>
        <v>74588</v>
      </c>
      <c r="N178" s="70">
        <f>SUM(N167:N177)</f>
        <v>42097</v>
      </c>
      <c r="O178" s="70">
        <f>SUM(O167:O177)</f>
        <v>10159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166680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203</v>
      </c>
      <c r="C179" s="301" t="s">
        <v>246</v>
      </c>
      <c r="D179" s="301"/>
      <c r="E179" s="301"/>
      <c r="F179" s="301"/>
      <c r="G179" s="301"/>
      <c r="H179" s="301"/>
      <c r="I179" s="301"/>
      <c r="J179" s="302"/>
      <c r="K179" s="95">
        <v>1035</v>
      </c>
      <c r="L179" s="95">
        <v>1411</v>
      </c>
      <c r="M179" s="95">
        <v>1351</v>
      </c>
      <c r="N179" s="95">
        <v>1934</v>
      </c>
      <c r="O179" s="95">
        <v>337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6068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247</v>
      </c>
      <c r="D180" s="299"/>
      <c r="E180" s="299"/>
      <c r="F180" s="299"/>
      <c r="G180" s="299"/>
      <c r="H180" s="299"/>
      <c r="I180" s="299"/>
      <c r="J180" s="299"/>
      <c r="K180" s="95">
        <v>181</v>
      </c>
      <c r="L180" s="95">
        <v>471</v>
      </c>
      <c r="M180" s="95">
        <v>272</v>
      </c>
      <c r="N180" s="95">
        <v>411</v>
      </c>
      <c r="O180" s="95">
        <v>86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1421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248</v>
      </c>
      <c r="D181" s="299"/>
      <c r="E181" s="299"/>
      <c r="F181" s="299"/>
      <c r="G181" s="299"/>
      <c r="H181" s="299"/>
      <c r="I181" s="299"/>
      <c r="J181" s="299"/>
      <c r="K181" s="95">
        <v>171</v>
      </c>
      <c r="L181" s="95">
        <v>325</v>
      </c>
      <c r="M181" s="95">
        <v>209</v>
      </c>
      <c r="N181" s="95">
        <v>364</v>
      </c>
      <c r="O181" s="95">
        <v>117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1186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209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355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1387</v>
      </c>
      <c r="L190" s="70">
        <f>SUM(L179:L189)</f>
        <v>2207</v>
      </c>
      <c r="M190" s="70">
        <f>SUM(M179:M189)</f>
        <v>1832</v>
      </c>
      <c r="N190" s="70">
        <f>SUM(N179:N189)</f>
        <v>2709</v>
      </c>
      <c r="O190" s="70">
        <f>SUM(O179:O189)</f>
        <v>540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8675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362</v>
      </c>
      <c r="C193" s="287"/>
      <c r="D193" s="288"/>
      <c r="E193" s="286" t="s">
        <v>363</v>
      </c>
      <c r="F193" s="287"/>
      <c r="G193" s="288"/>
      <c r="H193" s="286" t="s">
        <v>364</v>
      </c>
      <c r="I193" s="287"/>
      <c r="J193" s="288"/>
      <c r="K193" s="292" t="s">
        <v>365</v>
      </c>
      <c r="L193" s="294" t="s">
        <v>366</v>
      </c>
      <c r="M193" s="294" t="s">
        <v>367</v>
      </c>
      <c r="N193" s="296" t="s">
        <v>368</v>
      </c>
      <c r="O193" s="128" t="s">
        <v>362</v>
      </c>
      <c r="P193" s="129" t="s">
        <v>363</v>
      </c>
      <c r="Q193" s="130" t="s">
        <v>364</v>
      </c>
      <c r="R193" s="131" t="s">
        <v>365</v>
      </c>
      <c r="S193" s="62"/>
      <c r="T193" s="132" t="s">
        <v>366</v>
      </c>
      <c r="U193" s="62"/>
      <c r="V193" s="133" t="s">
        <v>367</v>
      </c>
      <c r="W193" s="62"/>
      <c r="X193" s="134" t="s">
        <v>368</v>
      </c>
      <c r="Y193" s="135" t="s">
        <v>369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370</v>
      </c>
      <c r="P194" s="137" t="s">
        <v>371</v>
      </c>
      <c r="Q194" s="138" t="s">
        <v>372</v>
      </c>
      <c r="R194" s="139" t="s">
        <v>373</v>
      </c>
      <c r="S194" s="63"/>
      <c r="T194" s="140" t="s">
        <v>374</v>
      </c>
      <c r="U194" s="63"/>
      <c r="V194" s="141" t="s">
        <v>375</v>
      </c>
      <c r="W194" s="63"/>
      <c r="X194" s="142" t="s">
        <v>376</v>
      </c>
      <c r="Y194" s="143" t="s">
        <v>377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341</v>
      </c>
      <c r="AH196" s="93" t="s">
        <v>359</v>
      </c>
    </row>
    <row r="197" spans="1:34" ht="22.5" customHeight="1">
      <c r="I197" s="280" t="s">
        <v>96</v>
      </c>
      <c r="J197" s="280"/>
      <c r="K197" s="280"/>
      <c r="L197" s="280"/>
      <c r="M197" s="8" t="s">
        <v>330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358</v>
      </c>
    </row>
    <row r="198" spans="1:34" ht="22.5" customHeight="1">
      <c r="I198" s="280" t="s">
        <v>2</v>
      </c>
      <c r="J198" s="280"/>
      <c r="K198" s="280"/>
      <c r="L198" s="280"/>
      <c r="M198" s="8" t="s">
        <v>330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341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342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205</v>
      </c>
      <c r="C207" s="301" t="s">
        <v>249</v>
      </c>
      <c r="D207" s="301"/>
      <c r="E207" s="301"/>
      <c r="F207" s="301"/>
      <c r="G207" s="301"/>
      <c r="H207" s="301"/>
      <c r="I207" s="301"/>
      <c r="J207" s="302"/>
      <c r="K207" s="95">
        <v>2949</v>
      </c>
      <c r="L207" s="95">
        <v>5377</v>
      </c>
      <c r="M207" s="95">
        <v>7585</v>
      </c>
      <c r="N207" s="95">
        <v>4715</v>
      </c>
      <c r="O207" s="95">
        <v>1248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17">SUM(K207:Y207)</f>
        <v>21874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250</v>
      </c>
      <c r="D208" s="299"/>
      <c r="E208" s="299"/>
      <c r="F208" s="299"/>
      <c r="G208" s="299"/>
      <c r="H208" s="299"/>
      <c r="I208" s="299"/>
      <c r="J208" s="299"/>
      <c r="K208" s="95">
        <v>4041</v>
      </c>
      <c r="L208" s="95">
        <v>7421</v>
      </c>
      <c r="M208" s="95">
        <v>4436</v>
      </c>
      <c r="N208" s="95">
        <v>7200</v>
      </c>
      <c r="O208" s="95">
        <v>3061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26159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251</v>
      </c>
      <c r="D209" s="299"/>
      <c r="E209" s="299"/>
      <c r="F209" s="299"/>
      <c r="G209" s="299"/>
      <c r="H209" s="299"/>
      <c r="I209" s="299"/>
      <c r="J209" s="299"/>
      <c r="K209" s="95">
        <v>365</v>
      </c>
      <c r="L209" s="95">
        <v>652</v>
      </c>
      <c r="M209" s="95">
        <v>875</v>
      </c>
      <c r="N209" s="95">
        <v>633</v>
      </c>
      <c r="O209" s="95">
        <v>135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2660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197</v>
      </c>
      <c r="C210" s="299" t="s">
        <v>252</v>
      </c>
      <c r="D210" s="299"/>
      <c r="E210" s="299"/>
      <c r="F210" s="299"/>
      <c r="G210" s="299"/>
      <c r="H210" s="299"/>
      <c r="I210" s="299"/>
      <c r="J210" s="299"/>
      <c r="K210" s="95">
        <v>303</v>
      </c>
      <c r="L210" s="95">
        <v>463</v>
      </c>
      <c r="M210" s="95">
        <v>513</v>
      </c>
      <c r="N210" s="95">
        <v>528</v>
      </c>
      <c r="O210" s="95">
        <v>117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1924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199</v>
      </c>
      <c r="C211" s="299" t="s">
        <v>253</v>
      </c>
      <c r="D211" s="299"/>
      <c r="E211" s="299"/>
      <c r="F211" s="299"/>
      <c r="G211" s="299"/>
      <c r="H211" s="299"/>
      <c r="I211" s="299"/>
      <c r="J211" s="299"/>
      <c r="K211" s="95">
        <v>233</v>
      </c>
      <c r="L211" s="95">
        <v>462</v>
      </c>
      <c r="M211" s="95">
        <v>380</v>
      </c>
      <c r="N211" s="95">
        <v>582</v>
      </c>
      <c r="O211" s="95">
        <v>119</v>
      </c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1776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201</v>
      </c>
      <c r="C212" s="299" t="s">
        <v>254</v>
      </c>
      <c r="D212" s="299"/>
      <c r="E212" s="299"/>
      <c r="F212" s="299"/>
      <c r="G212" s="299"/>
      <c r="H212" s="299"/>
      <c r="I212" s="299"/>
      <c r="J212" s="299"/>
      <c r="K212" s="95">
        <v>148</v>
      </c>
      <c r="L212" s="95">
        <v>515</v>
      </c>
      <c r="M212" s="95">
        <v>301</v>
      </c>
      <c r="N212" s="95">
        <v>344</v>
      </c>
      <c r="O212" s="95">
        <v>99</v>
      </c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1407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203</v>
      </c>
      <c r="C213" s="299" t="s">
        <v>255</v>
      </c>
      <c r="D213" s="299"/>
      <c r="E213" s="299"/>
      <c r="F213" s="299"/>
      <c r="G213" s="299"/>
      <c r="H213" s="299"/>
      <c r="I213" s="299"/>
      <c r="J213" s="299"/>
      <c r="K213" s="95">
        <v>123</v>
      </c>
      <c r="L213" s="95">
        <v>149</v>
      </c>
      <c r="M213" s="95">
        <v>166</v>
      </c>
      <c r="N213" s="95">
        <v>231</v>
      </c>
      <c r="O213" s="95">
        <v>78</v>
      </c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747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205</v>
      </c>
      <c r="C214" s="299" t="s">
        <v>256</v>
      </c>
      <c r="D214" s="299"/>
      <c r="E214" s="299"/>
      <c r="F214" s="299"/>
      <c r="G214" s="299"/>
      <c r="H214" s="299"/>
      <c r="I214" s="299"/>
      <c r="J214" s="299"/>
      <c r="K214" s="95">
        <v>200</v>
      </c>
      <c r="L214" s="95">
        <v>1182</v>
      </c>
      <c r="M214" s="95">
        <v>1899</v>
      </c>
      <c r="N214" s="95">
        <v>577</v>
      </c>
      <c r="O214" s="95">
        <v>206</v>
      </c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4064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209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209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355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8362</v>
      </c>
      <c r="L218" s="70">
        <f>SUM(L207:L217)</f>
        <v>16221</v>
      </c>
      <c r="M218" s="70">
        <f>SUM(M207:M217)</f>
        <v>16155</v>
      </c>
      <c r="N218" s="70">
        <f>SUM(N207:N217)</f>
        <v>14810</v>
      </c>
      <c r="O218" s="70">
        <f>SUM(O207:O217)</f>
        <v>5063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60611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207</v>
      </c>
      <c r="C219" s="301" t="s">
        <v>257</v>
      </c>
      <c r="D219" s="301"/>
      <c r="E219" s="301"/>
      <c r="F219" s="301"/>
      <c r="G219" s="301"/>
      <c r="H219" s="301"/>
      <c r="I219" s="301"/>
      <c r="J219" s="302"/>
      <c r="K219" s="95">
        <v>5413</v>
      </c>
      <c r="L219" s="95">
        <v>13667</v>
      </c>
      <c r="M219" s="95">
        <v>8732</v>
      </c>
      <c r="N219" s="95">
        <v>15584</v>
      </c>
      <c r="O219" s="95">
        <v>6191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49587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258</v>
      </c>
      <c r="D220" s="299"/>
      <c r="E220" s="299"/>
      <c r="F220" s="299"/>
      <c r="G220" s="299"/>
      <c r="H220" s="299"/>
      <c r="I220" s="299"/>
      <c r="J220" s="299"/>
      <c r="K220" s="95">
        <v>4243</v>
      </c>
      <c r="L220" s="95">
        <v>24328</v>
      </c>
      <c r="M220" s="95">
        <v>13909</v>
      </c>
      <c r="N220" s="95">
        <v>21926</v>
      </c>
      <c r="O220" s="95">
        <v>9019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73425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259</v>
      </c>
      <c r="D221" s="299"/>
      <c r="E221" s="299"/>
      <c r="F221" s="299"/>
      <c r="G221" s="299"/>
      <c r="H221" s="299"/>
      <c r="I221" s="299"/>
      <c r="J221" s="299"/>
      <c r="K221" s="95">
        <v>6762</v>
      </c>
      <c r="L221" s="95">
        <v>8210</v>
      </c>
      <c r="M221" s="95">
        <v>9413</v>
      </c>
      <c r="N221" s="95">
        <v>23542</v>
      </c>
      <c r="O221" s="95">
        <v>1604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49531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197</v>
      </c>
      <c r="C222" s="299" t="s">
        <v>260</v>
      </c>
      <c r="D222" s="299"/>
      <c r="E222" s="299"/>
      <c r="F222" s="299"/>
      <c r="G222" s="299"/>
      <c r="H222" s="299"/>
      <c r="I222" s="299"/>
      <c r="J222" s="299"/>
      <c r="K222" s="95">
        <v>4323</v>
      </c>
      <c r="L222" s="95">
        <v>4842</v>
      </c>
      <c r="M222" s="95">
        <v>2078</v>
      </c>
      <c r="N222" s="95">
        <v>2312</v>
      </c>
      <c r="O222" s="95">
        <v>1585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15140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199</v>
      </c>
      <c r="C223" s="299" t="s">
        <v>261</v>
      </c>
      <c r="D223" s="299"/>
      <c r="E223" s="299"/>
      <c r="F223" s="299"/>
      <c r="G223" s="299"/>
      <c r="H223" s="299"/>
      <c r="I223" s="299"/>
      <c r="J223" s="299"/>
      <c r="K223" s="95">
        <v>11234</v>
      </c>
      <c r="L223" s="95">
        <v>6177</v>
      </c>
      <c r="M223" s="95">
        <v>1239</v>
      </c>
      <c r="N223" s="95">
        <v>2195</v>
      </c>
      <c r="O223" s="95">
        <v>613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21458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201</v>
      </c>
      <c r="C224" s="299" t="s">
        <v>262</v>
      </c>
      <c r="D224" s="299"/>
      <c r="E224" s="299"/>
      <c r="F224" s="299"/>
      <c r="G224" s="299"/>
      <c r="H224" s="299"/>
      <c r="I224" s="299"/>
      <c r="J224" s="299"/>
      <c r="K224" s="95">
        <v>519</v>
      </c>
      <c r="L224" s="95">
        <v>1956</v>
      </c>
      <c r="M224" s="95">
        <v>708</v>
      </c>
      <c r="N224" s="95">
        <v>5341</v>
      </c>
      <c r="O224" s="95">
        <v>1070</v>
      </c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9594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203</v>
      </c>
      <c r="C225" s="299" t="s">
        <v>263</v>
      </c>
      <c r="D225" s="299"/>
      <c r="E225" s="299"/>
      <c r="F225" s="299"/>
      <c r="G225" s="299"/>
      <c r="H225" s="299"/>
      <c r="I225" s="299"/>
      <c r="J225" s="299"/>
      <c r="K225" s="95">
        <v>657</v>
      </c>
      <c r="L225" s="95">
        <v>1626</v>
      </c>
      <c r="M225" s="95">
        <v>773</v>
      </c>
      <c r="N225" s="95">
        <v>2022</v>
      </c>
      <c r="O225" s="95">
        <v>1629</v>
      </c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6707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205</v>
      </c>
      <c r="C226" s="299" t="s">
        <v>264</v>
      </c>
      <c r="D226" s="299"/>
      <c r="E226" s="299"/>
      <c r="F226" s="299"/>
      <c r="G226" s="299"/>
      <c r="H226" s="299"/>
      <c r="I226" s="299"/>
      <c r="J226" s="299"/>
      <c r="K226" s="95">
        <v>376</v>
      </c>
      <c r="L226" s="95">
        <v>483</v>
      </c>
      <c r="M226" s="95">
        <v>247</v>
      </c>
      <c r="N226" s="95">
        <v>411</v>
      </c>
      <c r="O226" s="95">
        <v>176</v>
      </c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1693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207</v>
      </c>
      <c r="C227" s="299" t="s">
        <v>265</v>
      </c>
      <c r="D227" s="299"/>
      <c r="E227" s="299"/>
      <c r="F227" s="299"/>
      <c r="G227" s="299"/>
      <c r="H227" s="299"/>
      <c r="I227" s="299"/>
      <c r="J227" s="299"/>
      <c r="K227" s="95">
        <v>307</v>
      </c>
      <c r="L227" s="95">
        <v>568</v>
      </c>
      <c r="M227" s="95">
        <v>671</v>
      </c>
      <c r="N227" s="95">
        <v>855</v>
      </c>
      <c r="O227" s="95">
        <v>279</v>
      </c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2680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209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355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33834</v>
      </c>
      <c r="L230" s="70">
        <f>SUM(L219:L229)</f>
        <v>61857</v>
      </c>
      <c r="M230" s="70">
        <f>SUM(M219:M229)</f>
        <v>37770</v>
      </c>
      <c r="N230" s="70">
        <f>SUM(N219:N229)</f>
        <v>74188</v>
      </c>
      <c r="O230" s="70">
        <f>SUM(O219:O229)</f>
        <v>22166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229815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362</v>
      </c>
      <c r="C233" s="287"/>
      <c r="D233" s="288"/>
      <c r="E233" s="286" t="s">
        <v>363</v>
      </c>
      <c r="F233" s="287"/>
      <c r="G233" s="288"/>
      <c r="H233" s="286" t="s">
        <v>364</v>
      </c>
      <c r="I233" s="287"/>
      <c r="J233" s="288"/>
      <c r="K233" s="292" t="s">
        <v>365</v>
      </c>
      <c r="L233" s="294" t="s">
        <v>366</v>
      </c>
      <c r="M233" s="294" t="s">
        <v>367</v>
      </c>
      <c r="N233" s="296" t="s">
        <v>368</v>
      </c>
      <c r="O233" s="144" t="s">
        <v>362</v>
      </c>
      <c r="P233" s="145" t="s">
        <v>363</v>
      </c>
      <c r="Q233" s="146" t="s">
        <v>364</v>
      </c>
      <c r="R233" s="147" t="s">
        <v>365</v>
      </c>
      <c r="S233" s="62"/>
      <c r="T233" s="148" t="s">
        <v>366</v>
      </c>
      <c r="U233" s="62"/>
      <c r="V233" s="149" t="s">
        <v>367</v>
      </c>
      <c r="W233" s="62"/>
      <c r="X233" s="150" t="s">
        <v>368</v>
      </c>
      <c r="Y233" s="151" t="s">
        <v>369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370</v>
      </c>
      <c r="P234" s="153" t="s">
        <v>371</v>
      </c>
      <c r="Q234" s="154" t="s">
        <v>372</v>
      </c>
      <c r="R234" s="155" t="s">
        <v>373</v>
      </c>
      <c r="S234" s="63"/>
      <c r="T234" s="156" t="s">
        <v>374</v>
      </c>
      <c r="U234" s="63"/>
      <c r="V234" s="157" t="s">
        <v>375</v>
      </c>
      <c r="W234" s="63"/>
      <c r="X234" s="158" t="s">
        <v>376</v>
      </c>
      <c r="Y234" s="159" t="s">
        <v>377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343</v>
      </c>
      <c r="AH236" s="93" t="s">
        <v>359</v>
      </c>
    </row>
    <row r="237" spans="1:34" ht="22.5" customHeight="1">
      <c r="I237" s="280" t="s">
        <v>96</v>
      </c>
      <c r="J237" s="280"/>
      <c r="K237" s="280"/>
      <c r="L237" s="280"/>
      <c r="M237" s="8" t="s">
        <v>330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358</v>
      </c>
    </row>
    <row r="238" spans="1:34" ht="22.5" customHeight="1">
      <c r="I238" s="280" t="s">
        <v>2</v>
      </c>
      <c r="J238" s="280"/>
      <c r="K238" s="280"/>
      <c r="L238" s="280"/>
      <c r="M238" s="8" t="s">
        <v>330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343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344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266</v>
      </c>
      <c r="C247" s="301" t="s">
        <v>267</v>
      </c>
      <c r="D247" s="301"/>
      <c r="E247" s="301"/>
      <c r="F247" s="301"/>
      <c r="G247" s="301"/>
      <c r="H247" s="301"/>
      <c r="I247" s="301"/>
      <c r="J247" s="302"/>
      <c r="K247" s="95">
        <v>1621</v>
      </c>
      <c r="L247" s="95">
        <v>3389</v>
      </c>
      <c r="M247" s="95">
        <v>3302</v>
      </c>
      <c r="N247" s="95">
        <v>3555</v>
      </c>
      <c r="O247" s="95">
        <v>1738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13605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268</v>
      </c>
      <c r="D248" s="299"/>
      <c r="E248" s="299"/>
      <c r="F248" s="299"/>
      <c r="G248" s="299"/>
      <c r="H248" s="299"/>
      <c r="I248" s="299"/>
      <c r="J248" s="299"/>
      <c r="K248" s="95">
        <v>884</v>
      </c>
      <c r="L248" s="95">
        <v>1517</v>
      </c>
      <c r="M248" s="95">
        <v>1296</v>
      </c>
      <c r="N248" s="95">
        <v>1781</v>
      </c>
      <c r="O248" s="95">
        <v>997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6475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269</v>
      </c>
      <c r="D249" s="299"/>
      <c r="E249" s="299"/>
      <c r="F249" s="299"/>
      <c r="G249" s="299"/>
      <c r="H249" s="299"/>
      <c r="I249" s="299"/>
      <c r="J249" s="299"/>
      <c r="K249" s="95">
        <v>186</v>
      </c>
      <c r="L249" s="95">
        <v>334</v>
      </c>
      <c r="M249" s="95">
        <v>427</v>
      </c>
      <c r="N249" s="95">
        <v>419</v>
      </c>
      <c r="O249" s="95">
        <v>236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1602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197</v>
      </c>
      <c r="C250" s="299" t="s">
        <v>270</v>
      </c>
      <c r="D250" s="299"/>
      <c r="E250" s="299"/>
      <c r="F250" s="299"/>
      <c r="G250" s="299"/>
      <c r="H250" s="299"/>
      <c r="I250" s="299"/>
      <c r="J250" s="299"/>
      <c r="K250" s="95">
        <v>128</v>
      </c>
      <c r="L250" s="95">
        <v>295</v>
      </c>
      <c r="M250" s="95">
        <v>296</v>
      </c>
      <c r="N250" s="95">
        <v>302</v>
      </c>
      <c r="O250" s="95">
        <v>135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1156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199</v>
      </c>
      <c r="C251" s="299" t="s">
        <v>271</v>
      </c>
      <c r="D251" s="299"/>
      <c r="E251" s="299"/>
      <c r="F251" s="299"/>
      <c r="G251" s="299"/>
      <c r="H251" s="299"/>
      <c r="I251" s="299"/>
      <c r="J251" s="299"/>
      <c r="K251" s="95">
        <v>117</v>
      </c>
      <c r="L251" s="95">
        <v>284</v>
      </c>
      <c r="M251" s="95">
        <v>641</v>
      </c>
      <c r="N251" s="95">
        <v>281</v>
      </c>
      <c r="O251" s="95">
        <v>115</v>
      </c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1438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201</v>
      </c>
      <c r="C252" s="299" t="s">
        <v>272</v>
      </c>
      <c r="D252" s="299"/>
      <c r="E252" s="299"/>
      <c r="F252" s="299"/>
      <c r="G252" s="299"/>
      <c r="H252" s="299"/>
      <c r="I252" s="299"/>
      <c r="J252" s="299"/>
      <c r="K252" s="95">
        <v>196</v>
      </c>
      <c r="L252" s="95">
        <v>263</v>
      </c>
      <c r="M252" s="95">
        <v>321</v>
      </c>
      <c r="N252" s="95">
        <v>449</v>
      </c>
      <c r="O252" s="95">
        <v>187</v>
      </c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1416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203</v>
      </c>
      <c r="C253" s="299" t="s">
        <v>273</v>
      </c>
      <c r="D253" s="299"/>
      <c r="E253" s="299"/>
      <c r="F253" s="299"/>
      <c r="G253" s="299"/>
      <c r="H253" s="299"/>
      <c r="I253" s="299"/>
      <c r="J253" s="299"/>
      <c r="K253" s="95">
        <v>66</v>
      </c>
      <c r="L253" s="95">
        <v>101</v>
      </c>
      <c r="M253" s="95">
        <v>114</v>
      </c>
      <c r="N253" s="95">
        <v>159</v>
      </c>
      <c r="O253" s="95">
        <v>81</v>
      </c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521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205</v>
      </c>
      <c r="C254" s="299" t="s">
        <v>274</v>
      </c>
      <c r="D254" s="299"/>
      <c r="E254" s="299"/>
      <c r="F254" s="299"/>
      <c r="G254" s="299"/>
      <c r="H254" s="299"/>
      <c r="I254" s="299"/>
      <c r="J254" s="299"/>
      <c r="K254" s="95">
        <v>86</v>
      </c>
      <c r="L254" s="95">
        <v>140</v>
      </c>
      <c r="M254" s="95">
        <v>166</v>
      </c>
      <c r="N254" s="95">
        <v>176</v>
      </c>
      <c r="O254" s="95">
        <v>69</v>
      </c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637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207</v>
      </c>
      <c r="C255" s="299" t="s">
        <v>275</v>
      </c>
      <c r="D255" s="299"/>
      <c r="E255" s="299"/>
      <c r="F255" s="299"/>
      <c r="G255" s="299"/>
      <c r="H255" s="299"/>
      <c r="I255" s="299"/>
      <c r="J255" s="299"/>
      <c r="K255" s="95">
        <v>55</v>
      </c>
      <c r="L255" s="95">
        <v>112</v>
      </c>
      <c r="M255" s="95">
        <v>142</v>
      </c>
      <c r="N255" s="95">
        <v>153</v>
      </c>
      <c r="O255" s="95">
        <v>52</v>
      </c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514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355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3339</v>
      </c>
      <c r="L258" s="70">
        <f>SUM(L247:L257)</f>
        <v>6435</v>
      </c>
      <c r="M258" s="70">
        <f>SUM(M247:M257)</f>
        <v>6705</v>
      </c>
      <c r="N258" s="70">
        <f>SUM(N247:N257)</f>
        <v>7275</v>
      </c>
      <c r="O258" s="70">
        <f>SUM(O247:O257)</f>
        <v>3610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27364</v>
      </c>
      <c r="AC258" s="27"/>
      <c r="AD258" s="37" t="s">
        <v>181</v>
      </c>
    </row>
    <row r="259" spans="1:30" ht="30" customHeight="1">
      <c r="A259" s="47" t="s">
        <v>53</v>
      </c>
      <c r="B259" s="50" t="s">
        <v>276</v>
      </c>
      <c r="C259" s="301" t="s">
        <v>277</v>
      </c>
      <c r="D259" s="301"/>
      <c r="E259" s="301"/>
      <c r="F259" s="301"/>
      <c r="G259" s="301"/>
      <c r="H259" s="301"/>
      <c r="I259" s="301"/>
      <c r="J259" s="302"/>
      <c r="K259" s="95">
        <v>2265</v>
      </c>
      <c r="L259" s="95">
        <v>9948</v>
      </c>
      <c r="M259" s="95">
        <v>3835</v>
      </c>
      <c r="N259" s="95">
        <v>8770</v>
      </c>
      <c r="O259" s="95">
        <v>3499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28317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278</v>
      </c>
      <c r="D260" s="299"/>
      <c r="E260" s="299"/>
      <c r="F260" s="299"/>
      <c r="G260" s="299"/>
      <c r="H260" s="299"/>
      <c r="I260" s="299"/>
      <c r="J260" s="299"/>
      <c r="K260" s="95">
        <v>1047</v>
      </c>
      <c r="L260" s="95">
        <v>5513</v>
      </c>
      <c r="M260" s="95">
        <v>1297</v>
      </c>
      <c r="N260" s="95">
        <v>5546</v>
      </c>
      <c r="O260" s="95">
        <v>2732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16135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279</v>
      </c>
      <c r="D261" s="299"/>
      <c r="E261" s="299"/>
      <c r="F261" s="299"/>
      <c r="G261" s="299"/>
      <c r="H261" s="299"/>
      <c r="I261" s="299"/>
      <c r="J261" s="299"/>
      <c r="K261" s="95">
        <v>683</v>
      </c>
      <c r="L261" s="95">
        <v>3652</v>
      </c>
      <c r="M261" s="95">
        <v>572</v>
      </c>
      <c r="N261" s="95">
        <v>2898</v>
      </c>
      <c r="O261" s="95">
        <v>660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8465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197</v>
      </c>
      <c r="C262" s="299" t="s">
        <v>280</v>
      </c>
      <c r="D262" s="299"/>
      <c r="E262" s="299"/>
      <c r="F262" s="299"/>
      <c r="G262" s="299"/>
      <c r="H262" s="299"/>
      <c r="I262" s="299"/>
      <c r="J262" s="299"/>
      <c r="K262" s="95">
        <v>335</v>
      </c>
      <c r="L262" s="95">
        <v>1144</v>
      </c>
      <c r="M262" s="95">
        <v>402</v>
      </c>
      <c r="N262" s="95">
        <v>834</v>
      </c>
      <c r="O262" s="95">
        <v>383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3098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199</v>
      </c>
      <c r="C263" s="299" t="s">
        <v>281</v>
      </c>
      <c r="D263" s="299"/>
      <c r="E263" s="299"/>
      <c r="F263" s="299"/>
      <c r="G263" s="299"/>
      <c r="H263" s="299"/>
      <c r="I263" s="299"/>
      <c r="J263" s="299"/>
      <c r="K263" s="95">
        <v>219</v>
      </c>
      <c r="L263" s="95">
        <v>710</v>
      </c>
      <c r="M263" s="95">
        <v>205</v>
      </c>
      <c r="N263" s="95">
        <v>735</v>
      </c>
      <c r="O263" s="95">
        <v>225</v>
      </c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2094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201</v>
      </c>
      <c r="C264" s="299" t="s">
        <v>282</v>
      </c>
      <c r="D264" s="299"/>
      <c r="E264" s="299"/>
      <c r="F264" s="299"/>
      <c r="G264" s="299"/>
      <c r="H264" s="299"/>
      <c r="I264" s="299"/>
      <c r="J264" s="299"/>
      <c r="K264" s="95">
        <v>124</v>
      </c>
      <c r="L264" s="95">
        <v>510</v>
      </c>
      <c r="M264" s="95">
        <v>86</v>
      </c>
      <c r="N264" s="95">
        <v>517</v>
      </c>
      <c r="O264" s="95">
        <v>163</v>
      </c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1400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203</v>
      </c>
      <c r="C265" s="299" t="s">
        <v>283</v>
      </c>
      <c r="D265" s="299"/>
      <c r="E265" s="299"/>
      <c r="F265" s="299"/>
      <c r="G265" s="299"/>
      <c r="H265" s="299"/>
      <c r="I265" s="299"/>
      <c r="J265" s="299"/>
      <c r="K265" s="95">
        <v>78</v>
      </c>
      <c r="L265" s="95">
        <v>277</v>
      </c>
      <c r="M265" s="95">
        <v>98</v>
      </c>
      <c r="N265" s="95">
        <v>501</v>
      </c>
      <c r="O265" s="95">
        <v>128</v>
      </c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1082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205</v>
      </c>
      <c r="C266" s="299" t="s">
        <v>284</v>
      </c>
      <c r="D266" s="299"/>
      <c r="E266" s="299"/>
      <c r="F266" s="299"/>
      <c r="G266" s="299"/>
      <c r="H266" s="299"/>
      <c r="I266" s="299"/>
      <c r="J266" s="299"/>
      <c r="K266" s="95">
        <v>143</v>
      </c>
      <c r="L266" s="95">
        <v>652</v>
      </c>
      <c r="M266" s="95">
        <v>127</v>
      </c>
      <c r="N266" s="95">
        <v>600</v>
      </c>
      <c r="O266" s="95">
        <v>244</v>
      </c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1766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209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209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355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4894</v>
      </c>
      <c r="L270" s="70">
        <f>SUM(L259:L269)</f>
        <v>22406</v>
      </c>
      <c r="M270" s="70">
        <f>SUM(M259:M269)</f>
        <v>6622</v>
      </c>
      <c r="N270" s="70">
        <f>SUM(N259:N269)</f>
        <v>20401</v>
      </c>
      <c r="O270" s="70">
        <f>SUM(O259:O269)</f>
        <v>8034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62357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362</v>
      </c>
      <c r="C273" s="287"/>
      <c r="D273" s="288"/>
      <c r="E273" s="286" t="s">
        <v>363</v>
      </c>
      <c r="F273" s="287"/>
      <c r="G273" s="288"/>
      <c r="H273" s="286" t="s">
        <v>364</v>
      </c>
      <c r="I273" s="287"/>
      <c r="J273" s="288"/>
      <c r="K273" s="292" t="s">
        <v>365</v>
      </c>
      <c r="L273" s="294" t="s">
        <v>366</v>
      </c>
      <c r="M273" s="294" t="s">
        <v>367</v>
      </c>
      <c r="N273" s="296" t="s">
        <v>368</v>
      </c>
      <c r="O273" s="160" t="s">
        <v>362</v>
      </c>
      <c r="P273" s="161" t="s">
        <v>363</v>
      </c>
      <c r="Q273" s="162" t="s">
        <v>364</v>
      </c>
      <c r="R273" s="163" t="s">
        <v>365</v>
      </c>
      <c r="S273" s="62"/>
      <c r="T273" s="164" t="s">
        <v>366</v>
      </c>
      <c r="U273" s="62"/>
      <c r="V273" s="165" t="s">
        <v>367</v>
      </c>
      <c r="W273" s="62"/>
      <c r="X273" s="166" t="s">
        <v>368</v>
      </c>
      <c r="Y273" s="167" t="s">
        <v>369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370</v>
      </c>
      <c r="P274" s="169" t="s">
        <v>371</v>
      </c>
      <c r="Q274" s="170" t="s">
        <v>372</v>
      </c>
      <c r="R274" s="171" t="s">
        <v>373</v>
      </c>
      <c r="S274" s="63"/>
      <c r="T274" s="172" t="s">
        <v>374</v>
      </c>
      <c r="U274" s="63"/>
      <c r="V274" s="173" t="s">
        <v>375</v>
      </c>
      <c r="W274" s="63"/>
      <c r="X274" s="174" t="s">
        <v>376</v>
      </c>
      <c r="Y274" s="175" t="s">
        <v>377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345</v>
      </c>
      <c r="AH276" s="93" t="s">
        <v>359</v>
      </c>
    </row>
    <row r="277" spans="1:34" ht="22.5" customHeight="1">
      <c r="I277" s="280" t="s">
        <v>96</v>
      </c>
      <c r="J277" s="280"/>
      <c r="K277" s="280"/>
      <c r="L277" s="280"/>
      <c r="M277" s="8" t="s">
        <v>330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358</v>
      </c>
    </row>
    <row r="278" spans="1:34" ht="22.5" customHeight="1">
      <c r="I278" s="280" t="s">
        <v>2</v>
      </c>
      <c r="J278" s="280"/>
      <c r="K278" s="280"/>
      <c r="L278" s="280"/>
      <c r="M278" s="8" t="s">
        <v>330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345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346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285</v>
      </c>
      <c r="C287" s="301" t="s">
        <v>286</v>
      </c>
      <c r="D287" s="301"/>
      <c r="E287" s="301"/>
      <c r="F287" s="301"/>
      <c r="G287" s="301"/>
      <c r="H287" s="301"/>
      <c r="I287" s="301"/>
      <c r="J287" s="302"/>
      <c r="K287" s="95">
        <v>1187</v>
      </c>
      <c r="L287" s="95">
        <v>4232</v>
      </c>
      <c r="M287" s="95">
        <v>2050</v>
      </c>
      <c r="N287" s="95">
        <v>7779</v>
      </c>
      <c r="O287" s="95">
        <v>6382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21630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287</v>
      </c>
      <c r="D288" s="299"/>
      <c r="E288" s="299"/>
      <c r="F288" s="299"/>
      <c r="G288" s="299"/>
      <c r="H288" s="299"/>
      <c r="I288" s="299"/>
      <c r="J288" s="299"/>
      <c r="K288" s="95">
        <v>484</v>
      </c>
      <c r="L288" s="95">
        <v>1528</v>
      </c>
      <c r="M288" s="95">
        <v>796</v>
      </c>
      <c r="N288" s="95">
        <v>2802</v>
      </c>
      <c r="O288" s="95">
        <v>1573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7183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288</v>
      </c>
      <c r="D289" s="299"/>
      <c r="E289" s="299"/>
      <c r="F289" s="299"/>
      <c r="G289" s="299"/>
      <c r="H289" s="299"/>
      <c r="I289" s="299"/>
      <c r="J289" s="299"/>
      <c r="K289" s="95">
        <v>242</v>
      </c>
      <c r="L289" s="95">
        <v>861</v>
      </c>
      <c r="M289" s="95">
        <v>568</v>
      </c>
      <c r="N289" s="95">
        <v>1854</v>
      </c>
      <c r="O289" s="95">
        <v>1228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4753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197</v>
      </c>
      <c r="C290" s="299" t="s">
        <v>289</v>
      </c>
      <c r="D290" s="299"/>
      <c r="E290" s="299"/>
      <c r="F290" s="299"/>
      <c r="G290" s="299"/>
      <c r="H290" s="299"/>
      <c r="I290" s="299"/>
      <c r="J290" s="299"/>
      <c r="K290" s="95">
        <v>184</v>
      </c>
      <c r="L290" s="95">
        <v>610</v>
      </c>
      <c r="M290" s="95">
        <v>274</v>
      </c>
      <c r="N290" s="95">
        <v>1042</v>
      </c>
      <c r="O290" s="95">
        <v>553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2663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199</v>
      </c>
      <c r="C291" s="299" t="s">
        <v>290</v>
      </c>
      <c r="D291" s="299"/>
      <c r="E291" s="299"/>
      <c r="F291" s="299"/>
      <c r="G291" s="299"/>
      <c r="H291" s="299"/>
      <c r="I291" s="299"/>
      <c r="J291" s="299"/>
      <c r="K291" s="95">
        <v>153</v>
      </c>
      <c r="L291" s="95">
        <v>490</v>
      </c>
      <c r="M291" s="95">
        <v>224</v>
      </c>
      <c r="N291" s="95">
        <v>1278</v>
      </c>
      <c r="O291" s="95">
        <v>500</v>
      </c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2645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201</v>
      </c>
      <c r="C292" s="299" t="s">
        <v>291</v>
      </c>
      <c r="D292" s="299"/>
      <c r="E292" s="299"/>
      <c r="F292" s="299"/>
      <c r="G292" s="299"/>
      <c r="H292" s="299"/>
      <c r="I292" s="299"/>
      <c r="J292" s="299"/>
      <c r="K292" s="95">
        <v>140</v>
      </c>
      <c r="L292" s="95">
        <v>430</v>
      </c>
      <c r="M292" s="95">
        <v>156</v>
      </c>
      <c r="N292" s="95">
        <v>992</v>
      </c>
      <c r="O292" s="95">
        <v>854</v>
      </c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2572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203</v>
      </c>
      <c r="C293" s="299" t="s">
        <v>292</v>
      </c>
      <c r="D293" s="299"/>
      <c r="E293" s="299"/>
      <c r="F293" s="299"/>
      <c r="G293" s="299"/>
      <c r="H293" s="299"/>
      <c r="I293" s="299"/>
      <c r="J293" s="299"/>
      <c r="K293" s="95">
        <v>50</v>
      </c>
      <c r="L293" s="95">
        <v>215</v>
      </c>
      <c r="M293" s="95">
        <v>74</v>
      </c>
      <c r="N293" s="95">
        <v>543</v>
      </c>
      <c r="O293" s="95">
        <v>448</v>
      </c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1330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205</v>
      </c>
      <c r="C294" s="299" t="s">
        <v>293</v>
      </c>
      <c r="D294" s="299"/>
      <c r="E294" s="299"/>
      <c r="F294" s="299"/>
      <c r="G294" s="299"/>
      <c r="H294" s="299"/>
      <c r="I294" s="299"/>
      <c r="J294" s="299"/>
      <c r="K294" s="95">
        <v>44</v>
      </c>
      <c r="L294" s="95">
        <v>268</v>
      </c>
      <c r="M294" s="95">
        <v>68</v>
      </c>
      <c r="N294" s="95">
        <v>415</v>
      </c>
      <c r="O294" s="95">
        <v>472</v>
      </c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1267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207</v>
      </c>
      <c r="C295" s="299" t="s">
        <v>294</v>
      </c>
      <c r="D295" s="299"/>
      <c r="E295" s="299"/>
      <c r="F295" s="299"/>
      <c r="G295" s="299"/>
      <c r="H295" s="299"/>
      <c r="I295" s="299"/>
      <c r="J295" s="299"/>
      <c r="K295" s="95">
        <v>87</v>
      </c>
      <c r="L295" s="95">
        <v>310</v>
      </c>
      <c r="M295" s="95">
        <v>134</v>
      </c>
      <c r="N295" s="95">
        <v>460</v>
      </c>
      <c r="O295" s="95">
        <v>313</v>
      </c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1304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209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355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2571</v>
      </c>
      <c r="L298" s="70">
        <f>SUM(L287:L297)</f>
        <v>8944</v>
      </c>
      <c r="M298" s="70">
        <f>SUM(M287:M297)</f>
        <v>4344</v>
      </c>
      <c r="N298" s="70">
        <f>SUM(N287:N297)</f>
        <v>17165</v>
      </c>
      <c r="O298" s="70">
        <f>SUM(O287:O297)</f>
        <v>12323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45347</v>
      </c>
      <c r="AC298" s="27"/>
      <c r="AD298" s="37" t="s">
        <v>181</v>
      </c>
    </row>
    <row r="299" spans="1:30" ht="30" customHeight="1">
      <c r="A299" s="47" t="s">
        <v>53</v>
      </c>
      <c r="B299" s="50" t="s">
        <v>295</v>
      </c>
      <c r="C299" s="301" t="s">
        <v>296</v>
      </c>
      <c r="D299" s="301"/>
      <c r="E299" s="301"/>
      <c r="F299" s="301"/>
      <c r="G299" s="301"/>
      <c r="H299" s="301"/>
      <c r="I299" s="301"/>
      <c r="J299" s="302"/>
      <c r="K299" s="95">
        <v>5347</v>
      </c>
      <c r="L299" s="95">
        <v>11375</v>
      </c>
      <c r="M299" s="95">
        <v>8837</v>
      </c>
      <c r="N299" s="95">
        <v>12072</v>
      </c>
      <c r="O299" s="95">
        <v>5412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43043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297</v>
      </c>
      <c r="D300" s="299"/>
      <c r="E300" s="299"/>
      <c r="F300" s="299"/>
      <c r="G300" s="299"/>
      <c r="H300" s="299"/>
      <c r="I300" s="299"/>
      <c r="J300" s="299"/>
      <c r="K300" s="95">
        <v>22445</v>
      </c>
      <c r="L300" s="95">
        <v>42068</v>
      </c>
      <c r="M300" s="95">
        <v>28733</v>
      </c>
      <c r="N300" s="95">
        <v>49152</v>
      </c>
      <c r="O300" s="95">
        <v>28918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171316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298</v>
      </c>
      <c r="D301" s="299"/>
      <c r="E301" s="299"/>
      <c r="F301" s="299"/>
      <c r="G301" s="299"/>
      <c r="H301" s="299"/>
      <c r="I301" s="299"/>
      <c r="J301" s="299"/>
      <c r="K301" s="95">
        <v>888</v>
      </c>
      <c r="L301" s="95">
        <v>1227</v>
      </c>
      <c r="M301" s="95">
        <v>1991</v>
      </c>
      <c r="N301" s="95">
        <v>1961</v>
      </c>
      <c r="O301" s="95">
        <v>560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6627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197</v>
      </c>
      <c r="C302" s="299" t="s">
        <v>299</v>
      </c>
      <c r="D302" s="299"/>
      <c r="E302" s="299"/>
      <c r="F302" s="299"/>
      <c r="G302" s="299"/>
      <c r="H302" s="299"/>
      <c r="I302" s="299"/>
      <c r="J302" s="299"/>
      <c r="K302" s="95">
        <v>1260</v>
      </c>
      <c r="L302" s="95">
        <v>1462</v>
      </c>
      <c r="M302" s="95">
        <v>1143</v>
      </c>
      <c r="N302" s="95">
        <v>2622</v>
      </c>
      <c r="O302" s="95">
        <v>582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7069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199</v>
      </c>
      <c r="C303" s="299" t="s">
        <v>300</v>
      </c>
      <c r="D303" s="299"/>
      <c r="E303" s="299"/>
      <c r="F303" s="299"/>
      <c r="G303" s="299"/>
      <c r="H303" s="299"/>
      <c r="I303" s="299"/>
      <c r="J303" s="299"/>
      <c r="K303" s="95">
        <v>300</v>
      </c>
      <c r="L303" s="95">
        <v>489</v>
      </c>
      <c r="M303" s="95">
        <v>1526</v>
      </c>
      <c r="N303" s="95">
        <v>762</v>
      </c>
      <c r="O303" s="95">
        <v>348</v>
      </c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3425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201</v>
      </c>
      <c r="C304" s="299" t="s">
        <v>301</v>
      </c>
      <c r="D304" s="299"/>
      <c r="E304" s="299"/>
      <c r="F304" s="299"/>
      <c r="G304" s="299"/>
      <c r="H304" s="299"/>
      <c r="I304" s="299"/>
      <c r="J304" s="299"/>
      <c r="K304" s="95">
        <v>131</v>
      </c>
      <c r="L304" s="95">
        <v>218</v>
      </c>
      <c r="M304" s="95">
        <v>355</v>
      </c>
      <c r="N304" s="95">
        <v>684</v>
      </c>
      <c r="O304" s="95">
        <v>129</v>
      </c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1517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203</v>
      </c>
      <c r="C305" s="299" t="s">
        <v>302</v>
      </c>
      <c r="D305" s="299"/>
      <c r="E305" s="299"/>
      <c r="F305" s="299"/>
      <c r="G305" s="299"/>
      <c r="H305" s="299"/>
      <c r="I305" s="299"/>
      <c r="J305" s="299"/>
      <c r="K305" s="95">
        <v>371</v>
      </c>
      <c r="L305" s="95">
        <v>181</v>
      </c>
      <c r="M305" s="95">
        <v>177</v>
      </c>
      <c r="N305" s="95">
        <v>437</v>
      </c>
      <c r="O305" s="95">
        <v>181</v>
      </c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1347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205</v>
      </c>
      <c r="C306" s="299" t="s">
        <v>303</v>
      </c>
      <c r="D306" s="299"/>
      <c r="E306" s="299"/>
      <c r="F306" s="299"/>
      <c r="G306" s="299"/>
      <c r="H306" s="299"/>
      <c r="I306" s="299"/>
      <c r="J306" s="299"/>
      <c r="K306" s="95">
        <v>359</v>
      </c>
      <c r="L306" s="95">
        <v>321</v>
      </c>
      <c r="M306" s="95">
        <v>441</v>
      </c>
      <c r="N306" s="95">
        <v>901</v>
      </c>
      <c r="O306" s="95">
        <v>189</v>
      </c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2211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207</v>
      </c>
      <c r="C307" s="299" t="s">
        <v>304</v>
      </c>
      <c r="D307" s="299"/>
      <c r="E307" s="299"/>
      <c r="F307" s="299"/>
      <c r="G307" s="299"/>
      <c r="H307" s="299"/>
      <c r="I307" s="299"/>
      <c r="J307" s="299"/>
      <c r="K307" s="95">
        <v>389</v>
      </c>
      <c r="L307" s="95">
        <v>135</v>
      </c>
      <c r="M307" s="95">
        <v>278</v>
      </c>
      <c r="N307" s="95">
        <v>275</v>
      </c>
      <c r="O307" s="95">
        <v>99</v>
      </c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1176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209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355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31490</v>
      </c>
      <c r="L310" s="70">
        <f>SUM(L299:L309)</f>
        <v>57476</v>
      </c>
      <c r="M310" s="70">
        <f>SUM(M299:M309)</f>
        <v>43481</v>
      </c>
      <c r="N310" s="70">
        <f>SUM(N299:N309)</f>
        <v>68866</v>
      </c>
      <c r="O310" s="70">
        <f>SUM(O299:O309)</f>
        <v>36418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237731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362</v>
      </c>
      <c r="C313" s="287"/>
      <c r="D313" s="288"/>
      <c r="E313" s="286" t="s">
        <v>363</v>
      </c>
      <c r="F313" s="287"/>
      <c r="G313" s="288"/>
      <c r="H313" s="286" t="s">
        <v>364</v>
      </c>
      <c r="I313" s="287"/>
      <c r="J313" s="288"/>
      <c r="K313" s="292" t="s">
        <v>365</v>
      </c>
      <c r="L313" s="294" t="s">
        <v>366</v>
      </c>
      <c r="M313" s="294" t="s">
        <v>367</v>
      </c>
      <c r="N313" s="296" t="s">
        <v>368</v>
      </c>
      <c r="O313" s="176" t="s">
        <v>362</v>
      </c>
      <c r="P313" s="177" t="s">
        <v>363</v>
      </c>
      <c r="Q313" s="178" t="s">
        <v>364</v>
      </c>
      <c r="R313" s="179" t="s">
        <v>365</v>
      </c>
      <c r="S313" s="62"/>
      <c r="T313" s="180" t="s">
        <v>366</v>
      </c>
      <c r="U313" s="62"/>
      <c r="V313" s="181" t="s">
        <v>367</v>
      </c>
      <c r="W313" s="62"/>
      <c r="X313" s="182" t="s">
        <v>368</v>
      </c>
      <c r="Y313" s="183" t="s">
        <v>369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370</v>
      </c>
      <c r="P314" s="185" t="s">
        <v>371</v>
      </c>
      <c r="Q314" s="186" t="s">
        <v>372</v>
      </c>
      <c r="R314" s="187" t="s">
        <v>373</v>
      </c>
      <c r="S314" s="63"/>
      <c r="T314" s="188" t="s">
        <v>374</v>
      </c>
      <c r="U314" s="63"/>
      <c r="V314" s="189" t="s">
        <v>375</v>
      </c>
      <c r="W314" s="63"/>
      <c r="X314" s="190" t="s">
        <v>376</v>
      </c>
      <c r="Y314" s="191" t="s">
        <v>377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347</v>
      </c>
      <c r="AH316" s="93" t="s">
        <v>359</v>
      </c>
    </row>
    <row r="317" spans="1:34" ht="22.5" customHeight="1">
      <c r="I317" s="280" t="s">
        <v>96</v>
      </c>
      <c r="J317" s="280"/>
      <c r="K317" s="280"/>
      <c r="L317" s="280"/>
      <c r="M317" s="8" t="s">
        <v>330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358</v>
      </c>
    </row>
    <row r="318" spans="1:34" ht="22.5" customHeight="1">
      <c r="I318" s="280" t="s">
        <v>2</v>
      </c>
      <c r="J318" s="280"/>
      <c r="K318" s="280"/>
      <c r="L318" s="280"/>
      <c r="M318" s="8" t="s">
        <v>330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347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348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305</v>
      </c>
      <c r="C327" s="301" t="s">
        <v>306</v>
      </c>
      <c r="D327" s="301"/>
      <c r="E327" s="301"/>
      <c r="F327" s="301"/>
      <c r="G327" s="301"/>
      <c r="H327" s="301"/>
      <c r="I327" s="301"/>
      <c r="J327" s="302"/>
      <c r="K327" s="95">
        <v>318</v>
      </c>
      <c r="L327" s="95">
        <v>237</v>
      </c>
      <c r="M327" s="95">
        <v>993</v>
      </c>
      <c r="N327" s="95">
        <v>488</v>
      </c>
      <c r="O327" s="95">
        <v>129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2165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307</v>
      </c>
      <c r="D328" s="299"/>
      <c r="E328" s="299"/>
      <c r="F328" s="299"/>
      <c r="G328" s="299"/>
      <c r="H328" s="299"/>
      <c r="I328" s="299"/>
      <c r="J328" s="299"/>
      <c r="K328" s="95">
        <v>389</v>
      </c>
      <c r="L328" s="95">
        <v>473</v>
      </c>
      <c r="M328" s="95">
        <v>1908</v>
      </c>
      <c r="N328" s="95">
        <v>906</v>
      </c>
      <c r="O328" s="95">
        <v>257</v>
      </c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3933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308</v>
      </c>
      <c r="D329" s="299"/>
      <c r="E329" s="299"/>
      <c r="F329" s="299"/>
      <c r="G329" s="299"/>
      <c r="H329" s="299"/>
      <c r="I329" s="299"/>
      <c r="J329" s="299"/>
      <c r="K329" s="95">
        <v>82</v>
      </c>
      <c r="L329" s="95">
        <v>71</v>
      </c>
      <c r="M329" s="95">
        <v>172</v>
      </c>
      <c r="N329" s="95">
        <v>116</v>
      </c>
      <c r="O329" s="95">
        <v>35</v>
      </c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476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197</v>
      </c>
      <c r="C330" s="299" t="s">
        <v>309</v>
      </c>
      <c r="D330" s="299"/>
      <c r="E330" s="299"/>
      <c r="F330" s="299"/>
      <c r="G330" s="299"/>
      <c r="H330" s="299"/>
      <c r="I330" s="299"/>
      <c r="J330" s="299"/>
      <c r="K330" s="95">
        <v>50</v>
      </c>
      <c r="L330" s="95">
        <v>71</v>
      </c>
      <c r="M330" s="95">
        <v>104</v>
      </c>
      <c r="N330" s="95">
        <v>132</v>
      </c>
      <c r="O330" s="95">
        <v>56</v>
      </c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413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89"/>
      <c r="C331" s="298"/>
      <c r="D331" s="299"/>
      <c r="E331" s="299"/>
      <c r="F331" s="299"/>
      <c r="G331" s="299"/>
      <c r="H331" s="299"/>
      <c r="I331" s="299"/>
      <c r="J331" s="299"/>
      <c r="K331" s="89" t="s">
        <v>209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>
      <c r="A332" s="47"/>
      <c r="B332" s="89"/>
      <c r="C332" s="298"/>
      <c r="D332" s="299"/>
      <c r="E332" s="299"/>
      <c r="F332" s="299"/>
      <c r="G332" s="299"/>
      <c r="H332" s="299"/>
      <c r="I332" s="299"/>
      <c r="J332" s="299"/>
      <c r="K332" s="89" t="s">
        <v>209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209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355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839</v>
      </c>
      <c r="L338" s="70">
        <f>SUM(L327:L337)</f>
        <v>852</v>
      </c>
      <c r="M338" s="70">
        <f>SUM(M327:M337)</f>
        <v>3177</v>
      </c>
      <c r="N338" s="70">
        <f>SUM(N327:N337)</f>
        <v>1642</v>
      </c>
      <c r="O338" s="70">
        <f>SUM(O327:O337)</f>
        <v>477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3">SUM(K338:Y338)</f>
        <v>6987</v>
      </c>
      <c r="AC338" s="27"/>
      <c r="AD338" s="37" t="s">
        <v>181</v>
      </c>
    </row>
    <row r="339" spans="1:30" ht="30" customHeight="1">
      <c r="A339" s="47" t="s">
        <v>53</v>
      </c>
      <c r="B339" s="50" t="s">
        <v>310</v>
      </c>
      <c r="C339" s="301" t="s">
        <v>311</v>
      </c>
      <c r="D339" s="301"/>
      <c r="E339" s="301"/>
      <c r="F339" s="301"/>
      <c r="G339" s="301"/>
      <c r="H339" s="301"/>
      <c r="I339" s="301"/>
      <c r="J339" s="302"/>
      <c r="K339" s="95">
        <v>2207</v>
      </c>
      <c r="L339" s="95">
        <v>5784</v>
      </c>
      <c r="M339" s="95">
        <v>4976</v>
      </c>
      <c r="N339" s="95">
        <v>4722</v>
      </c>
      <c r="O339" s="95">
        <v>2262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3"/>
        <v>19951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312</v>
      </c>
      <c r="D340" s="299"/>
      <c r="E340" s="299"/>
      <c r="F340" s="299"/>
      <c r="G340" s="299"/>
      <c r="H340" s="299"/>
      <c r="I340" s="299"/>
      <c r="J340" s="299"/>
      <c r="K340" s="95">
        <v>2516</v>
      </c>
      <c r="L340" s="95">
        <v>5406</v>
      </c>
      <c r="M340" s="95">
        <v>6793</v>
      </c>
      <c r="N340" s="95">
        <v>6382</v>
      </c>
      <c r="O340" s="95">
        <v>3318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3"/>
        <v>24415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313</v>
      </c>
      <c r="D341" s="299"/>
      <c r="E341" s="299"/>
      <c r="F341" s="299"/>
      <c r="G341" s="299"/>
      <c r="H341" s="299"/>
      <c r="I341" s="299"/>
      <c r="J341" s="299"/>
      <c r="K341" s="95">
        <v>484</v>
      </c>
      <c r="L341" s="95">
        <v>1420</v>
      </c>
      <c r="M341" s="95">
        <v>882</v>
      </c>
      <c r="N341" s="95">
        <v>795</v>
      </c>
      <c r="O341" s="95">
        <v>326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3"/>
        <v>3907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197</v>
      </c>
      <c r="C342" s="299" t="s">
        <v>314</v>
      </c>
      <c r="D342" s="299"/>
      <c r="E342" s="299"/>
      <c r="F342" s="299"/>
      <c r="G342" s="299"/>
      <c r="H342" s="299"/>
      <c r="I342" s="299"/>
      <c r="J342" s="299"/>
      <c r="K342" s="95">
        <v>423</v>
      </c>
      <c r="L342" s="95">
        <v>759</v>
      </c>
      <c r="M342" s="95">
        <v>589</v>
      </c>
      <c r="N342" s="95">
        <v>618</v>
      </c>
      <c r="O342" s="95">
        <v>275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3"/>
        <v>2664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199</v>
      </c>
      <c r="C343" s="299" t="s">
        <v>315</v>
      </c>
      <c r="D343" s="299"/>
      <c r="E343" s="299"/>
      <c r="F343" s="299"/>
      <c r="G343" s="299"/>
      <c r="H343" s="299"/>
      <c r="I343" s="299"/>
      <c r="J343" s="299"/>
      <c r="K343" s="95">
        <v>126</v>
      </c>
      <c r="L343" s="95">
        <v>372</v>
      </c>
      <c r="M343" s="95">
        <v>282</v>
      </c>
      <c r="N343" s="95">
        <v>226</v>
      </c>
      <c r="O343" s="95">
        <v>146</v>
      </c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3"/>
        <v>1152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201</v>
      </c>
      <c r="C344" s="299" t="s">
        <v>316</v>
      </c>
      <c r="D344" s="299"/>
      <c r="E344" s="299"/>
      <c r="F344" s="299"/>
      <c r="G344" s="299"/>
      <c r="H344" s="299"/>
      <c r="I344" s="299"/>
      <c r="J344" s="299"/>
      <c r="K344" s="95">
        <v>1368</v>
      </c>
      <c r="L344" s="95">
        <v>5072</v>
      </c>
      <c r="M344" s="95">
        <v>1993</v>
      </c>
      <c r="N344" s="95">
        <v>917</v>
      </c>
      <c r="O344" s="95">
        <v>341</v>
      </c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3"/>
        <v>9691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203</v>
      </c>
      <c r="C345" s="299" t="s">
        <v>317</v>
      </c>
      <c r="D345" s="299"/>
      <c r="E345" s="299"/>
      <c r="F345" s="299"/>
      <c r="G345" s="299"/>
      <c r="H345" s="299"/>
      <c r="I345" s="299"/>
      <c r="J345" s="299"/>
      <c r="K345" s="95">
        <v>45</v>
      </c>
      <c r="L345" s="95">
        <v>106</v>
      </c>
      <c r="M345" s="95">
        <v>51</v>
      </c>
      <c r="N345" s="95">
        <v>68</v>
      </c>
      <c r="O345" s="95">
        <v>43</v>
      </c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3"/>
        <v>313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205</v>
      </c>
      <c r="C346" s="299" t="s">
        <v>318</v>
      </c>
      <c r="D346" s="299"/>
      <c r="E346" s="299"/>
      <c r="F346" s="299"/>
      <c r="G346" s="299"/>
      <c r="H346" s="299"/>
      <c r="I346" s="299"/>
      <c r="J346" s="299"/>
      <c r="K346" s="95">
        <v>35</v>
      </c>
      <c r="L346" s="95">
        <v>106</v>
      </c>
      <c r="M346" s="95">
        <v>66</v>
      </c>
      <c r="N346" s="95">
        <v>58</v>
      </c>
      <c r="O346" s="95">
        <v>42</v>
      </c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3"/>
        <v>307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207</v>
      </c>
      <c r="C347" s="299" t="s">
        <v>319</v>
      </c>
      <c r="D347" s="299"/>
      <c r="E347" s="299"/>
      <c r="F347" s="299"/>
      <c r="G347" s="299"/>
      <c r="H347" s="299"/>
      <c r="I347" s="299"/>
      <c r="J347" s="299"/>
      <c r="K347" s="95">
        <v>30</v>
      </c>
      <c r="L347" s="95">
        <v>85</v>
      </c>
      <c r="M347" s="95">
        <v>102</v>
      </c>
      <c r="N347" s="95">
        <v>67</v>
      </c>
      <c r="O347" s="95">
        <v>24</v>
      </c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3"/>
        <v>308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209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355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7234</v>
      </c>
      <c r="L350" s="70">
        <f>SUM(L339:L349)</f>
        <v>19110</v>
      </c>
      <c r="M350" s="70">
        <f>SUM(M339:M349)</f>
        <v>15734</v>
      </c>
      <c r="N350" s="70">
        <f>SUM(N339:N349)</f>
        <v>13853</v>
      </c>
      <c r="O350" s="70">
        <f>SUM(O339:O349)</f>
        <v>6777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62708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362</v>
      </c>
      <c r="C353" s="287"/>
      <c r="D353" s="288"/>
      <c r="E353" s="286" t="s">
        <v>363</v>
      </c>
      <c r="F353" s="287"/>
      <c r="G353" s="288"/>
      <c r="H353" s="286" t="s">
        <v>364</v>
      </c>
      <c r="I353" s="287"/>
      <c r="J353" s="288"/>
      <c r="K353" s="292" t="s">
        <v>365</v>
      </c>
      <c r="L353" s="294" t="s">
        <v>366</v>
      </c>
      <c r="M353" s="294" t="s">
        <v>367</v>
      </c>
      <c r="N353" s="296" t="s">
        <v>368</v>
      </c>
      <c r="O353" s="192" t="s">
        <v>362</v>
      </c>
      <c r="P353" s="193" t="s">
        <v>363</v>
      </c>
      <c r="Q353" s="194" t="s">
        <v>364</v>
      </c>
      <c r="R353" s="195" t="s">
        <v>365</v>
      </c>
      <c r="S353" s="62"/>
      <c r="T353" s="196" t="s">
        <v>366</v>
      </c>
      <c r="U353" s="62"/>
      <c r="V353" s="197" t="s">
        <v>367</v>
      </c>
      <c r="W353" s="62"/>
      <c r="X353" s="198" t="s">
        <v>368</v>
      </c>
      <c r="Y353" s="199" t="s">
        <v>369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370</v>
      </c>
      <c r="P354" s="201" t="s">
        <v>371</v>
      </c>
      <c r="Q354" s="202" t="s">
        <v>372</v>
      </c>
      <c r="R354" s="203" t="s">
        <v>373</v>
      </c>
      <c r="S354" s="63"/>
      <c r="T354" s="204" t="s">
        <v>374</v>
      </c>
      <c r="U354" s="63"/>
      <c r="V354" s="205" t="s">
        <v>375</v>
      </c>
      <c r="W354" s="63"/>
      <c r="X354" s="206" t="s">
        <v>376</v>
      </c>
      <c r="Y354" s="207" t="s">
        <v>377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349</v>
      </c>
      <c r="AH356" s="93" t="s">
        <v>359</v>
      </c>
    </row>
    <row r="357" spans="1:34" ht="22.5" customHeight="1">
      <c r="I357" s="280" t="s">
        <v>96</v>
      </c>
      <c r="J357" s="280"/>
      <c r="K357" s="280"/>
      <c r="L357" s="280"/>
      <c r="M357" s="8" t="s">
        <v>330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358</v>
      </c>
    </row>
    <row r="358" spans="1:34" ht="22.5" customHeight="1">
      <c r="I358" s="280" t="s">
        <v>2</v>
      </c>
      <c r="J358" s="280"/>
      <c r="K358" s="280"/>
      <c r="L358" s="280"/>
      <c r="M358" s="8" t="s">
        <v>330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349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350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320</v>
      </c>
      <c r="C367" s="301" t="s">
        <v>321</v>
      </c>
      <c r="D367" s="301"/>
      <c r="E367" s="301"/>
      <c r="F367" s="301"/>
      <c r="G367" s="301"/>
      <c r="H367" s="301"/>
      <c r="I367" s="301"/>
      <c r="J367" s="302"/>
      <c r="K367" s="95">
        <v>425</v>
      </c>
      <c r="L367" s="95">
        <v>1974</v>
      </c>
      <c r="M367" s="95">
        <v>1022</v>
      </c>
      <c r="N367" s="95">
        <v>1309</v>
      </c>
      <c r="O367" s="95">
        <v>446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4">SUM(K367:Y367)</f>
        <v>5176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322</v>
      </c>
      <c r="D368" s="299"/>
      <c r="E368" s="299"/>
      <c r="F368" s="299"/>
      <c r="G368" s="299"/>
      <c r="H368" s="299"/>
      <c r="I368" s="299"/>
      <c r="J368" s="299"/>
      <c r="K368" s="95">
        <v>120</v>
      </c>
      <c r="L368" s="95">
        <v>659</v>
      </c>
      <c r="M368" s="95">
        <v>223</v>
      </c>
      <c r="N368" s="95">
        <v>477</v>
      </c>
      <c r="O368" s="95">
        <v>128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4"/>
        <v>1607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323</v>
      </c>
      <c r="D369" s="299"/>
      <c r="E369" s="299"/>
      <c r="F369" s="299"/>
      <c r="G369" s="299"/>
      <c r="H369" s="299"/>
      <c r="I369" s="299"/>
      <c r="J369" s="299"/>
      <c r="K369" s="95">
        <v>95</v>
      </c>
      <c r="L369" s="95">
        <v>229</v>
      </c>
      <c r="M369" s="95">
        <v>145</v>
      </c>
      <c r="N369" s="95">
        <v>218</v>
      </c>
      <c r="O369" s="95">
        <v>46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4"/>
        <v>733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197</v>
      </c>
      <c r="C370" s="299" t="s">
        <v>324</v>
      </c>
      <c r="D370" s="299"/>
      <c r="E370" s="299"/>
      <c r="F370" s="299"/>
      <c r="G370" s="299"/>
      <c r="H370" s="299"/>
      <c r="I370" s="299"/>
      <c r="J370" s="299"/>
      <c r="K370" s="95">
        <v>58</v>
      </c>
      <c r="L370" s="95">
        <v>152</v>
      </c>
      <c r="M370" s="95">
        <v>55</v>
      </c>
      <c r="N370" s="95">
        <v>201</v>
      </c>
      <c r="O370" s="95">
        <v>61</v>
      </c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4"/>
        <v>527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199</v>
      </c>
      <c r="C371" s="299" t="s">
        <v>325</v>
      </c>
      <c r="D371" s="299"/>
      <c r="E371" s="299"/>
      <c r="F371" s="299"/>
      <c r="G371" s="299"/>
      <c r="H371" s="299"/>
      <c r="I371" s="299"/>
      <c r="J371" s="299"/>
      <c r="K371" s="95">
        <v>49</v>
      </c>
      <c r="L371" s="95">
        <v>166</v>
      </c>
      <c r="M371" s="95">
        <v>84</v>
      </c>
      <c r="N371" s="95">
        <v>200</v>
      </c>
      <c r="O371" s="95">
        <v>101</v>
      </c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4"/>
        <v>600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201</v>
      </c>
      <c r="C372" s="299" t="s">
        <v>326</v>
      </c>
      <c r="D372" s="299"/>
      <c r="E372" s="299"/>
      <c r="F372" s="299"/>
      <c r="G372" s="299"/>
      <c r="H372" s="299"/>
      <c r="I372" s="299"/>
      <c r="J372" s="299"/>
      <c r="K372" s="95">
        <v>40</v>
      </c>
      <c r="L372" s="95">
        <v>123</v>
      </c>
      <c r="M372" s="95">
        <v>41</v>
      </c>
      <c r="N372" s="95">
        <v>182</v>
      </c>
      <c r="O372" s="95">
        <v>47</v>
      </c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4"/>
        <v>433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203</v>
      </c>
      <c r="C373" s="299" t="s">
        <v>327</v>
      </c>
      <c r="D373" s="299"/>
      <c r="E373" s="299"/>
      <c r="F373" s="299"/>
      <c r="G373" s="299"/>
      <c r="H373" s="299"/>
      <c r="I373" s="299"/>
      <c r="J373" s="299"/>
      <c r="K373" s="95">
        <v>36</v>
      </c>
      <c r="L373" s="95">
        <v>74</v>
      </c>
      <c r="M373" s="95">
        <v>48</v>
      </c>
      <c r="N373" s="95">
        <v>109</v>
      </c>
      <c r="O373" s="95">
        <v>35</v>
      </c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4"/>
        <v>302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209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209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209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355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823</v>
      </c>
      <c r="L378" s="70">
        <f>SUM(L367:L377)</f>
        <v>3377</v>
      </c>
      <c r="M378" s="70">
        <f>SUM(M367:M377)</f>
        <v>1618</v>
      </c>
      <c r="N378" s="70">
        <f>SUM(N367:N377)</f>
        <v>2696</v>
      </c>
      <c r="O378" s="70">
        <f>SUM(O367:O377)</f>
        <v>864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9378</v>
      </c>
      <c r="AC378" s="27"/>
      <c r="AD378" s="37" t="s">
        <v>181</v>
      </c>
    </row>
    <row r="379" spans="1:30" ht="30" customHeight="1">
      <c r="A379" s="47" t="s">
        <v>53</v>
      </c>
      <c r="B379" s="50" t="s">
        <v>328</v>
      </c>
      <c r="C379" s="301" t="s">
        <v>329</v>
      </c>
      <c r="D379" s="301"/>
      <c r="E379" s="301"/>
      <c r="F379" s="301"/>
      <c r="G379" s="301"/>
      <c r="H379" s="301"/>
      <c r="I379" s="301"/>
      <c r="J379" s="302"/>
      <c r="K379" s="95">
        <v>355</v>
      </c>
      <c r="L379" s="95">
        <v>1097</v>
      </c>
      <c r="M379" s="95">
        <v>403</v>
      </c>
      <c r="N379" s="95">
        <v>1161</v>
      </c>
      <c r="O379" s="95">
        <v>651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3667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92"/>
      <c r="C380" s="298"/>
      <c r="D380" s="299"/>
      <c r="E380" s="299"/>
      <c r="F380" s="299"/>
      <c r="G380" s="299"/>
      <c r="H380" s="299"/>
      <c r="I380" s="299"/>
      <c r="J380" s="299"/>
      <c r="K380" s="92" t="s">
        <v>209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209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209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355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355</v>
      </c>
      <c r="L390" s="70">
        <f>SUM(L379:L389)</f>
        <v>1097</v>
      </c>
      <c r="M390" s="70">
        <f>SUM(M379:M389)</f>
        <v>403</v>
      </c>
      <c r="N390" s="70">
        <f>SUM(N379:N389)</f>
        <v>1161</v>
      </c>
      <c r="O390" s="70">
        <f>SUM(O379:O389)</f>
        <v>651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3667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362</v>
      </c>
      <c r="C393" s="287"/>
      <c r="D393" s="288"/>
      <c r="E393" s="286" t="s">
        <v>363</v>
      </c>
      <c r="F393" s="287"/>
      <c r="G393" s="288"/>
      <c r="H393" s="286" t="s">
        <v>364</v>
      </c>
      <c r="I393" s="287"/>
      <c r="J393" s="288"/>
      <c r="K393" s="292" t="s">
        <v>365</v>
      </c>
      <c r="L393" s="294" t="s">
        <v>366</v>
      </c>
      <c r="M393" s="294" t="s">
        <v>367</v>
      </c>
      <c r="N393" s="296" t="s">
        <v>368</v>
      </c>
      <c r="O393" s="208" t="s">
        <v>362</v>
      </c>
      <c r="P393" s="209" t="s">
        <v>363</v>
      </c>
      <c r="Q393" s="210" t="s">
        <v>364</v>
      </c>
      <c r="R393" s="211" t="s">
        <v>365</v>
      </c>
      <c r="S393" s="62"/>
      <c r="T393" s="212" t="s">
        <v>366</v>
      </c>
      <c r="U393" s="62"/>
      <c r="V393" s="213" t="s">
        <v>367</v>
      </c>
      <c r="W393" s="62"/>
      <c r="X393" s="214" t="s">
        <v>368</v>
      </c>
      <c r="Y393" s="215" t="s">
        <v>369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370</v>
      </c>
      <c r="P394" s="217" t="s">
        <v>371</v>
      </c>
      <c r="Q394" s="218" t="s">
        <v>372</v>
      </c>
      <c r="R394" s="219" t="s">
        <v>373</v>
      </c>
      <c r="S394" s="63"/>
      <c r="T394" s="220" t="s">
        <v>374</v>
      </c>
      <c r="U394" s="63"/>
      <c r="V394" s="221" t="s">
        <v>375</v>
      </c>
      <c r="W394" s="63"/>
      <c r="X394" s="222" t="s">
        <v>376</v>
      </c>
      <c r="Y394" s="223" t="s">
        <v>377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351</v>
      </c>
      <c r="AH396" s="93" t="s">
        <v>359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330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358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330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351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352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356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257777</v>
      </c>
      <c r="L406" s="71">
        <f>L98+L110+L138+L150+L178+L190+L218+L230+L258+L270+L298+L310+L338+L350+L378+L390</f>
        <v>577497</v>
      </c>
      <c r="M406" s="71">
        <f>M98+M110+M138+M150+M178+M190+M218+M230+M258+M270+M298+M310+M338+M350+M378+M390</f>
        <v>454472</v>
      </c>
      <c r="N406" s="71">
        <f>N98+N110+N138+N150+N178+N190+N218+N230+N258+N270+N298+N310+N338+N350+N378+N390</f>
        <v>648113</v>
      </c>
      <c r="O406" s="71">
        <f>O98+O110+O138+O150+O178+O190+O218+O230+O258+O270+O298+O310+O338+O350+O378+O390</f>
        <v>246496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2184355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34416</v>
      </c>
      <c r="L407" s="95">
        <v>60358</v>
      </c>
      <c r="M407" s="95">
        <v>54185</v>
      </c>
      <c r="N407" s="95">
        <v>60031</v>
      </c>
      <c r="O407" s="95">
        <v>21016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230006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357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292193</v>
      </c>
      <c r="L408" s="71">
        <f>L406+L407</f>
        <v>637855</v>
      </c>
      <c r="M408" s="71">
        <f>M406+M407</f>
        <v>508657</v>
      </c>
      <c r="N408" s="71">
        <f>N406+N407</f>
        <v>708144</v>
      </c>
      <c r="O408" s="71">
        <f>O406+O407</f>
        <v>267512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2414361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361</v>
      </c>
      <c r="D414" s="268"/>
      <c r="E414" s="268"/>
      <c r="F414" s="268"/>
      <c r="G414" s="267" t="s">
        <v>361</v>
      </c>
      <c r="H414" s="268"/>
      <c r="I414" s="268"/>
      <c r="J414" s="268"/>
      <c r="K414" s="267" t="s">
        <v>361</v>
      </c>
      <c r="L414" s="268"/>
      <c r="M414" s="268"/>
      <c r="N414" s="267" t="s">
        <v>361</v>
      </c>
      <c r="O414" s="268"/>
      <c r="P414" s="268"/>
      <c r="Q414" s="267" t="s">
        <v>361</v>
      </c>
      <c r="R414" s="268"/>
      <c r="S414" s="268"/>
      <c r="T414" s="267" t="s">
        <v>361</v>
      </c>
      <c r="U414" s="268"/>
      <c r="V414" s="268"/>
      <c r="W414" s="267" t="s">
        <v>361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361</v>
      </c>
      <c r="D418" s="254"/>
      <c r="E418" s="254"/>
      <c r="F418" s="254"/>
      <c r="G418" s="253" t="s">
        <v>361</v>
      </c>
      <c r="H418" s="254"/>
      <c r="I418" s="254"/>
      <c r="J418" s="254"/>
      <c r="K418" s="255" t="s">
        <v>361</v>
      </c>
      <c r="L418" s="256"/>
      <c r="M418" s="256"/>
      <c r="N418" s="257" t="s">
        <v>361</v>
      </c>
      <c r="O418" s="258"/>
      <c r="P418" s="258"/>
      <c r="Q418" s="255" t="s">
        <v>361</v>
      </c>
      <c r="R418" s="256"/>
      <c r="S418" s="256"/>
      <c r="T418" s="257" t="s">
        <v>361</v>
      </c>
      <c r="U418" s="258"/>
      <c r="V418" s="255" t="s">
        <v>361</v>
      </c>
      <c r="W418" s="256"/>
      <c r="X418" s="255" t="s">
        <v>361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361</v>
      </c>
      <c r="D421" s="254"/>
      <c r="E421" s="254"/>
      <c r="F421" s="254"/>
      <c r="G421" s="253" t="s">
        <v>361</v>
      </c>
      <c r="H421" s="254"/>
      <c r="I421" s="254"/>
      <c r="J421" s="254"/>
      <c r="K421" s="255" t="s">
        <v>361</v>
      </c>
      <c r="L421" s="256"/>
      <c r="M421" s="256"/>
      <c r="N421" s="257" t="s">
        <v>361</v>
      </c>
      <c r="O421" s="258"/>
      <c r="P421" s="258"/>
      <c r="Q421" s="255" t="s">
        <v>361</v>
      </c>
      <c r="R421" s="256"/>
      <c r="S421" s="256"/>
      <c r="T421" s="257" t="s">
        <v>361</v>
      </c>
      <c r="U421" s="258"/>
      <c r="V421" s="255" t="s">
        <v>361</v>
      </c>
      <c r="W421" s="256"/>
      <c r="X421" s="255" t="s">
        <v>361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2" priority="186">
      <formula>ISBLANK(INDIRECT(ADDRESS(ROW(), COLUMN())))</formula>
    </cfRule>
  </conditionalFormatting>
  <conditionalFormatting sqref="P410:Q410 S410:T410 V410:Y410">
    <cfRule type="cellIs" dxfId="191" priority="187" operator="lessThan">
      <formula>0</formula>
    </cfRule>
  </conditionalFormatting>
  <conditionalFormatting sqref="P410:Q410 S410:T410 V410:Y410">
    <cfRule type="cellIs" dxfId="190" priority="188" operator="greaterThan">
      <formula>9</formula>
    </cfRule>
  </conditionalFormatting>
  <conditionalFormatting sqref="P410:Q410 S410:T410 V410:Y410">
    <cfRule type="expression" dxfId="189" priority="189">
      <formula>ISBLANK(INDIRECT(ADDRESS(ROW(), COLUMN())))</formula>
    </cfRule>
  </conditionalFormatting>
  <conditionalFormatting sqref="P410:Q410 S410:T410 V410:Y410">
    <cfRule type="expression" dxfId="188" priority="190">
      <formula>ISTEXT(INDIRECT(ADDRESS(ROW(), COLUMN())))</formula>
    </cfRule>
  </conditionalFormatting>
  <conditionalFormatting sqref="P14:Y15 P17:Y18 P20:Y21 P27:Y28 P30:Y31 P33:Y34 P57:Y58 P60:Y61 L96:Y97 L108:Y109 L136:Y137 L148:Y149 L176:Y177 L182:Y189 L215:Y217 L228:Y229 L256:Y257 L267:Y269 L296:Y297 L308:Y309 L331:Y337 L348:Y349 L374:Y377 L380:Y389 P407:Y407 P64:Y66 P87:Y95 P99:Y107 P127:Y135 P139:Y147 P167:Y175 P179:Y181 P207:Y214 P219:Y227 P247:Y255 P259:Y266 P287:Y295 P299:Y307 P327:Y330 P339:Y347 P367:Y373 P379:Y379">
    <cfRule type="expression" dxfId="187" priority="191">
      <formula>CELL("Protect",INDIRECT(ADDRESS(ROW(), COLUMN())))</formula>
    </cfRule>
  </conditionalFormatting>
  <conditionalFormatting sqref="P14:Y15 P17:Y18 P20:Y21 P27:Y28 P30:Y31 P33:Y34 P57:Y58 P60:Y61 K96:Y97 K108:Y109 K136:Y137 K148:Y149 K176:Y177 K182:Y189 K215:Y217 K228:Y229 K256:Y257 K267:Y269 K296:Y297 K308:Y309 K331:Y337 K348:Y349 K374:Y377 K380:Y389 P407:Y407 P64:Y66 P87:Y95 P99:Y107 P127:Y135 P139:Y147 P167:Y175 P179:Y181 P207:Y214 P219:Y227 P247:Y255 P259:Y266 P287:Y295 P299:Y307 P327:Y330 P339:Y347 P367:Y373 P379:Y379">
    <cfRule type="cellIs" dxfId="186" priority="192" operator="equal">
      <formula>"   "</formula>
    </cfRule>
    <cfRule type="expression" dxfId="185" priority="193">
      <formula>ISBLANK(INDIRECT(ADDRESS(ROW(), COLUMN())))</formula>
    </cfRule>
  </conditionalFormatting>
  <conditionalFormatting sqref="P14:Y15 P17:Y18 P20:Y21 P27:Y28 P30:Y31 P33:Y34 P57:Y58 P60:Y61 K96:Y97 K108:Y109 K136:Y137 K148:Y149 K176:Y177 K182:Y189 K215:Y217 K228:Y229 K256:Y257 K267:Y269 K296:Y297 K308:Y309 K331:Y337 K348:Y349 K374:Y377 K380:Y389 P407:Y407 P64:Y66 P87:Y95 P99:Y107 P127:Y135 P139:Y147 P167:Y175 P179:Y181 P207:Y214 P219:Y227 P247:Y255 P259:Y266 P287:Y295 P299:Y307 P327:Y330 P339:Y347 P367:Y373 P379:Y379">
    <cfRule type="cellIs" dxfId="184" priority="194" operator="equal">
      <formula>"   "</formula>
    </cfRule>
    <cfRule type="cellIs" dxfId="183" priority="195" operator="lessThan">
      <formula>0</formula>
    </cfRule>
    <cfRule type="expression" dxfId="182" priority="196">
      <formula>ISTEXT(INDIRECT(ADDRESS(ROW(), COLUMN())))</formula>
    </cfRule>
  </conditionalFormatting>
  <conditionalFormatting sqref="K29:Y29 P27:Y28 K32:Y32 P30:Y31 K35:Y38 P33:Y34">
    <cfRule type="cellIs" dxfId="181" priority="197" operator="greaterThan">
      <formula>K14</formula>
    </cfRule>
  </conditionalFormatting>
  <conditionalFormatting sqref="K59:Y59 P57:Y58">
    <cfRule type="cellIs" dxfId="180" priority="198" operator="greaterThan">
      <formula>K23</formula>
    </cfRule>
  </conditionalFormatting>
  <conditionalFormatting sqref="K62:Y62 P60:Y61">
    <cfRule type="cellIs" dxfId="179" priority="199" operator="greaterThan">
      <formula>K36</formula>
    </cfRule>
  </conditionalFormatting>
  <conditionalFormatting sqref="K38:Y38">
    <cfRule type="expression" dxfId="178" priority="200">
      <formula>IF(K67&gt;0,INDIRECT(ADDRESS(ROW(), COLUMN()))&lt;&gt;K67,0)</formula>
    </cfRule>
    <cfRule type="expression" dxfId="177" priority="201">
      <formula>IF(K408&gt;0,INDIRECT(ADDRESS(ROW(), COLUMN()))&lt;&gt;K408,0)</formula>
    </cfRule>
  </conditionalFormatting>
  <conditionalFormatting sqref="K67:Y67">
    <cfRule type="expression" dxfId="176" priority="202">
      <formula>IF(K408&gt;0,INDIRECT(ADDRESS(ROW(), COLUMN()))&lt;&gt;K408,0)</formula>
    </cfRule>
    <cfRule type="cellIs" dxfId="175" priority="203" operator="notEqual">
      <formula>K38</formula>
    </cfRule>
  </conditionalFormatting>
  <conditionalFormatting sqref="K408:Y408">
    <cfRule type="cellIs" dxfId="174" priority="204" operator="notEqual">
      <formula>K38</formula>
    </cfRule>
    <cfRule type="cellIs" dxfId="173" priority="205" operator="notEqual">
      <formula>K67</formula>
    </cfRule>
  </conditionalFormatting>
  <conditionalFormatting sqref="L17:O18">
    <cfRule type="expression" dxfId="172" priority="168">
      <formula>CELL("Protect",INDIRECT(ADDRESS(ROW(), COLUMN())))</formula>
    </cfRule>
  </conditionalFormatting>
  <conditionalFormatting sqref="K17:O18">
    <cfRule type="cellIs" dxfId="171" priority="169" operator="equal">
      <formula>"   "</formula>
    </cfRule>
    <cfRule type="expression" dxfId="170" priority="170">
      <formula>ISBLANK(INDIRECT(ADDRESS(ROW(), COLUMN())))</formula>
    </cfRule>
  </conditionalFormatting>
  <conditionalFormatting sqref="K17:O18">
    <cfRule type="cellIs" dxfId="169" priority="171" operator="equal">
      <formula>"   "</formula>
    </cfRule>
    <cfRule type="cellIs" dxfId="168" priority="172" operator="lessThan">
      <formula>0</formula>
    </cfRule>
    <cfRule type="expression" dxfId="167" priority="173">
      <formula>ISTEXT(INDIRECT(ADDRESS(ROW(), COLUMN())))</formula>
    </cfRule>
  </conditionalFormatting>
  <conditionalFormatting sqref="L20:O21">
    <cfRule type="expression" dxfId="166" priority="162">
      <formula>CELL("Protect",INDIRECT(ADDRESS(ROW(), COLUMN())))</formula>
    </cfRule>
  </conditionalFormatting>
  <conditionalFormatting sqref="K20:O21">
    <cfRule type="cellIs" dxfId="165" priority="163" operator="equal">
      <formula>"   "</formula>
    </cfRule>
    <cfRule type="expression" dxfId="164" priority="164">
      <formula>ISBLANK(INDIRECT(ADDRESS(ROW(), COLUMN())))</formula>
    </cfRule>
  </conditionalFormatting>
  <conditionalFormatting sqref="K20:O21">
    <cfRule type="cellIs" dxfId="163" priority="165" operator="equal">
      <formula>"   "</formula>
    </cfRule>
    <cfRule type="cellIs" dxfId="162" priority="166" operator="lessThan">
      <formula>0</formula>
    </cfRule>
    <cfRule type="expression" dxfId="161" priority="167">
      <formula>ISTEXT(INDIRECT(ADDRESS(ROW(), COLUMN())))</formula>
    </cfRule>
  </conditionalFormatting>
  <conditionalFormatting sqref="L14:O15">
    <cfRule type="expression" dxfId="160" priority="156">
      <formula>CELL("Protect",INDIRECT(ADDRESS(ROW(), COLUMN())))</formula>
    </cfRule>
  </conditionalFormatting>
  <conditionalFormatting sqref="K14:O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O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27:O28">
    <cfRule type="expression" dxfId="154" priority="149">
      <formula>CELL("Protect",INDIRECT(ADDRESS(ROW(), COLUMN())))</formula>
    </cfRule>
  </conditionalFormatting>
  <conditionalFormatting sqref="K27:O28">
    <cfRule type="cellIs" dxfId="153" priority="150" operator="equal">
      <formula>"   "</formula>
    </cfRule>
    <cfRule type="expression" dxfId="152" priority="151">
      <formula>ISBLANK(INDIRECT(ADDRESS(ROW(), COLUMN())))</formula>
    </cfRule>
  </conditionalFormatting>
  <conditionalFormatting sqref="K27:O28">
    <cfRule type="cellIs" dxfId="151" priority="152" operator="equal">
      <formula>"   "</formula>
    </cfRule>
    <cfRule type="cellIs" dxfId="150" priority="153" operator="lessThan">
      <formula>0</formula>
    </cfRule>
    <cfRule type="expression" dxfId="149" priority="154">
      <formula>ISTEXT(INDIRECT(ADDRESS(ROW(), COLUMN())))</formula>
    </cfRule>
  </conditionalFormatting>
  <conditionalFormatting sqref="K27:O28">
    <cfRule type="cellIs" dxfId="148" priority="155" operator="greaterThan">
      <formula>K14</formula>
    </cfRule>
  </conditionalFormatting>
  <conditionalFormatting sqref="L30:O31">
    <cfRule type="expression" dxfId="147" priority="142">
      <formula>CELL("Protect",INDIRECT(ADDRESS(ROW(), COLUMN())))</formula>
    </cfRule>
  </conditionalFormatting>
  <conditionalFormatting sqref="K30:O31">
    <cfRule type="cellIs" dxfId="146" priority="143" operator="equal">
      <formula>"   "</formula>
    </cfRule>
    <cfRule type="expression" dxfId="145" priority="144">
      <formula>ISBLANK(INDIRECT(ADDRESS(ROW(), COLUMN())))</formula>
    </cfRule>
  </conditionalFormatting>
  <conditionalFormatting sqref="K30:O31">
    <cfRule type="cellIs" dxfId="144" priority="145" operator="equal">
      <formula>"   "</formula>
    </cfRule>
    <cfRule type="cellIs" dxfId="143" priority="146" operator="lessThan">
      <formula>0</formula>
    </cfRule>
    <cfRule type="expression" dxfId="142" priority="147">
      <formula>ISTEXT(INDIRECT(ADDRESS(ROW(), COLUMN())))</formula>
    </cfRule>
  </conditionalFormatting>
  <conditionalFormatting sqref="K30:O31">
    <cfRule type="cellIs" dxfId="141" priority="148" operator="greaterThan">
      <formula>K17</formula>
    </cfRule>
  </conditionalFormatting>
  <conditionalFormatting sqref="L33:O34">
    <cfRule type="expression" dxfId="140" priority="135">
      <formula>CELL("Protect",INDIRECT(ADDRESS(ROW(), COLUMN())))</formula>
    </cfRule>
  </conditionalFormatting>
  <conditionalFormatting sqref="K33:O34">
    <cfRule type="cellIs" dxfId="139" priority="136" operator="equal">
      <formula>"   "</formula>
    </cfRule>
    <cfRule type="expression" dxfId="138" priority="137">
      <formula>ISBLANK(INDIRECT(ADDRESS(ROW(), COLUMN())))</formula>
    </cfRule>
  </conditionalFormatting>
  <conditionalFormatting sqref="K33:O34">
    <cfRule type="cellIs" dxfId="137" priority="138" operator="equal">
      <formula>"   "</formula>
    </cfRule>
    <cfRule type="cellIs" dxfId="136" priority="139" operator="lessThan">
      <formula>0</formula>
    </cfRule>
    <cfRule type="expression" dxfId="135" priority="140">
      <formula>ISTEXT(INDIRECT(ADDRESS(ROW(), COLUMN())))</formula>
    </cfRule>
  </conditionalFormatting>
  <conditionalFormatting sqref="K33:O34">
    <cfRule type="cellIs" dxfId="134" priority="141" operator="greaterThan">
      <formula>K20</formula>
    </cfRule>
  </conditionalFormatting>
  <conditionalFormatting sqref="L57:O58">
    <cfRule type="expression" dxfId="133" priority="128">
      <formula>CELL("Protect",INDIRECT(ADDRESS(ROW(), COLUMN())))</formula>
    </cfRule>
  </conditionalFormatting>
  <conditionalFormatting sqref="K57:O58">
    <cfRule type="cellIs" dxfId="132" priority="129" operator="equal">
      <formula>"   "</formula>
    </cfRule>
    <cfRule type="expression" dxfId="131" priority="130">
      <formula>ISBLANK(INDIRECT(ADDRESS(ROW(), COLUMN())))</formula>
    </cfRule>
  </conditionalFormatting>
  <conditionalFormatting sqref="K57:O58">
    <cfRule type="cellIs" dxfId="130" priority="131" operator="equal">
      <formula>"   "</formula>
    </cfRule>
    <cfRule type="cellIs" dxfId="129" priority="132" operator="lessThan">
      <formula>0</formula>
    </cfRule>
    <cfRule type="expression" dxfId="128" priority="133">
      <formula>ISTEXT(INDIRECT(ADDRESS(ROW(), COLUMN())))</formula>
    </cfRule>
  </conditionalFormatting>
  <conditionalFormatting sqref="K57:O58">
    <cfRule type="cellIs" dxfId="127" priority="134" operator="greaterThan">
      <formula>K23</formula>
    </cfRule>
  </conditionalFormatting>
  <conditionalFormatting sqref="L60:O61">
    <cfRule type="expression" dxfId="126" priority="121">
      <formula>CELL("Protect",INDIRECT(ADDRESS(ROW(), COLUMN())))</formula>
    </cfRule>
  </conditionalFormatting>
  <conditionalFormatting sqref="K60:O61">
    <cfRule type="cellIs" dxfId="125" priority="122" operator="equal">
      <formula>"   "</formula>
    </cfRule>
    <cfRule type="expression" dxfId="124" priority="123">
      <formula>ISBLANK(INDIRECT(ADDRESS(ROW(), COLUMN())))</formula>
    </cfRule>
  </conditionalFormatting>
  <conditionalFormatting sqref="K60:O61">
    <cfRule type="cellIs" dxfId="123" priority="124" operator="equal">
      <formula>"   "</formula>
    </cfRule>
    <cfRule type="cellIs" dxfId="122" priority="125" operator="lessThan">
      <formula>0</formula>
    </cfRule>
    <cfRule type="expression" dxfId="121" priority="126">
      <formula>ISTEXT(INDIRECT(ADDRESS(ROW(), COLUMN())))</formula>
    </cfRule>
  </conditionalFormatting>
  <conditionalFormatting sqref="K60:O61">
    <cfRule type="cellIs" dxfId="120" priority="127" operator="greaterThan">
      <formula>K36</formula>
    </cfRule>
  </conditionalFormatting>
  <conditionalFormatting sqref="L64:O64">
    <cfRule type="expression" dxfId="119" priority="115">
      <formula>CELL("Protect",INDIRECT(ADDRESS(ROW(), COLUMN())))</formula>
    </cfRule>
  </conditionalFormatting>
  <conditionalFormatting sqref="K64:O64">
    <cfRule type="cellIs" dxfId="118" priority="116" operator="equal">
      <formula>"   "</formula>
    </cfRule>
    <cfRule type="expression" dxfId="117" priority="117">
      <formula>ISBLANK(INDIRECT(ADDRESS(ROW(), COLUMN())))</formula>
    </cfRule>
  </conditionalFormatting>
  <conditionalFormatting sqref="K64:O64">
    <cfRule type="cellIs" dxfId="116" priority="118" operator="equal">
      <formula>"   "</formula>
    </cfRule>
    <cfRule type="cellIs" dxfId="115" priority="119" operator="lessThan">
      <formula>0</formula>
    </cfRule>
    <cfRule type="expression" dxfId="114" priority="120">
      <formula>ISTEXT(INDIRECT(ADDRESS(ROW(), COLUMN())))</formula>
    </cfRule>
  </conditionalFormatting>
  <conditionalFormatting sqref="L65:O65">
    <cfRule type="expression" dxfId="113" priority="109">
      <formula>CELL("Protect",INDIRECT(ADDRESS(ROW(), COLUMN())))</formula>
    </cfRule>
  </conditionalFormatting>
  <conditionalFormatting sqref="K65:O65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K65:O65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66:O66">
    <cfRule type="expression" dxfId="107" priority="103">
      <formula>CELL("Protect",INDIRECT(ADDRESS(ROW(), COLUMN())))</formula>
    </cfRule>
  </conditionalFormatting>
  <conditionalFormatting sqref="K66:O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6:O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O95">
    <cfRule type="expression" dxfId="101" priority="97">
      <formula>CELL("Protect",INDIRECT(ADDRESS(ROW(), COLUMN())))</formula>
    </cfRule>
  </conditionalFormatting>
  <conditionalFormatting sqref="K87:O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O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O107">
    <cfRule type="expression" dxfId="95" priority="91">
      <formula>CELL("Protect",INDIRECT(ADDRESS(ROW(), COLUMN())))</formula>
    </cfRule>
  </conditionalFormatting>
  <conditionalFormatting sqref="K99:O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O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O135">
    <cfRule type="expression" dxfId="89" priority="85">
      <formula>CELL("Protect",INDIRECT(ADDRESS(ROW(), COLUMN())))</formula>
    </cfRule>
  </conditionalFormatting>
  <conditionalFormatting sqref="K127:O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O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O147">
    <cfRule type="expression" dxfId="83" priority="79">
      <formula>CELL("Protect",INDIRECT(ADDRESS(ROW(), COLUMN())))</formula>
    </cfRule>
  </conditionalFormatting>
  <conditionalFormatting sqref="K139:O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O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O175">
    <cfRule type="expression" dxfId="77" priority="73">
      <formula>CELL("Protect",INDIRECT(ADDRESS(ROW(), COLUMN())))</formula>
    </cfRule>
  </conditionalFormatting>
  <conditionalFormatting sqref="K167:O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O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O181">
    <cfRule type="expression" dxfId="71" priority="67">
      <formula>CELL("Protect",INDIRECT(ADDRESS(ROW(), COLUMN())))</formula>
    </cfRule>
  </conditionalFormatting>
  <conditionalFormatting sqref="K179:O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O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O214">
    <cfRule type="expression" dxfId="65" priority="61">
      <formula>CELL("Protect",INDIRECT(ADDRESS(ROW(), COLUMN())))</formula>
    </cfRule>
  </conditionalFormatting>
  <conditionalFormatting sqref="K207:O214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O214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O227">
    <cfRule type="expression" dxfId="59" priority="55">
      <formula>CELL("Protect",INDIRECT(ADDRESS(ROW(), COLUMN())))</formula>
    </cfRule>
  </conditionalFormatting>
  <conditionalFormatting sqref="K219:O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O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O255">
    <cfRule type="expression" dxfId="53" priority="49">
      <formula>CELL("Protect",INDIRECT(ADDRESS(ROW(), COLUMN())))</formula>
    </cfRule>
  </conditionalFormatting>
  <conditionalFormatting sqref="K247:O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O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O266">
    <cfRule type="expression" dxfId="47" priority="43">
      <formula>CELL("Protect",INDIRECT(ADDRESS(ROW(), COLUMN())))</formula>
    </cfRule>
  </conditionalFormatting>
  <conditionalFormatting sqref="K259:O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O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O295">
    <cfRule type="expression" dxfId="41" priority="37">
      <formula>CELL("Protect",INDIRECT(ADDRESS(ROW(), COLUMN())))</formula>
    </cfRule>
  </conditionalFormatting>
  <conditionalFormatting sqref="K287:O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O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O307">
    <cfRule type="expression" dxfId="35" priority="31">
      <formula>CELL("Protect",INDIRECT(ADDRESS(ROW(), COLUMN())))</formula>
    </cfRule>
  </conditionalFormatting>
  <conditionalFormatting sqref="K299:O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O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O330">
    <cfRule type="expression" dxfId="29" priority="25">
      <formula>CELL("Protect",INDIRECT(ADDRESS(ROW(), COLUMN())))</formula>
    </cfRule>
  </conditionalFormatting>
  <conditionalFormatting sqref="K327:O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O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O347">
    <cfRule type="expression" dxfId="23" priority="19">
      <formula>CELL("Protect",INDIRECT(ADDRESS(ROW(), COLUMN())))</formula>
    </cfRule>
  </conditionalFormatting>
  <conditionalFormatting sqref="K339:O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O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O373">
    <cfRule type="expression" dxfId="17" priority="13">
      <formula>CELL("Protect",INDIRECT(ADDRESS(ROW(), COLUMN())))</formula>
    </cfRule>
  </conditionalFormatting>
  <conditionalFormatting sqref="K367:O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O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O379">
    <cfRule type="expression" dxfId="11" priority="7">
      <formula>CELL("Protect",INDIRECT(ADDRESS(ROW(), COLUMN())))</formula>
    </cfRule>
  </conditionalFormatting>
  <conditionalFormatting sqref="K379:O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O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O407">
    <cfRule type="expression" dxfId="5" priority="1">
      <formula>CELL("Protect",INDIRECT(ADDRESS(ROW(), COLUMN())))</formula>
    </cfRule>
  </conditionalFormatting>
  <conditionalFormatting sqref="K407:O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O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MODEL_DD1_DPR_41863_DAERAH_ISTIMEWA_YOGYAKARTA_DAPIL_DAERAH_ISTIMEWA_YOGYAKARTA.xlsx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2019-05-10T04:26:09Z</dcterms:created>
  <dcterms:modified xsi:type="dcterms:W3CDTF">2019-05-13T06:41:42Z</dcterms:modified>
</cp:coreProperties>
</file>