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0" yWindow="0" windowWidth="20490" windowHeight="7050"/>
  </bookViews>
  <sheets>
    <sheet name="Form" sheetId="4" r:id="rId1"/>
  </sheets>
  <definedNames>
    <definedName name="_xlnm._FilterDatabase" localSheetId="0" hidden="1">Form!$A$2:$A$45</definedName>
    <definedName name="_xlnm.Print_Area" localSheetId="0">Form!$A$1:$Z$423</definedName>
    <definedName name="range_1_1">Form!A1:AA47</definedName>
    <definedName name="range_2_1">Form!A47:AA76</definedName>
    <definedName name="range_3_1_1">Form!A76:AA116</definedName>
    <definedName name="range_3_2_1">Form!A116:AA156</definedName>
    <definedName name="range_3_3_1">Form!A156:AA196</definedName>
    <definedName name="range_3_4_1">Form!A196:AA236</definedName>
    <definedName name="range_3_5_1">Form!A236:AA276</definedName>
    <definedName name="range_3_6_1">Form!A276:AA316</definedName>
    <definedName name="range_3_7_1">Form!A316:AA356</definedName>
    <definedName name="range_3_8_1">Form!A356:AA396</definedName>
    <definedName name="range_4_1">Form!A396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24" i="4"/>
  <c r="K24"/>
  <c r="Z407"/>
  <c r="O390"/>
  <c r="N390"/>
  <c r="M390"/>
  <c r="L390"/>
  <c r="K390"/>
  <c r="Z390" s="1"/>
  <c r="Z379"/>
  <c r="O378"/>
  <c r="N378"/>
  <c r="M378"/>
  <c r="L378"/>
  <c r="K378"/>
  <c r="Z373"/>
  <c r="Z372"/>
  <c r="Z371"/>
  <c r="Z370"/>
  <c r="Z369"/>
  <c r="Z368"/>
  <c r="Z367"/>
  <c r="O350"/>
  <c r="N350"/>
  <c r="M350"/>
  <c r="L350"/>
  <c r="K350"/>
  <c r="Z347"/>
  <c r="Z346"/>
  <c r="Z345"/>
  <c r="Z344"/>
  <c r="Z343"/>
  <c r="Z342"/>
  <c r="Z341"/>
  <c r="Z340"/>
  <c r="Z339"/>
  <c r="O338"/>
  <c r="N338"/>
  <c r="M338"/>
  <c r="L338"/>
  <c r="K338"/>
  <c r="Z330"/>
  <c r="Z329"/>
  <c r="Z328"/>
  <c r="Z327"/>
  <c r="O310"/>
  <c r="N310"/>
  <c r="M310"/>
  <c r="L310"/>
  <c r="K310"/>
  <c r="Z310" s="1"/>
  <c r="Z307"/>
  <c r="Z306"/>
  <c r="Z305"/>
  <c r="Z304"/>
  <c r="Z303"/>
  <c r="Z302"/>
  <c r="Z301"/>
  <c r="Z300"/>
  <c r="Z299"/>
  <c r="O298"/>
  <c r="N298"/>
  <c r="M298"/>
  <c r="L298"/>
  <c r="K298"/>
  <c r="Z298" s="1"/>
  <c r="Z295"/>
  <c r="Z294"/>
  <c r="Z293"/>
  <c r="Z292"/>
  <c r="Z291"/>
  <c r="Z290"/>
  <c r="Z289"/>
  <c r="Z288"/>
  <c r="Z287"/>
  <c r="O270"/>
  <c r="N270"/>
  <c r="M270"/>
  <c r="L270"/>
  <c r="K270"/>
  <c r="Z270" s="1"/>
  <c r="Z266"/>
  <c r="Z265"/>
  <c r="Z264"/>
  <c r="Z263"/>
  <c r="Z262"/>
  <c r="Z261"/>
  <c r="Z260"/>
  <c r="Z259"/>
  <c r="O258"/>
  <c r="N258"/>
  <c r="M258"/>
  <c r="L258"/>
  <c r="Z258" s="1"/>
  <c r="K258"/>
  <c r="Z255"/>
  <c r="Z254"/>
  <c r="Z253"/>
  <c r="Z252"/>
  <c r="Z251"/>
  <c r="Z250"/>
  <c r="Z249"/>
  <c r="Z248"/>
  <c r="Z247"/>
  <c r="O230"/>
  <c r="N230"/>
  <c r="M230"/>
  <c r="L230"/>
  <c r="K230"/>
  <c r="Z227"/>
  <c r="Z226"/>
  <c r="Z225"/>
  <c r="Z224"/>
  <c r="Z223"/>
  <c r="Z222"/>
  <c r="Z221"/>
  <c r="Z220"/>
  <c r="Z219"/>
  <c r="O218"/>
  <c r="N218"/>
  <c r="M218"/>
  <c r="L218"/>
  <c r="K218"/>
  <c r="Z214"/>
  <c r="Z213"/>
  <c r="Z212"/>
  <c r="Z211"/>
  <c r="Z210"/>
  <c r="Z209"/>
  <c r="Z208"/>
  <c r="Z207"/>
  <c r="O190"/>
  <c r="N190"/>
  <c r="M190"/>
  <c r="L190"/>
  <c r="K190"/>
  <c r="Z181"/>
  <c r="Z180"/>
  <c r="Z179"/>
  <c r="O178"/>
  <c r="N178"/>
  <c r="M178"/>
  <c r="L178"/>
  <c r="K178"/>
  <c r="Z178" s="1"/>
  <c r="Z175"/>
  <c r="Z174"/>
  <c r="Z173"/>
  <c r="Z172"/>
  <c r="Z171"/>
  <c r="Z170"/>
  <c r="Z169"/>
  <c r="Z168"/>
  <c r="Z167"/>
  <c r="O150"/>
  <c r="N150"/>
  <c r="M150"/>
  <c r="L150"/>
  <c r="K150"/>
  <c r="Z147"/>
  <c r="Z146"/>
  <c r="Z145"/>
  <c r="Z144"/>
  <c r="Z143"/>
  <c r="Z142"/>
  <c r="Z141"/>
  <c r="Z140"/>
  <c r="Z139"/>
  <c r="O138"/>
  <c r="N138"/>
  <c r="M138"/>
  <c r="L138"/>
  <c r="K138"/>
  <c r="Z138" s="1"/>
  <c r="Z135"/>
  <c r="Z134"/>
  <c r="Z133"/>
  <c r="Z132"/>
  <c r="Z131"/>
  <c r="Z130"/>
  <c r="Z129"/>
  <c r="Z128"/>
  <c r="Z127"/>
  <c r="O110"/>
  <c r="N110"/>
  <c r="M110"/>
  <c r="L110"/>
  <c r="K110"/>
  <c r="Z110" s="1"/>
  <c r="Z107"/>
  <c r="Z106"/>
  <c r="Z105"/>
  <c r="Z104"/>
  <c r="Z103"/>
  <c r="Z102"/>
  <c r="Z101"/>
  <c r="Z100"/>
  <c r="Z99"/>
  <c r="O98"/>
  <c r="N98"/>
  <c r="M98"/>
  <c r="L98"/>
  <c r="K98"/>
  <c r="Z95"/>
  <c r="Z94"/>
  <c r="Z93"/>
  <c r="Z92"/>
  <c r="Z91"/>
  <c r="Z90"/>
  <c r="Z89"/>
  <c r="Z88"/>
  <c r="Z87"/>
  <c r="O67"/>
  <c r="N67"/>
  <c r="M67"/>
  <c r="L67"/>
  <c r="K67"/>
  <c r="Z66"/>
  <c r="Z65"/>
  <c r="Z64"/>
  <c r="O62"/>
  <c r="N62"/>
  <c r="M62"/>
  <c r="L62"/>
  <c r="K62"/>
  <c r="Z61"/>
  <c r="Z60"/>
  <c r="O59"/>
  <c r="N59"/>
  <c r="M59"/>
  <c r="L59"/>
  <c r="K59"/>
  <c r="Z58"/>
  <c r="Z57"/>
  <c r="O37"/>
  <c r="N37"/>
  <c r="M37"/>
  <c r="L37"/>
  <c r="K37"/>
  <c r="O36"/>
  <c r="N36"/>
  <c r="M36"/>
  <c r="L36"/>
  <c r="K36"/>
  <c r="O35"/>
  <c r="N35"/>
  <c r="M35"/>
  <c r="L35"/>
  <c r="K35"/>
  <c r="Z34"/>
  <c r="Z33"/>
  <c r="O32"/>
  <c r="N32"/>
  <c r="M32"/>
  <c r="L32"/>
  <c r="Z32" s="1"/>
  <c r="K32"/>
  <c r="Z31"/>
  <c r="Z30"/>
  <c r="O29"/>
  <c r="O38" s="1"/>
  <c r="N29"/>
  <c r="M29"/>
  <c r="M38" s="1"/>
  <c r="L29"/>
  <c r="K29"/>
  <c r="K38" s="1"/>
  <c r="Z28"/>
  <c r="Z27"/>
  <c r="Z36" s="1"/>
  <c r="N24"/>
  <c r="M24"/>
  <c r="L24"/>
  <c r="O23"/>
  <c r="N23"/>
  <c r="M23"/>
  <c r="L23"/>
  <c r="K23"/>
  <c r="O22"/>
  <c r="N22"/>
  <c r="M22"/>
  <c r="L22"/>
  <c r="K22"/>
  <c r="Z21"/>
  <c r="Z20"/>
  <c r="O19"/>
  <c r="N19"/>
  <c r="M19"/>
  <c r="L19"/>
  <c r="K19"/>
  <c r="Z18"/>
  <c r="Z17"/>
  <c r="N16"/>
  <c r="M16"/>
  <c r="L16"/>
  <c r="Z14"/>
  <c r="Z23" s="1"/>
  <c r="Z378" l="1"/>
  <c r="Z350"/>
  <c r="Z338"/>
  <c r="N406"/>
  <c r="N408" s="1"/>
  <c r="Z230"/>
  <c r="L406"/>
  <c r="L408" s="1"/>
  <c r="K406"/>
  <c r="K408" s="1"/>
  <c r="O406"/>
  <c r="O408" s="1"/>
  <c r="Z218"/>
  <c r="M406"/>
  <c r="M408" s="1"/>
  <c r="Z190"/>
  <c r="Z150"/>
  <c r="Z67"/>
  <c r="Z62"/>
  <c r="Z59"/>
  <c r="Z35"/>
  <c r="Z37"/>
  <c r="N38"/>
  <c r="Z29"/>
  <c r="Z22"/>
  <c r="M25"/>
  <c r="L25"/>
  <c r="Z19"/>
  <c r="N25"/>
  <c r="Z15"/>
  <c r="Z24" s="1"/>
  <c r="K16"/>
  <c r="K25" s="1"/>
  <c r="O16"/>
  <c r="O25" s="1"/>
  <c r="Z38"/>
  <c r="L38"/>
  <c r="Z98"/>
  <c r="Z406" l="1"/>
  <c r="Z408"/>
  <c r="Z16"/>
  <c r="Z25" s="1"/>
</calcChain>
</file>

<file path=xl/comments1.xml><?xml version="1.0" encoding="utf-8"?>
<comments xmlns="http://schemas.openxmlformats.org/spreadsheetml/2006/main">
  <authors>
    <author>situng</author>
  </authors>
  <commentList>
    <comment ref="B27" authorId="0">
      <text>
        <r>
          <rPr>
            <sz val="11"/>
            <color theme="1"/>
            <rFont val="Calibri"/>
            <family val="2"/>
            <charset val="1"/>
            <scheme val="minor"/>
          </rPr>
          <t>Jumlah harus lebih kecil atau sama dengan dari I.A.1</t>
        </r>
      </text>
    </comment>
    <comment ref="B30" authorId="0">
      <text>
        <r>
          <rPr>
            <sz val="11"/>
            <color theme="1"/>
            <rFont val="Calibri"/>
            <family val="2"/>
            <charset val="1"/>
            <scheme val="minor"/>
          </rPr>
          <t>Jumlah harus lebih kecil atau sama dengan dari I.A.2</t>
        </r>
      </text>
    </comment>
    <comment ref="B33" authorId="0">
      <text>
        <r>
          <rPr>
            <sz val="11"/>
            <color theme="1"/>
            <rFont val="Calibri"/>
            <family val="2"/>
            <charset val="1"/>
            <scheme val="minor"/>
          </rPr>
          <t>Jumlah harus lebih kecil atau sama dengan dari I.A.3</t>
        </r>
      </text>
    </comment>
    <comment ref="B36" authorId="0">
      <text>
        <r>
          <rPr>
            <sz val="11"/>
            <color theme="1"/>
            <rFont val="Calibri"/>
            <family val="2"/>
            <charset val="1"/>
            <scheme val="minor"/>
          </rPr>
          <t>a) Jumlah harus lebih kecil atau sama dengan dari I.A.4
b) Jumlah harus sama dengan III.4
c) Jumlah harus sama dengan V.C</t>
        </r>
      </text>
    </comment>
    <comment ref="B57" authorId="0">
      <text>
        <r>
          <rPr>
            <sz val="11"/>
            <color theme="1"/>
            <rFont val="Calibri"/>
            <family val="2"/>
            <charset val="1"/>
            <scheme val="minor"/>
          </rPr>
          <t>Jumlah harus lebih kecil atau sama dengan Jumlah seluruh Pemilih (I.A.4)</t>
        </r>
      </text>
    </comment>
    <comment ref="B60" authorId="0">
      <text>
        <r>
          <rPr>
            <sz val="11"/>
            <color theme="1"/>
            <rFont val="Calibri"/>
            <family val="2"/>
            <charset val="1"/>
            <scheme val="minor"/>
          </rPr>
          <t>a. Jumlah harus lebih kecil atau sama dengan II.1
b. Dimungkinkan pengguna hak pilih disabilitas lebih besar dari II.1 tetapi tidak boleh lebih dari jumlah pemilih yang menggunakan hak pilih (I.B.4)</t>
        </r>
      </text>
    </comment>
    <comment ref="B64" authorId="0">
      <text>
        <r>
          <rPr>
            <sz val="11"/>
            <color theme="1"/>
            <rFont val="Calibri"/>
            <family val="2"/>
            <charset val="1"/>
            <scheme val="minor"/>
          </rPr>
          <t>a. Diisi dengan angka bilangan bulat positif
b. Jangan diisi dengan formula persentase dari DPT</t>
        </r>
      </text>
    </comment>
    <comment ref="B67" authorId="0">
      <text>
        <r>
          <rPr>
            <sz val="11"/>
            <color theme="1"/>
            <rFont val="Calibri"/>
            <family val="2"/>
            <charset val="1"/>
            <scheme val="minor"/>
          </rPr>
          <t>a) Jumlah harus sama dengan I.B.4
b) Jumlah harus sama dengan V.C</t>
        </r>
      </text>
    </comment>
    <comment ref="B406" authorId="0">
      <text>
        <r>
          <rPr>
            <sz val="11"/>
            <color theme="1"/>
            <rFont val="Calibri"/>
            <family val="2"/>
            <charset val="1"/>
            <scheme val="minor"/>
          </rPr>
          <t>Diisi dengan hasil penjumlahan suara seluruh partai politik</t>
        </r>
      </text>
    </comment>
    <comment ref="B408" authorId="0">
      <text>
        <r>
          <rPr>
            <sz val="11"/>
            <color theme="1"/>
            <rFont val="Calibri"/>
            <family val="2"/>
            <charset val="1"/>
            <scheme val="minor"/>
          </rPr>
          <t>a) Jumlah harus sama dengan III.4
b) Jumlah harus sama dengan I.B.4</t>
        </r>
      </text>
    </comment>
  </commentList>
</comments>
</file>

<file path=xl/sharedStrings.xml><?xml version="1.0" encoding="utf-8"?>
<sst xmlns="http://schemas.openxmlformats.org/spreadsheetml/2006/main" count="1679" uniqueCount="378">
  <si>
    <t xml:space="preserve">SERTIFIKAT REKAPITULASI HASIL PENGHITUNGAN PEROLEHAN SUARA </t>
  </si>
  <si>
    <t>PEMILIHAN UMUM TAHUN 2019</t>
  </si>
  <si>
    <t>DAERAH PEMILIHAN</t>
  </si>
  <si>
    <t>NO.</t>
  </si>
  <si>
    <t>URAIAN</t>
  </si>
  <si>
    <t>RINCIAN</t>
  </si>
  <si>
    <t xml:space="preserve">I. 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</si>
  <si>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</si>
  <si>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</si>
  <si>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</si>
  <si>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</si>
  <si>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</si>
  <si>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</si>
  <si>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</si>
  <si>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</si>
  <si>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</si>
  <si>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</si>
  <si>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</si>
  <si>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</si>
  <si>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(13)</t>
  </si>
  <si>
    <t>(14)</t>
  </si>
  <si>
    <t>(15)</t>
  </si>
  <si>
    <t>(16)</t>
  </si>
  <si>
    <t>(17)</t>
  </si>
  <si>
    <t>(18)</t>
  </si>
  <si>
    <t>A.</t>
  </si>
  <si>
    <t>DATA PEMILIH</t>
  </si>
  <si>
    <t>LK</t>
  </si>
  <si>
    <t>PR</t>
  </si>
  <si>
    <t>JML</t>
  </si>
  <si>
    <t>B.</t>
  </si>
  <si>
    <t>PENGGUNA HAK PILIH</t>
  </si>
  <si>
    <t>1.  KETUA</t>
  </si>
  <si>
    <t>2. ANGGOTA</t>
  </si>
  <si>
    <t>3. ANGGOTA</t>
  </si>
  <si>
    <t>4. ANGGOTA</t>
  </si>
  <si>
    <t>5. ANGGOTA</t>
  </si>
  <si>
    <t>NAMA DAN TANDA TANGAN SAKSI PARTAI POLITIK</t>
  </si>
  <si>
    <t>DATA PEMILIH DISABILITAS</t>
  </si>
  <si>
    <t>1.</t>
  </si>
  <si>
    <t>Jumlah seluruh Pemilih disabilitas terdaftar dalam DPT, DPTb dan DPK</t>
  </si>
  <si>
    <t>2.</t>
  </si>
  <si>
    <t>Jumlah seluruh Pemilih disabilitas yang menggunakan hak pilih</t>
  </si>
  <si>
    <t>III.</t>
  </si>
  <si>
    <t>DATA PENGGUNAAN SURAT SUARA</t>
  </si>
  <si>
    <t>Jumlah surat suara dikembalikan oleh pemilih karena rusak/keliru coblos</t>
  </si>
  <si>
    <t>3.</t>
  </si>
  <si>
    <t>Jumlah surat suara yang tidak digunakan/tidak terpakai termasuk sisa surat suara cadangan</t>
  </si>
  <si>
    <t>4.</t>
  </si>
  <si>
    <t>Jumlah surat suara yang digunakan</t>
  </si>
  <si>
    <t>IV.</t>
  </si>
  <si>
    <t>DATA PEROLEHAN SUARA PARTAI POLITIK DAN SUARA CALON</t>
  </si>
  <si>
    <t>NOMOR, NAMA PARTAI DAN CALON</t>
  </si>
  <si>
    <t>A.1</t>
  </si>
  <si>
    <t>1</t>
  </si>
  <si>
    <t>A.2</t>
  </si>
  <si>
    <t>2</t>
  </si>
  <si>
    <t>V.</t>
  </si>
  <si>
    <t>DATA SUARA SAH DAN TIDAK SAH</t>
  </si>
  <si>
    <t>Jumlah Suara Tidak Sah</t>
  </si>
  <si>
    <t>C.</t>
  </si>
  <si>
    <t>Tanggal:</t>
  </si>
  <si>
    <t>Bulan:</t>
  </si>
  <si>
    <t>Tahun:</t>
  </si>
  <si>
    <t>1. PARTAI KEBANGKITAN BANGSA</t>
  </si>
  <si>
    <t>2. PARTAI GERINDRA</t>
  </si>
  <si>
    <t>3. PDI PERJUANGAN</t>
  </si>
  <si>
    <t>4. PARTAI GOLKAR</t>
  </si>
  <si>
    <t>5. Partai NasDem</t>
  </si>
  <si>
    <t>6. PARTAI GARUDA</t>
  </si>
  <si>
    <t>7. PARTAI BERKARYA</t>
  </si>
  <si>
    <t>8. PARTAI KEADILAN SEJAHTERA</t>
  </si>
  <si>
    <t>9. PARTAI PERINDO</t>
  </si>
  <si>
    <t>10. PARTAI PERSATUAN PEMBANGUNAN</t>
  </si>
  <si>
    <t>11. PARTAI SOLIDARITAS INDONESIA</t>
  </si>
  <si>
    <t>12. PARTAI AMANAT NASIONAL</t>
  </si>
  <si>
    <t>13. PARTAI HANURA</t>
  </si>
  <si>
    <t>14. PARTAI DEMOKRAT</t>
  </si>
  <si>
    <t>19. PARTAI BULAN BINTANG</t>
  </si>
  <si>
    <t>20. PARTAI KEADILAN DAN PERSATUAN INDONESIA</t>
  </si>
  <si>
    <r>
      <rPr>
        <b/>
        <sz val="11"/>
        <color rgb="FF000000"/>
        <rFont val="Bookman Old Style"/>
        <family val="1"/>
        <charset val="1"/>
      </rPr>
      <t xml:space="preserve">4. Jumlah Pemilih </t>
    </r>
    <r>
      <rPr>
        <b/>
        <i/>
        <sz val="11"/>
        <color rgb="FF000000"/>
        <rFont val="Bookman Old Style"/>
        <family val="1"/>
        <charset val="1"/>
      </rPr>
      <t>(A.1+A.2+A.3)</t>
    </r>
  </si>
  <si>
    <t>II.</t>
  </si>
  <si>
    <t>CF1, CF2, CF3</t>
  </si>
  <si>
    <t>Jumlah harus lebih kecil atau sama dengan dari I.A.1</t>
  </si>
  <si>
    <t>CF1, CF2, CF3, CF4</t>
  </si>
  <si>
    <t>Jumlah harus lebih kecil atau sama dengan dari I.A.2</t>
  </si>
  <si>
    <t>Jumlah harus lebih kecil atau sama dengan dari I.A.3</t>
  </si>
  <si>
    <t>a) Jumlah harus lebih kecil atau sama dengan dari I.A.4
b) Jumlah harus sama dengan III.4
c) Jumlah harus sama dengan V.C</t>
  </si>
  <si>
    <t>{DATAEND}</t>
  </si>
  <si>
    <t>CF1, CF2, CF3, CF5</t>
  </si>
  <si>
    <t>a) Jumlah harus sama dengan I.B.4
b) Jumlah harus sama dengan V.C</t>
  </si>
  <si>
    <t>6. ANGGOTA</t>
  </si>
  <si>
    <t>7. ANGGOTA</t>
  </si>
  <si>
    <t>NAMA DAN TANDA TANGAN KOMISI PEMILIHAN UMUM</t>
  </si>
  <si>
    <t>MODEL 
DD1-DPR</t>
  </si>
  <si>
    <t>(diisi berdasarkan Formulir Model DC1-DPR)</t>
  </si>
  <si>
    <t>PROVINSI</t>
  </si>
  <si>
    <t>CALON ANGGOTA DEWAN PERWAKILAN RAKYAT DARI SETIAP KABUPATEN/KOTA DI DAERAH PEMILIHAN SECARA NASIONAL</t>
  </si>
  <si>
    <r>
      <t xml:space="preserve">4. Jumlah Pengguna Hak Pilih 
    </t>
    </r>
    <r>
      <rPr>
        <b/>
        <i/>
        <sz val="11"/>
        <color rgb="FF000000"/>
        <rFont val="Bookman Old Style"/>
        <family val="1"/>
        <charset val="1"/>
      </rPr>
      <t>(B.1+B.2+B.3)</t>
    </r>
  </si>
  <si>
    <r>
      <rPr>
        <sz val="11"/>
        <color rgb="FF000000"/>
        <rFont val="Bookman Old Style"/>
        <family val="1"/>
        <charset val="1"/>
      </rPr>
      <t xml:space="preserve">1. Jumlah Pemilih dalam DPT 
    </t>
    </r>
    <r>
      <rPr>
        <i/>
        <sz val="11"/>
        <color rgb="FF000000"/>
        <rFont val="Bookman Old Style"/>
        <family val="1"/>
        <charset val="1"/>
      </rPr>
      <t>(Model A.3-KPU)</t>
    </r>
  </si>
  <si>
    <r>
      <rPr>
        <sz val="11"/>
        <color rgb="FF000000"/>
        <rFont val="Bookman Old Style"/>
        <family val="1"/>
        <charset val="1"/>
      </rPr>
      <t xml:space="preserve">2. Jumlah Pemilih dalam DPTb 
</t>
    </r>
    <r>
      <rPr>
        <i/>
        <sz val="11"/>
        <color rgb="FF000000"/>
        <rFont val="Bookman Old Style"/>
        <family val="1"/>
        <charset val="1"/>
      </rPr>
      <t xml:space="preserve">    (Model A.4-KPU)</t>
    </r>
  </si>
  <si>
    <r>
      <t xml:space="preserve">3. JumLah Pemilih dalam DPK
    </t>
    </r>
    <r>
      <rPr>
        <i/>
        <sz val="11"/>
        <color rgb="FF000000"/>
        <rFont val="Bookman Old Style"/>
        <family val="1"/>
        <charset val="1"/>
      </rPr>
      <t>(Model A.DPK-KPU)</t>
    </r>
  </si>
  <si>
    <r>
      <rPr>
        <sz val="11"/>
        <color rgb="FF000000"/>
        <rFont val="Bookman Old Style"/>
        <family val="1"/>
        <charset val="1"/>
      </rPr>
      <t xml:space="preserve">1. Jumlah pengguna hak pilih dalam DPT 
    </t>
    </r>
    <r>
      <rPr>
        <i/>
        <sz val="11"/>
        <color rgb="FF000000"/>
        <rFont val="Bookman Old Style"/>
        <family val="1"/>
        <charset val="1"/>
      </rPr>
      <t>(Model C7.DPT-KPU)</t>
    </r>
  </si>
  <si>
    <r>
      <t xml:space="preserve">2. Jumlah pengguna hak pilih dalam  
    DPTb 
    </t>
    </r>
    <r>
      <rPr>
        <i/>
        <sz val="11"/>
        <color rgb="FF000000"/>
        <rFont val="Bookman Old Style"/>
        <family val="1"/>
        <charset val="1"/>
      </rPr>
      <t>(Model C7.DPTb-KPU)</t>
    </r>
  </si>
  <si>
    <r>
      <t xml:space="preserve">3.  Jumlah pengguna hak pilih dalam 
    DPK
    </t>
    </r>
    <r>
      <rPr>
        <i/>
        <sz val="11"/>
        <color rgb="FF000000"/>
        <rFont val="Bookman Old Style"/>
        <family val="1"/>
        <charset val="1"/>
      </rPr>
      <t>(Model C7.DPK-KPU)</t>
    </r>
  </si>
  <si>
    <t>suara_sah</t>
  </si>
  <si>
    <t>suara_tidak_sah</t>
  </si>
  <si>
    <t>suara_total</t>
  </si>
  <si>
    <t>partai1</t>
  </si>
  <si>
    <t>partai1caleg1</t>
  </si>
  <si>
    <t>partai1caleg2</t>
  </si>
  <si>
    <t>partai1caleg3</t>
  </si>
  <si>
    <t>partai1caleg4</t>
  </si>
  <si>
    <t>partai1caleg5</t>
  </si>
  <si>
    <t>partai1caleg6</t>
  </si>
  <si>
    <t>partai1caleg7</t>
  </si>
  <si>
    <t>partai1caleg8</t>
  </si>
  <si>
    <t>partai1caleg9</t>
  </si>
  <si>
    <t>partai1caleg10</t>
  </si>
  <si>
    <t>partai2</t>
  </si>
  <si>
    <t>partai2caleg1</t>
  </si>
  <si>
    <t>partai2caleg2</t>
  </si>
  <si>
    <t>partai2caleg3</t>
  </si>
  <si>
    <t>partai2caleg4</t>
  </si>
  <si>
    <t>partai2caleg5</t>
  </si>
  <si>
    <t>partai2caleg6</t>
  </si>
  <si>
    <t>partai2caleg7</t>
  </si>
  <si>
    <t>partai2caleg8</t>
  </si>
  <si>
    <t>partai2caleg9</t>
  </si>
  <si>
    <t>partai2caleg10</t>
  </si>
  <si>
    <t>pemilih_disabilitas_l</t>
  </si>
  <si>
    <t>pemilih_disabilitas_p</t>
  </si>
  <si>
    <t>pemilih_disabilitas_j</t>
  </si>
  <si>
    <t>pengguna_disabilitas_l</t>
  </si>
  <si>
    <t>pengguna_disabilitas_p</t>
  </si>
  <si>
    <t>pengguna_disabilitas_j</t>
  </si>
  <si>
    <t>surat_diterima</t>
  </si>
  <si>
    <t>surat_dikembalikan</t>
  </si>
  <si>
    <t>surat_tidak_digunakan</t>
  </si>
  <si>
    <t>surat_digunakan</t>
  </si>
  <si>
    <t>pemilih_dpt_l</t>
  </si>
  <si>
    <t>pemilih_dpt_p</t>
  </si>
  <si>
    <t>pemilih_dpt_j</t>
  </si>
  <si>
    <t>pemilih_dptb_l</t>
  </si>
  <si>
    <t>pemilih_dptb_p</t>
  </si>
  <si>
    <t>pemilih_dptb_j</t>
  </si>
  <si>
    <t>pemilih_dpk_l</t>
  </si>
  <si>
    <t>pemilih_dpk_p</t>
  </si>
  <si>
    <t>pemilih_dpk_j</t>
  </si>
  <si>
    <t>pemilih_jml_l</t>
  </si>
  <si>
    <t>pemilih_jml_p</t>
  </si>
  <si>
    <t>pemilih_jml_j</t>
  </si>
  <si>
    <t>pengguna_dpt_l</t>
  </si>
  <si>
    <t>pengguna_dpt_p</t>
  </si>
  <si>
    <t>pengguna_dpt_j</t>
  </si>
  <si>
    <t>pengguna_dptb_l</t>
  </si>
  <si>
    <t>pengguna_dptb_p</t>
  </si>
  <si>
    <t>pengguna_dptb_j</t>
  </si>
  <si>
    <t>pengguna_dpk_l</t>
  </si>
  <si>
    <t>pengguna_dpk_p</t>
  </si>
  <si>
    <t>pengguna_dpk_j</t>
  </si>
  <si>
    <t>pengguna_jml_l</t>
  </si>
  <si>
    <t>pengguna_jml_p</t>
  </si>
  <si>
    <t>pengguna_jml_j</t>
  </si>
  <si>
    <t>Nama Lengkap</t>
  </si>
  <si>
    <t xml:space="preserve">Ditetapkan di: </t>
  </si>
  <si>
    <t>a) Jumlah harus sama dengan III.4
b) Jumlah harus sama dengan I.B.4</t>
  </si>
  <si>
    <t>Jumlah surat suara yang diterima termasuk cadangan 2% dari DPT (2+3+4)</t>
  </si>
  <si>
    <t>DATA PEMILIH DAN PENGGUNA HAK PILIH</t>
  </si>
  <si>
    <t>Jumlah harus lebih kecil atau sama dengan Jumlah seluruh Pemilih (I.A.4)</t>
  </si>
  <si>
    <t>a. Jumlah harus lebih kecil atau sama dengan II.1
b. Dimungkinkan pengguna hak pilih disabilitas lebih besar dari II.1 tetapi tidak boleh lebih dari jumlah pemilih yang menggunakan hak pilih (I.B.4)</t>
  </si>
  <si>
    <t>a. Diisi dengan angka bilangan bulat positif
b. Jangan diisi dengan formula persentase dari DPT</t>
  </si>
  <si>
    <t>Diisi dengan hasil penjumlahan suara seluruh partai politik</t>
  </si>
  <si>
    <t>CF1, CF2, CF3, CF15</t>
  </si>
  <si>
    <t>CF4</t>
  </si>
  <si>
    <t>CF4, CF6, CF7</t>
  </si>
  <si>
    <t>CF5</t>
  </si>
  <si>
    <t>CF15</t>
  </si>
  <si>
    <t>CF8, CF9, CF10</t>
  </si>
  <si>
    <t>CF11</t>
  </si>
  <si>
    <t>CF12, CF13, CF14</t>
  </si>
  <si>
    <t>{F9}1</t>
  </si>
  <si>
    <t>{REKAP_WILNAME}1</t>
  </si>
  <si>
    <t>41864</t>
  </si>
  <si>
    <t>KULON PROGO</t>
  </si>
  <si>
    <t>41965</t>
  </si>
  <si>
    <t>BANTUL</t>
  </si>
  <si>
    <t>42058</t>
  </si>
  <si>
    <t>GUNUNGKIDUL</t>
  </si>
  <si>
    <t>42221</t>
  </si>
  <si>
    <t>SLEMAN</t>
  </si>
  <si>
    <t>42325</t>
  </si>
  <si>
    <t>KOTA YOGYAKARTA</t>
  </si>
  <si>
    <t>JUMLAH AKHIR</t>
  </si>
  <si>
    <t>Partai Kebangkitan Bangsa</t>
  </si>
  <si>
    <t>H. AGUS SULISTIYONO, SE</t>
  </si>
  <si>
    <t>JAZIM AS'ARI</t>
  </si>
  <si>
    <t>3</t>
  </si>
  <si>
    <t>YULIS SUPRIYATIN, S.Pd.I</t>
  </si>
  <si>
    <t>4</t>
  </si>
  <si>
    <t>LIKLA ALIYAH, S.Pd.I</t>
  </si>
  <si>
    <t>5</t>
  </si>
  <si>
    <t>CHAIRUL ANAM</t>
  </si>
  <si>
    <t>6</t>
  </si>
  <si>
    <t>H. SUKAMTO, SH</t>
  </si>
  <si>
    <t>7</t>
  </si>
  <si>
    <t>YANI SAPTOHOEDOJO</t>
  </si>
  <si>
    <t>8</t>
  </si>
  <si>
    <t>RR. LAYLA NOOR AZIZA, S.Pd., S.Si</t>
  </si>
  <si>
    <t xml:space="preserve">   </t>
  </si>
  <si>
    <t>Partai Gerakan Indonesia Raya</t>
  </si>
  <si>
    <t>ANDIKA PANDU PURAGABAYA, S.Psi., M.Si., M.Sc</t>
  </si>
  <si>
    <t>DANANG WICAKSANA S., ST</t>
  </si>
  <si>
    <t>LULUK PUJI RAHAYU</t>
  </si>
  <si>
    <t>RM HENING HUTOMO PUTRO</t>
  </si>
  <si>
    <t>ERLIN AGUSTINA, SH</t>
  </si>
  <si>
    <t>RAMLI ZR</t>
  </si>
  <si>
    <t>Dra. SITI J WAHYUNINGRUM, M.Pd</t>
  </si>
  <si>
    <t>BUDI WALJIMAN, SH</t>
  </si>
  <si>
    <t>Partai Demokrasi Indonesia Perjuangan</t>
  </si>
  <si>
    <t>Drs. H. MOHAMMAD IDHAM SAMAWI</t>
  </si>
  <si>
    <t>Drs. BAMBANG PRASWANTO, M.Sc</t>
  </si>
  <si>
    <t>MY ESTI WIJAYATI</t>
  </si>
  <si>
    <t>KATON BAGASKARA</t>
  </si>
  <si>
    <t>MARSDA TNI (PURN) Dr. BENEDICTUS WIDJANARKO, M.Si (Han)</t>
  </si>
  <si>
    <t>SARASJATIE ANINGKUSUMA PARMONO, S.H.</t>
  </si>
  <si>
    <t>DEWI ARUM NAWANG WUNGU</t>
  </si>
  <si>
    <t>YOHANNIS HADIYANTO RIWU KAHO, S.H., M.H.</t>
  </si>
  <si>
    <t>Partai Golongan Karya</t>
  </si>
  <si>
    <t>Drs. H. M. GANDUNG PARDIMAN, M.M</t>
  </si>
  <si>
    <t>YANTO WIBOWO, S.T</t>
  </si>
  <si>
    <t>GENESIA WULANDARI, M.M</t>
  </si>
  <si>
    <t>RIZAL RINALDI</t>
  </si>
  <si>
    <t>Drs. JULIANTO, M.Si</t>
  </si>
  <si>
    <t>ITA SAHERNI GUMAY</t>
  </si>
  <si>
    <t>JUSTINO DJOGO</t>
  </si>
  <si>
    <t>IVY PURWITA HESTUTI</t>
  </si>
  <si>
    <t>Partai Nasdem</t>
  </si>
  <si>
    <t>Drs. H. MULYONO, MAP</t>
  </si>
  <si>
    <t>NURAIDA JOYOKUSUMO</t>
  </si>
  <si>
    <t>Ir. WORO INDAH WIDIASTUTI, MT</t>
  </si>
  <si>
    <t>SHINTA MELODIYANA PUTRI</t>
  </si>
  <si>
    <t>H. SUBARDI, S.H., M.H.</t>
  </si>
  <si>
    <t>ANGGIASARI PUJI ARYATIE</t>
  </si>
  <si>
    <t>HANDOJO MAWARDI</t>
  </si>
  <si>
    <t>BENYAMIN SUDARMADI</t>
  </si>
  <si>
    <t>Partai Gerakan Perubahan Indonesia</t>
  </si>
  <si>
    <t>BRAMANDITYO ADHI BASKORO, S.H</t>
  </si>
  <si>
    <t>CITRA SEPTRIANA</t>
  </si>
  <si>
    <t>Partai Berkarya</t>
  </si>
  <si>
    <t>SITI HEDIATI SOEHARTO, SE</t>
  </si>
  <si>
    <t>Ir. RACHMAD WIDIYANTO, M.Si</t>
  </si>
  <si>
    <t>MOCHAMAD SOLEH</t>
  </si>
  <si>
    <t>ANDIKA INDAH PURNAMASARI, SE., M.Sc</t>
  </si>
  <si>
    <t>DJOKO SETIJONO, S.IP.</t>
  </si>
  <si>
    <t>GESTY PROBOWATI W</t>
  </si>
  <si>
    <t>Ir. HR. ENDRO WALUYO, M.Si</t>
  </si>
  <si>
    <t>Partai Keadilan Sejahtera</t>
  </si>
  <si>
    <t>DR. H. SUKAMTA</t>
  </si>
  <si>
    <t>H. NANDAR WINORO, S.T, M.S.I</t>
  </si>
  <si>
    <t>LINDA AFRIANI, SE</t>
  </si>
  <si>
    <t>NUR SASMITO, S.T., M.M.</t>
  </si>
  <si>
    <t>dr. HJ. RIMA FITRIANI</t>
  </si>
  <si>
    <t>MUHAMMAD ZUHRIF HUDAYA, S. T</t>
  </si>
  <si>
    <t>FAHIMA INDRAWATI, S. TH. I</t>
  </si>
  <si>
    <t>HARYO SETYOKO, S.IP, MPA.</t>
  </si>
  <si>
    <t>9</t>
  </si>
  <si>
    <t>Partai Persatuan Indonesia</t>
  </si>
  <si>
    <t>NURMALA, S.Kom., S.H., M.H</t>
  </si>
  <si>
    <t>Drs. SUBECHI, M.M., M.Si</t>
  </si>
  <si>
    <t>R. YOSEF ARI WIBOWO</t>
  </si>
  <si>
    <t>JATI HARTANA, S.E., M.M</t>
  </si>
  <si>
    <t>Drg. FRANSISKA A KUMURUR, Sp.KGA</t>
  </si>
  <si>
    <t>TIMOTHEUS LESMANA W, S.H., M.H</t>
  </si>
  <si>
    <t>MEILYANA</t>
  </si>
  <si>
    <t>ABDUL MUIZ</t>
  </si>
  <si>
    <t>10</t>
  </si>
  <si>
    <t>Partai Persatuan Pembangunan</t>
  </si>
  <si>
    <t>IIP WIJAYANTO</t>
  </si>
  <si>
    <t>QORINATUL HASINAH, SE</t>
  </si>
  <si>
    <t>TOMMY ANDRI WARDHANA</t>
  </si>
  <si>
    <t>TRI HARTANTA, ST</t>
  </si>
  <si>
    <t>YETTY DIAH PERMATA</t>
  </si>
  <si>
    <t>ZUMALA EVA CHANDRASARI</t>
  </si>
  <si>
    <t>JA'FAR SHODIQ</t>
  </si>
  <si>
    <t>11</t>
  </si>
  <si>
    <t>Partai Solidaritas Indonesia</t>
  </si>
  <si>
    <t>REDIANTO HERU NURCAHYO</t>
  </si>
  <si>
    <t>JUDITH CATHERINA, S.H</t>
  </si>
  <si>
    <t>SETIYANINGSIH, ST</t>
  </si>
  <si>
    <t>M. SIWI IRAWATI RUDATIN, SE</t>
  </si>
  <si>
    <t>ANDREAS EKO NOVYANTO, SH</t>
  </si>
  <si>
    <t>LEONARDO HARYO AGUNG, SH</t>
  </si>
  <si>
    <t>RM. SATYA BRAHMANTYA</t>
  </si>
  <si>
    <t>ELISA ANDRIANI</t>
  </si>
  <si>
    <t>12</t>
  </si>
  <si>
    <t>Partai Amanat Nasional</t>
  </si>
  <si>
    <t>H. A. HANAFI RAIS, S.IP, MPP</t>
  </si>
  <si>
    <t>Ir. IBNU MAHMUD BILALLUDIN</t>
  </si>
  <si>
    <t>YUNI ASTUTI</t>
  </si>
  <si>
    <t>AFDA RIZAL ARMASHITA</t>
  </si>
  <si>
    <t>TAUFAN PRATAMA ZASYA, B.A M.A</t>
  </si>
  <si>
    <t>FENI FITRA RAHMAWATI, SE</t>
  </si>
  <si>
    <t>MUHAMMAD SYAHRUL KAMIL ZA</t>
  </si>
  <si>
    <t>ERLIN SUSILASARI, S.H.</t>
  </si>
  <si>
    <t>13</t>
  </si>
  <si>
    <t>Partai Hati Nurani Rakyat</t>
  </si>
  <si>
    <t>BRYAN YOGA KUSUMA</t>
  </si>
  <si>
    <t>RENDRA YUNIARDI, S.Th.I , M.Si</t>
  </si>
  <si>
    <t>VERONICA SUPRIYATINGSIH, S. KEP</t>
  </si>
  <si>
    <t>14</t>
  </si>
  <si>
    <t>Partai Demokrat</t>
  </si>
  <si>
    <t>KRMT ROY SURYO</t>
  </si>
  <si>
    <t>LINDA OCTAVIA SILANNO</t>
  </si>
  <si>
    <t>AGUNG BUDIARTO</t>
  </si>
  <si>
    <t>WINURATRI GITA PRAWARDANI</t>
  </si>
  <si>
    <t>MOHAMAD FUAD BURHAN, S.I.Kom</t>
  </si>
  <si>
    <t>IVO YUNIKE SARIANI SIREGAR</t>
  </si>
  <si>
    <t>SULTONI</t>
  </si>
  <si>
    <t>RAMANDHA R</t>
  </si>
  <si>
    <t>19</t>
  </si>
  <si>
    <t>Partai Bulan Bintang</t>
  </si>
  <si>
    <t>NARDIYONO WIBOWO, SH, M.Hum</t>
  </si>
  <si>
    <t>SUMARNI</t>
  </si>
  <si>
    <t>SITI SETIASIH</t>
  </si>
  <si>
    <t>Ir. ARIF MURDIANTO, M.T.</t>
  </si>
  <si>
    <t>NUR HIDAYAT, S.T.</t>
  </si>
  <si>
    <t>FACHRI, SH</t>
  </si>
  <si>
    <t>20</t>
  </si>
  <si>
    <t>Partai Keadilan dan Persatuan Indonesia</t>
  </si>
  <si>
    <t>: DAERAH ISTIMEWA YOGYAKARTA</t>
  </si>
  <si>
    <t>Lembar 1 Hal 1</t>
  </si>
  <si>
    <t>DD1-DPR-1A</t>
  </si>
  <si>
    <t>Lembar 2 Hal 1</t>
  </si>
  <si>
    <t>DD1-DPR-2A</t>
  </si>
  <si>
    <t>Lembar 3 Hal 1 - 1</t>
  </si>
  <si>
    <t>DD1-DPR-3A</t>
  </si>
  <si>
    <t>Lembar 3 Hal 2 - 1</t>
  </si>
  <si>
    <t>DD1-DPR-3C</t>
  </si>
  <si>
    <t>Lembar 3 Hal 3 - 1</t>
  </si>
  <si>
    <t>DD1-DPR-3E</t>
  </si>
  <si>
    <t>Lembar 3 Hal 4 - 1</t>
  </si>
  <si>
    <t>DD1-DPR-3G</t>
  </si>
  <si>
    <t>Lembar 3 Hal 5 - 1</t>
  </si>
  <si>
    <t>DD1-DPR-3I</t>
  </si>
  <si>
    <t>Lembar 3 Hal 6 - 1</t>
  </si>
  <si>
    <t>DD1-DPR-3K</t>
  </si>
  <si>
    <t>Lembar 3 Hal 7 - 1</t>
  </si>
  <si>
    <t>DD1-DPR-3M</t>
  </si>
  <si>
    <t>Lembar 3 Hal 8 - 1</t>
  </si>
  <si>
    <t>DD1-DPR-3O</t>
  </si>
  <si>
    <t>Lembar 4 Hal 1</t>
  </si>
  <si>
    <t>DD1-DPR-4A</t>
  </si>
  <si>
    <t>pdpr,dd,41863,3401</t>
  </si>
  <si>
    <t>b799229874c640ea3aed30282010f74b38eedf30feb15dd8544a35afc37f47c3</t>
  </si>
  <si>
    <t>JUMLAH SUARA SAH PARTAI POLITIK DAN CALON (A.1+A.2)</t>
  </si>
  <si>
    <t>Jumlah Seluruh Suara Sah (IV.1.B + IV.2.B + … + IV.20.B)</t>
  </si>
  <si>
    <t>Jumlah Seluruh Suara Sah dan Suara Tidak Sah 
(A + B)</t>
  </si>
  <si>
    <t>&lt;BERIKUTNYA&gt;</t>
  </si>
  <si>
    <t>&lt;SEBELUMNYA&gt;</t>
  </si>
  <si>
    <t>DOK. v103</t>
  </si>
  <si>
    <t>. . . . . . . . . . . .</t>
  </si>
  <si>
    <t>1.  . . . . . . . . . . . .</t>
  </si>
  <si>
    <t>2.  . . . . . . . . . . . .</t>
  </si>
  <si>
    <t>3.  . . . . . . . . . . . .</t>
  </si>
  <si>
    <t>4.  . . . . . . . . . . . .</t>
  </si>
  <si>
    <t>5.  . . . . . . . . . . . .</t>
  </si>
  <si>
    <t>6.  . . . . . . . . . . . .</t>
  </si>
  <si>
    <t>7.  . . . . . . . . . . . .</t>
  </si>
  <si>
    <t>8.  . . . . . . . . . . . .</t>
  </si>
  <si>
    <t>9.  . . . . . . . . . . . .</t>
  </si>
  <si>
    <t>10.  . . . . . . . . . . . .</t>
  </si>
  <si>
    <t>11.  . . . . . . . . . . . .</t>
  </si>
  <si>
    <t>12.  . . . . . . . . . . . .</t>
  </si>
  <si>
    <t>13.  . . . . . . . . . . . .</t>
  </si>
  <si>
    <t>14.  . . . . . . . . . . . .</t>
  </si>
  <si>
    <t>19.  . . . . . . . . . . . .</t>
  </si>
  <si>
    <t>20.  . . . . . . . . . . . .</t>
  </si>
</sst>
</file>

<file path=xl/styles.xml><?xml version="1.0" encoding="utf-8"?>
<styleSheet xmlns="http://schemas.openxmlformats.org/spreadsheetml/2006/main">
  <fonts count="23">
    <font>
      <sz val="11"/>
      <color theme="1"/>
      <name val="Calibri"/>
      <family val="2"/>
      <charset val="1"/>
      <scheme val="minor"/>
    </font>
    <font>
      <sz val="11"/>
      <color theme="1"/>
      <name val="Bookman Old Style"/>
      <family val="1"/>
    </font>
    <font>
      <b/>
      <sz val="12"/>
      <color theme="1"/>
      <name val="Bookman Old Style"/>
      <family val="1"/>
    </font>
    <font>
      <b/>
      <sz val="11"/>
      <color theme="1"/>
      <name val="Bookman Old Style"/>
      <family val="1"/>
    </font>
    <font>
      <sz val="9"/>
      <color theme="1"/>
      <name val="Bookman Old Style"/>
      <family val="1"/>
    </font>
    <font>
      <sz val="12"/>
      <color theme="1"/>
      <name val="Bookman Old Style"/>
      <family val="1"/>
    </font>
    <font>
      <sz val="8"/>
      <color theme="1"/>
      <name val="Bookman Old Style"/>
      <family val="1"/>
    </font>
    <font>
      <b/>
      <sz val="11"/>
      <color theme="0"/>
      <name val="Bookman Old Style"/>
      <family val="1"/>
    </font>
    <font>
      <b/>
      <sz val="11"/>
      <color rgb="FF000000"/>
      <name val="Bookman Old Style"/>
      <family val="1"/>
      <charset val="1"/>
    </font>
    <font>
      <b/>
      <sz val="12"/>
      <color rgb="FF000000"/>
      <name val="Bookman Old Style"/>
      <family val="1"/>
      <charset val="1"/>
    </font>
    <font>
      <b/>
      <sz val="8"/>
      <color rgb="FF000000"/>
      <name val="Bookman Old Style"/>
      <family val="1"/>
      <charset val="1"/>
    </font>
    <font>
      <sz val="2"/>
      <color rgb="FFFFFFFF"/>
      <name val="Bookman Old Style"/>
      <family val="1"/>
      <charset val="1"/>
    </font>
    <font>
      <sz val="8"/>
      <color rgb="FF000000"/>
      <name val="Bookman Old Style"/>
      <family val="1"/>
      <charset val="1"/>
    </font>
    <font>
      <sz val="11"/>
      <color rgb="FF000000"/>
      <name val="Bookman Old Style"/>
      <family val="1"/>
      <charset val="1"/>
    </font>
    <font>
      <i/>
      <sz val="11"/>
      <color rgb="FF000000"/>
      <name val="Bookman Old Style"/>
      <family val="1"/>
      <charset val="1"/>
    </font>
    <font>
      <sz val="11"/>
      <color rgb="FF000000"/>
      <name val="Bookman Old Style"/>
      <family val="1"/>
    </font>
    <font>
      <b/>
      <i/>
      <sz val="11"/>
      <color rgb="FF000000"/>
      <name val="Bookman Old Style"/>
      <family val="1"/>
      <charset val="1"/>
    </font>
    <font>
      <sz val="12"/>
      <color rgb="FF000000"/>
      <name val="Bookman Old Style"/>
      <family val="1"/>
      <charset val="1"/>
    </font>
    <font>
      <sz val="9"/>
      <color rgb="FF000000"/>
      <name val="Bookman Old Style"/>
      <family val="1"/>
      <charset val="1"/>
    </font>
    <font>
      <b/>
      <sz val="11"/>
      <color rgb="FF000000"/>
      <name val="Bookman Old Style"/>
      <family val="1"/>
    </font>
    <font>
      <sz val="11"/>
      <color theme="1"/>
      <name val="Bookman Old Style"/>
      <family val="1"/>
      <charset val="1"/>
    </font>
    <font>
      <b/>
      <sz val="9"/>
      <color theme="1"/>
      <name val="Arial"/>
      <family val="2"/>
    </font>
    <font>
      <b/>
      <u/>
      <sz val="11"/>
      <color indexed="12"/>
      <name val="Calibri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D9D9D9"/>
        <bgColor rgb="FFC0C0C0"/>
      </patternFill>
    </fill>
    <fill>
      <patternFill patternType="solid">
        <fgColor rgb="FFFFFFFF"/>
        <bgColor rgb="FFFFFFCC"/>
      </patternFill>
    </fill>
    <fill>
      <patternFill patternType="solid">
        <fgColor rgb="FFD3D2D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358">
    <xf numFmtId="0" fontId="0" fillId="0" borderId="0" xfId="0"/>
    <xf numFmtId="0" fontId="2" fillId="0" borderId="0" xfId="0" applyFont="1" applyAlignment="1" applyProtection="1"/>
    <xf numFmtId="0" fontId="11" fillId="0" borderId="0" xfId="0" applyFont="1" applyProtection="1"/>
    <xf numFmtId="0" fontId="1" fillId="0" borderId="0" xfId="0" applyFont="1" applyBorder="1" applyProtection="1"/>
    <xf numFmtId="0" fontId="1" fillId="0" borderId="0" xfId="0" applyFont="1" applyProtection="1"/>
    <xf numFmtId="0" fontId="5" fillId="0" borderId="0" xfId="0" applyFont="1" applyAlignment="1" applyProtection="1"/>
    <xf numFmtId="0" fontId="2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center"/>
    </xf>
    <xf numFmtId="0" fontId="9" fillId="0" borderId="0" xfId="0" applyFont="1" applyBorder="1" applyAlignment="1" applyProtection="1"/>
    <xf numFmtId="0" fontId="2" fillId="0" borderId="0" xfId="0" applyFont="1" applyAlignment="1" applyProtection="1">
      <alignment horizontal="left"/>
    </xf>
    <xf numFmtId="0" fontId="8" fillId="0" borderId="1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15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</xf>
    <xf numFmtId="0" fontId="3" fillId="0" borderId="16" xfId="0" applyFont="1" applyBorder="1" applyAlignment="1" applyProtection="1">
      <alignment horizontal="center" vertical="center" wrapText="1"/>
    </xf>
    <xf numFmtId="0" fontId="8" fillId="0" borderId="3" xfId="0" applyFont="1" applyBorder="1" applyAlignment="1" applyProtection="1">
      <alignment horizontal="center" vertical="center" wrapText="1"/>
    </xf>
    <xf numFmtId="0" fontId="3" fillId="0" borderId="20" xfId="0" applyFont="1" applyBorder="1" applyAlignment="1" applyProtection="1">
      <alignment horizontal="center" vertical="center" wrapText="1"/>
    </xf>
    <xf numFmtId="0" fontId="12" fillId="4" borderId="1" xfId="0" applyFont="1" applyFill="1" applyBorder="1" applyAlignment="1" applyProtection="1">
      <alignment horizontal="center" vertical="center"/>
    </xf>
    <xf numFmtId="0" fontId="12" fillId="4" borderId="3" xfId="0" applyFont="1" applyFill="1" applyBorder="1" applyAlignment="1" applyProtection="1">
      <alignment horizontal="center" vertical="center" wrapText="1"/>
    </xf>
    <xf numFmtId="0" fontId="6" fillId="0" borderId="0" xfId="0" applyFont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8" fillId="5" borderId="1" xfId="0" applyFont="1" applyFill="1" applyBorder="1" applyAlignment="1" applyProtection="1">
      <alignment horizontal="center" vertical="center"/>
    </xf>
    <xf numFmtId="0" fontId="4" fillId="2" borderId="0" xfId="0" applyFont="1" applyFill="1" applyAlignment="1" applyProtection="1">
      <alignment horizontal="center"/>
    </xf>
    <xf numFmtId="0" fontId="4" fillId="2" borderId="0" xfId="0" applyFont="1" applyFill="1" applyBorder="1" applyAlignment="1" applyProtection="1">
      <alignment horizontal="center"/>
    </xf>
    <xf numFmtId="0" fontId="13" fillId="0" borderId="3" xfId="0" applyFont="1" applyBorder="1" applyAlignment="1" applyProtection="1">
      <alignment horizontal="center" vertical="center"/>
    </xf>
    <xf numFmtId="0" fontId="13" fillId="0" borderId="0" xfId="0" applyFont="1" applyProtection="1"/>
    <xf numFmtId="0" fontId="0" fillId="0" borderId="0" xfId="0" applyBorder="1" applyProtection="1"/>
    <xf numFmtId="0" fontId="15" fillId="0" borderId="0" xfId="0" applyFont="1" applyFill="1" applyBorder="1" applyAlignment="1" applyProtection="1"/>
    <xf numFmtId="0" fontId="8" fillId="0" borderId="3" xfId="0" applyFont="1" applyBorder="1" applyAlignment="1" applyProtection="1">
      <alignment horizontal="center" vertical="center"/>
    </xf>
    <xf numFmtId="0" fontId="0" fillId="0" borderId="0" xfId="0" applyBorder="1" applyAlignment="1" applyProtection="1">
      <alignment wrapText="1"/>
    </xf>
    <xf numFmtId="0" fontId="1" fillId="0" borderId="0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left" vertical="center"/>
    </xf>
    <xf numFmtId="0" fontId="12" fillId="0" borderId="0" xfId="0" applyFont="1" applyBorder="1" applyAlignment="1" applyProtection="1"/>
    <xf numFmtId="0" fontId="6" fillId="0" borderId="0" xfId="0" applyFont="1" applyBorder="1" applyAlignment="1" applyProtection="1"/>
    <xf numFmtId="0" fontId="6" fillId="0" borderId="0" xfId="0" applyFont="1" applyBorder="1" applyAlignment="1" applyProtection="1">
      <alignment horizontal="center"/>
    </xf>
    <xf numFmtId="0" fontId="6" fillId="0" borderId="0" xfId="0" applyFont="1" applyBorder="1" applyAlignment="1" applyProtection="1">
      <alignment horizontal="left"/>
    </xf>
    <xf numFmtId="0" fontId="6" fillId="0" borderId="0" xfId="0" applyFont="1" applyAlignment="1" applyProtection="1"/>
    <xf numFmtId="0" fontId="13" fillId="0" borderId="0" xfId="0" applyFont="1" applyBorder="1" applyProtection="1"/>
    <xf numFmtId="0" fontId="2" fillId="0" borderId="0" xfId="0" applyFont="1" applyBorder="1" applyAlignment="1" applyProtection="1">
      <alignment vertical="center" wrapText="1"/>
    </xf>
    <xf numFmtId="0" fontId="12" fillId="0" borderId="0" xfId="0" applyFont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/>
    </xf>
    <xf numFmtId="0" fontId="5" fillId="0" borderId="0" xfId="0" applyFont="1" applyProtection="1"/>
    <xf numFmtId="0" fontId="3" fillId="0" borderId="0" xfId="0" applyFont="1" applyProtection="1"/>
    <xf numFmtId="0" fontId="13" fillId="0" borderId="21" xfId="0" applyFont="1" applyBorder="1" applyProtection="1"/>
    <xf numFmtId="0" fontId="8" fillId="0" borderId="4" xfId="0" applyFont="1" applyBorder="1" applyAlignment="1" applyProtection="1">
      <alignment horizontal="center" vertical="center" wrapText="1"/>
    </xf>
    <xf numFmtId="0" fontId="12" fillId="0" borderId="0" xfId="0" applyFont="1" applyBorder="1" applyAlignment="1" applyProtection="1">
      <alignment horizontal="center"/>
    </xf>
    <xf numFmtId="0" fontId="12" fillId="0" borderId="0" xfId="0" applyFont="1" applyBorder="1" applyAlignment="1" applyProtection="1">
      <alignment horizontal="left"/>
    </xf>
    <xf numFmtId="0" fontId="19" fillId="0" borderId="3" xfId="0" applyFont="1" applyBorder="1" applyAlignment="1" applyProtection="1">
      <alignment horizontal="center" vertical="center"/>
    </xf>
    <xf numFmtId="49" fontId="7" fillId="3" borderId="2" xfId="0" quotePrefix="1" applyNumberFormat="1" applyFont="1" applyFill="1" applyBorder="1" applyAlignment="1" applyProtection="1">
      <alignment horizontal="center" vertical="center" wrapText="1"/>
    </xf>
    <xf numFmtId="0" fontId="20" fillId="0" borderId="0" xfId="0" applyFont="1" applyProtection="1"/>
    <xf numFmtId="49" fontId="7" fillId="3" borderId="2" xfId="0" applyNumberFormat="1" applyFont="1" applyFill="1" applyBorder="1" applyAlignment="1" applyProtection="1">
      <alignment horizontal="center" vertical="center" wrapText="1"/>
    </xf>
    <xf numFmtId="20" fontId="6" fillId="0" borderId="0" xfId="0" quotePrefix="1" applyNumberFormat="1" applyFont="1" applyBorder="1" applyAlignment="1" applyProtection="1">
      <alignment vertical="top" wrapText="1"/>
    </xf>
    <xf numFmtId="0" fontId="6" fillId="0" borderId="0" xfId="0" quotePrefix="1" applyFont="1" applyBorder="1" applyAlignment="1" applyProtection="1">
      <alignment vertical="top" wrapText="1"/>
    </xf>
    <xf numFmtId="0" fontId="1" fillId="0" borderId="0" xfId="0" applyFont="1" applyBorder="1" applyAlignment="1" applyProtection="1">
      <alignment vertical="center"/>
    </xf>
    <xf numFmtId="0" fontId="1" fillId="0" borderId="0" xfId="0" applyFont="1" applyAlignment="1" applyProtection="1">
      <alignment horizontal="left" vertical="center"/>
    </xf>
    <xf numFmtId="0" fontId="1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horizontal="center"/>
    </xf>
    <xf numFmtId="0" fontId="0" fillId="0" borderId="0" xfId="0" applyFont="1" applyBorder="1"/>
    <xf numFmtId="0" fontId="13" fillId="0" borderId="0" xfId="0" applyFont="1" applyBorder="1"/>
    <xf numFmtId="0" fontId="8" fillId="0" borderId="0" xfId="0" applyFont="1" applyBorder="1" applyProtection="1"/>
    <xf numFmtId="0" fontId="12" fillId="0" borderId="0" xfId="0" applyFont="1" applyBorder="1" applyAlignment="1">
      <alignment horizontal="center" vertical="center"/>
    </xf>
    <xf numFmtId="0" fontId="18" fillId="5" borderId="0" xfId="0" applyFont="1" applyFill="1" applyBorder="1" applyAlignment="1">
      <alignment horizontal="center"/>
    </xf>
    <xf numFmtId="49" fontId="6" fillId="0" borderId="14" xfId="0" applyNumberFormat="1" applyFont="1" applyBorder="1" applyAlignment="1">
      <alignment horizontal="left" vertical="center"/>
    </xf>
    <xf numFmtId="49" fontId="6" fillId="0" borderId="14" xfId="0" applyNumberFormat="1" applyFont="1" applyBorder="1" applyAlignment="1">
      <alignment horizontal="left"/>
    </xf>
    <xf numFmtId="0" fontId="13" fillId="0" borderId="0" xfId="0" applyFont="1" applyAlignment="1" applyProtection="1">
      <alignment horizontal="center" vertical="center"/>
    </xf>
    <xf numFmtId="0" fontId="19" fillId="0" borderId="0" xfId="0" applyFont="1" applyAlignment="1" applyProtection="1">
      <alignment horizontal="right"/>
    </xf>
    <xf numFmtId="0" fontId="19" fillId="0" borderId="0" xfId="0" applyFont="1" applyAlignment="1" applyProtection="1">
      <alignment horizontal="right" vertical="center"/>
    </xf>
    <xf numFmtId="3" fontId="15" fillId="0" borderId="3" xfId="0" applyNumberFormat="1" applyFont="1" applyBorder="1" applyAlignment="1" applyProtection="1"/>
    <xf numFmtId="3" fontId="1" fillId="0" borderId="3" xfId="0" applyNumberFormat="1" applyFont="1" applyBorder="1" applyAlignment="1" applyProtection="1">
      <alignment wrapText="1"/>
    </xf>
    <xf numFmtId="3" fontId="15" fillId="0" borderId="3" xfId="0" applyNumberFormat="1" applyFont="1" applyBorder="1" applyProtection="1"/>
    <xf numFmtId="3" fontId="1" fillId="0" borderId="3" xfId="0" applyNumberFormat="1" applyFont="1" applyBorder="1" applyProtection="1"/>
    <xf numFmtId="3" fontId="1" fillId="0" borderId="3" xfId="0" applyNumberFormat="1" applyFont="1" applyBorder="1" applyAlignment="1" applyProtection="1"/>
    <xf numFmtId="0" fontId="15" fillId="0" borderId="21" xfId="0" applyFont="1" applyFill="1" applyBorder="1" applyAlignment="1" applyProtection="1">
      <alignment wrapText="1"/>
    </xf>
    <xf numFmtId="0" fontId="0" fillId="0" borderId="0" xfId="0" applyFont="1" applyBorder="1" applyProtection="1"/>
    <xf numFmtId="0" fontId="0" fillId="0" borderId="0" xfId="0" applyFont="1" applyBorder="1" applyAlignment="1" applyProtection="1">
      <alignment wrapText="1"/>
    </xf>
    <xf numFmtId="0" fontId="13" fillId="0" borderId="0" xfId="0" applyFont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left" vertical="center"/>
    </xf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22" fillId="0" borderId="0" xfId="0" applyFont="1"/>
    <xf numFmtId="0" fontId="0" fillId="6" borderId="29" xfId="0" applyFill="1" applyBorder="1"/>
    <xf numFmtId="3" fontId="15" fillId="0" borderId="3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6" fillId="0" borderId="27" xfId="0" quotePrefix="1" applyFont="1" applyBorder="1" applyAlignment="1">
      <alignment horizontal="center"/>
    </xf>
    <xf numFmtId="0" fontId="6" fillId="0" borderId="27" xfId="0" applyFont="1" applyBorder="1" applyAlignment="1">
      <alignment horizontal="center"/>
    </xf>
    <xf numFmtId="0" fontId="3" fillId="0" borderId="11" xfId="0" quotePrefix="1" applyFont="1" applyBorder="1" applyAlignment="1">
      <alignment horizontal="center" vertical="center" wrapText="1"/>
    </xf>
    <xf numFmtId="0" fontId="3" fillId="0" borderId="13" xfId="0" quotePrefix="1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20" fontId="6" fillId="0" borderId="26" xfId="0" quotePrefix="1" applyNumberFormat="1" applyFont="1" applyBorder="1" applyAlignment="1" applyProtection="1">
      <alignment horizontal="center"/>
      <protection locked="0"/>
    </xf>
    <xf numFmtId="20" fontId="6" fillId="0" borderId="26" xfId="0" quotePrefix="1" applyNumberFormat="1" applyFont="1" applyBorder="1" applyAlignment="1">
      <alignment horizontal="center"/>
    </xf>
    <xf numFmtId="0" fontId="6" fillId="0" borderId="26" xfId="0" applyFont="1" applyBorder="1" applyAlignment="1" applyProtection="1">
      <alignment horizontal="center"/>
      <protection locked="0"/>
    </xf>
    <xf numFmtId="0" fontId="6" fillId="0" borderId="26" xfId="0" applyFont="1" applyBorder="1" applyAlignment="1">
      <alignment horizontal="center"/>
    </xf>
    <xf numFmtId="0" fontId="6" fillId="0" borderId="26" xfId="0" quotePrefix="1" applyFont="1" applyBorder="1" applyAlignment="1" applyProtection="1">
      <alignment horizontal="center"/>
      <protection locked="0"/>
    </xf>
    <xf numFmtId="0" fontId="6" fillId="0" borderId="26" xfId="0" quotePrefix="1" applyFont="1" applyBorder="1" applyAlignment="1">
      <alignment horizontal="center"/>
    </xf>
    <xf numFmtId="20" fontId="3" fillId="0" borderId="11" xfId="0" quotePrefix="1" applyNumberFormat="1" applyFont="1" applyBorder="1" applyAlignment="1">
      <alignment horizontal="center" vertical="center" wrapText="1"/>
    </xf>
    <xf numFmtId="20" fontId="3" fillId="0" borderId="12" xfId="0" quotePrefix="1" applyNumberFormat="1" applyFont="1" applyBorder="1" applyAlignment="1">
      <alignment horizontal="center" vertical="center" wrapText="1"/>
    </xf>
    <xf numFmtId="20" fontId="3" fillId="0" borderId="13" xfId="0" quotePrefix="1" applyNumberFormat="1" applyFont="1" applyBorder="1" applyAlignment="1">
      <alignment horizontal="center" vertical="center" wrapText="1"/>
    </xf>
    <xf numFmtId="0" fontId="3" fillId="0" borderId="12" xfId="0" quotePrefix="1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6" fillId="0" borderId="28" xfId="0" quotePrefix="1" applyFont="1" applyBorder="1" applyAlignment="1" applyProtection="1">
      <alignment horizontal="center"/>
      <protection locked="0"/>
    </xf>
    <xf numFmtId="0" fontId="6" fillId="0" borderId="28" xfId="0" applyFont="1" applyBorder="1" applyAlignment="1" applyProtection="1">
      <alignment horizontal="center"/>
    </xf>
    <xf numFmtId="0" fontId="6" fillId="0" borderId="27" xfId="0" quotePrefix="1" applyFont="1" applyBorder="1" applyAlignment="1" applyProtection="1">
      <alignment horizontal="center"/>
    </xf>
    <xf numFmtId="0" fontId="13" fillId="0" borderId="15" xfId="0" applyFont="1" applyBorder="1" applyAlignment="1" applyProtection="1">
      <alignment horizontal="left" vertical="center" wrapText="1"/>
    </xf>
    <xf numFmtId="0" fontId="13" fillId="0" borderId="2" xfId="0" applyFont="1" applyBorder="1" applyAlignment="1" applyProtection="1">
      <alignment horizontal="left" vertical="center" wrapText="1"/>
    </xf>
    <xf numFmtId="0" fontId="13" fillId="0" borderId="16" xfId="0" applyFont="1" applyBorder="1" applyAlignment="1" applyProtection="1">
      <alignment horizontal="left" vertical="center" wrapText="1"/>
    </xf>
    <xf numFmtId="0" fontId="13" fillId="0" borderId="0" xfId="0" applyFont="1" applyAlignment="1" applyProtection="1">
      <alignment horizontal="left" vertical="center"/>
      <protection locked="0"/>
    </xf>
    <xf numFmtId="0" fontId="13" fillId="0" borderId="0" xfId="0" applyFont="1" applyAlignment="1" applyProtection="1">
      <alignment horizontal="left" vertical="center"/>
    </xf>
    <xf numFmtId="0" fontId="3" fillId="0" borderId="26" xfId="0" applyFont="1" applyBorder="1" applyAlignment="1">
      <alignment horizontal="center" vertical="center"/>
    </xf>
    <xf numFmtId="0" fontId="8" fillId="0" borderId="3" xfId="0" applyFont="1" applyBorder="1" applyAlignment="1" applyProtection="1">
      <alignment horizontal="center" vertical="center" wrapText="1"/>
    </xf>
    <xf numFmtId="0" fontId="8" fillId="0" borderId="3" xfId="0" applyFont="1" applyBorder="1" applyAlignment="1" applyProtection="1">
      <alignment horizontal="left" vertical="center" wrapText="1"/>
    </xf>
    <xf numFmtId="0" fontId="12" fillId="4" borderId="3" xfId="0" applyFont="1" applyFill="1" applyBorder="1" applyAlignment="1" applyProtection="1">
      <alignment horizontal="center" vertical="center"/>
    </xf>
    <xf numFmtId="0" fontId="2" fillId="0" borderId="0" xfId="0" applyFont="1" applyAlignment="1" applyProtection="1">
      <alignment horizontal="left"/>
    </xf>
    <xf numFmtId="0" fontId="9" fillId="0" borderId="0" xfId="0" applyFont="1" applyBorder="1" applyAlignment="1" applyProtection="1">
      <alignment horizontal="left"/>
    </xf>
    <xf numFmtId="0" fontId="10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21" fillId="0" borderId="5" xfId="0" applyFont="1" applyBorder="1" applyAlignment="1" applyProtection="1">
      <alignment horizontal="center" vertical="top" wrapText="1"/>
    </xf>
    <xf numFmtId="0" fontId="2" fillId="0" borderId="0" xfId="0" applyFont="1" applyBorder="1" applyAlignment="1" applyProtection="1">
      <alignment horizontal="left"/>
    </xf>
    <xf numFmtId="0" fontId="9" fillId="0" borderId="14" xfId="0" applyFont="1" applyBorder="1" applyAlignment="1" applyProtection="1">
      <alignment horizontal="center" vertical="center" wrapText="1"/>
    </xf>
    <xf numFmtId="49" fontId="6" fillId="0" borderId="7" xfId="0" quotePrefix="1" applyNumberFormat="1" applyFont="1" applyBorder="1" applyAlignment="1" applyProtection="1">
      <alignment vertical="center" wrapText="1"/>
      <protection locked="0"/>
    </xf>
    <xf numFmtId="49" fontId="6" fillId="0" borderId="25" xfId="0" quotePrefix="1" applyNumberFormat="1" applyFont="1" applyBorder="1" applyAlignment="1">
      <alignment vertical="center" wrapText="1"/>
    </xf>
    <xf numFmtId="49" fontId="6" fillId="0" borderId="8" xfId="0" quotePrefix="1" applyNumberFormat="1" applyFont="1" applyBorder="1" applyAlignment="1">
      <alignment vertical="center" wrapText="1"/>
    </xf>
    <xf numFmtId="49" fontId="6" fillId="0" borderId="9" xfId="0" quotePrefix="1" applyNumberFormat="1" applyFont="1" applyBorder="1" applyAlignment="1">
      <alignment vertical="center" wrapText="1"/>
    </xf>
    <xf numFmtId="49" fontId="6" fillId="0" borderId="17" xfId="0" quotePrefix="1" applyNumberFormat="1" applyFont="1" applyBorder="1" applyAlignment="1">
      <alignment vertical="center" wrapText="1"/>
    </xf>
    <xf numFmtId="49" fontId="6" fillId="0" borderId="10" xfId="0" quotePrefix="1" applyNumberFormat="1" applyFont="1" applyBorder="1" applyAlignment="1">
      <alignment vertical="center" wrapText="1"/>
    </xf>
    <xf numFmtId="49" fontId="6" fillId="0" borderId="7" xfId="0" quotePrefix="1" applyNumberFormat="1" applyFont="1" applyBorder="1" applyAlignment="1" applyProtection="1">
      <alignment horizontal="left" vertical="center" wrapText="1"/>
      <protection locked="0"/>
    </xf>
    <xf numFmtId="49" fontId="6" fillId="0" borderId="9" xfId="0" quotePrefix="1" applyNumberFormat="1" applyFont="1" applyBorder="1" applyAlignment="1">
      <alignment horizontal="left" vertical="center" wrapText="1"/>
    </xf>
    <xf numFmtId="49" fontId="6" fillId="0" borderId="26" xfId="0" quotePrefix="1" applyNumberFormat="1" applyFont="1" applyBorder="1" applyAlignment="1" applyProtection="1">
      <alignment horizontal="left" vertical="center" wrapText="1"/>
      <protection locked="0"/>
    </xf>
    <xf numFmtId="49" fontId="6" fillId="0" borderId="27" xfId="0" quotePrefix="1" applyNumberFormat="1" applyFont="1" applyBorder="1" applyAlignment="1">
      <alignment horizontal="left" vertical="center" wrapText="1"/>
    </xf>
    <xf numFmtId="49" fontId="6" fillId="0" borderId="26" xfId="0" quotePrefix="1" applyNumberFormat="1" applyFont="1" applyBorder="1" applyAlignment="1" applyProtection="1">
      <alignment vertical="center" wrapText="1"/>
      <protection locked="0"/>
    </xf>
    <xf numFmtId="49" fontId="6" fillId="0" borderId="27" xfId="0" quotePrefix="1" applyNumberFormat="1" applyFont="1" applyBorder="1" applyAlignment="1">
      <alignment vertical="center" wrapText="1"/>
    </xf>
    <xf numFmtId="0" fontId="0" fillId="6" borderId="29" xfId="0" applyFill="1" applyBorder="1"/>
    <xf numFmtId="0" fontId="13" fillId="0" borderId="3" xfId="0" applyFont="1" applyBorder="1" applyAlignment="1" applyProtection="1">
      <alignment horizontal="left" vertical="center"/>
    </xf>
    <xf numFmtId="0" fontId="8" fillId="0" borderId="14" xfId="0" applyFont="1" applyBorder="1" applyAlignment="1" applyProtection="1">
      <alignment horizontal="center" vertical="center" wrapText="1"/>
    </xf>
    <xf numFmtId="0" fontId="7" fillId="3" borderId="2" xfId="0" applyFont="1" applyFill="1" applyBorder="1" applyAlignment="1" applyProtection="1">
      <alignment horizontal="left" vertical="center" wrapText="1"/>
    </xf>
    <xf numFmtId="0" fontId="7" fillId="3" borderId="16" xfId="0" applyFont="1" applyFill="1" applyBorder="1" applyAlignment="1" applyProtection="1">
      <alignment horizontal="left" vertical="center" wrapText="1"/>
    </xf>
    <xf numFmtId="0" fontId="8" fillId="0" borderId="3" xfId="0" applyFont="1" applyBorder="1" applyAlignment="1" applyProtection="1">
      <alignment horizontal="center" vertical="center"/>
    </xf>
    <xf numFmtId="0" fontId="1" fillId="0" borderId="15" xfId="0" applyFont="1" applyBorder="1" applyAlignment="1" applyProtection="1">
      <alignment horizontal="center"/>
    </xf>
    <xf numFmtId="0" fontId="1" fillId="0" borderId="2" xfId="0" applyFont="1" applyBorder="1" applyAlignment="1" applyProtection="1">
      <alignment horizontal="center"/>
    </xf>
    <xf numFmtId="0" fontId="1" fillId="0" borderId="16" xfId="0" applyFont="1" applyBorder="1" applyAlignment="1" applyProtection="1">
      <alignment horizontal="center"/>
    </xf>
    <xf numFmtId="0" fontId="6" fillId="0" borderId="14" xfId="0" quotePrefix="1" applyFont="1" applyBorder="1" applyAlignment="1" applyProtection="1">
      <alignment horizontal="left"/>
      <protection locked="0"/>
    </xf>
    <xf numFmtId="0" fontId="6" fillId="0" borderId="14" xfId="0" quotePrefix="1" applyFont="1" applyBorder="1" applyAlignment="1">
      <alignment horizontal="left"/>
    </xf>
    <xf numFmtId="0" fontId="6" fillId="0" borderId="14" xfId="0" applyFont="1" applyBorder="1" applyAlignment="1" applyProtection="1">
      <alignment horizontal="left"/>
      <protection locked="0"/>
    </xf>
    <xf numFmtId="0" fontId="6" fillId="0" borderId="14" xfId="0" applyFont="1" applyBorder="1" applyAlignment="1">
      <alignment horizontal="left"/>
    </xf>
    <xf numFmtId="0" fontId="6" fillId="0" borderId="27" xfId="0" quotePrefix="1" applyFont="1" applyBorder="1" applyAlignment="1" applyProtection="1">
      <alignment horizontal="center"/>
      <protection locked="0"/>
    </xf>
    <xf numFmtId="0" fontId="6" fillId="0" borderId="27" xfId="0" applyFont="1" applyBorder="1" applyAlignment="1" applyProtection="1">
      <alignment horizontal="center"/>
    </xf>
    <xf numFmtId="0" fontId="9" fillId="0" borderId="11" xfId="0" applyFont="1" applyBorder="1" applyAlignment="1" applyProtection="1">
      <alignment horizontal="center" vertical="center"/>
    </xf>
    <xf numFmtId="0" fontId="9" fillId="0" borderId="12" xfId="0" applyFont="1" applyBorder="1" applyAlignment="1" applyProtection="1">
      <alignment horizontal="center" vertical="center"/>
    </xf>
    <xf numFmtId="0" fontId="9" fillId="0" borderId="13" xfId="0" applyFont="1" applyBorder="1" applyAlignment="1" applyProtection="1">
      <alignment horizontal="center" vertical="center"/>
    </xf>
    <xf numFmtId="20" fontId="6" fillId="0" borderId="14" xfId="0" quotePrefix="1" applyNumberFormat="1" applyFont="1" applyBorder="1" applyAlignment="1" applyProtection="1">
      <alignment horizontal="left"/>
      <protection locked="0"/>
    </xf>
    <xf numFmtId="20" fontId="6" fillId="0" borderId="14" xfId="0" quotePrefix="1" applyNumberFormat="1" applyFont="1" applyBorder="1" applyAlignment="1">
      <alignment horizontal="left"/>
    </xf>
    <xf numFmtId="0" fontId="12" fillId="0" borderId="0" xfId="0" applyFont="1" applyBorder="1" applyAlignment="1" applyProtection="1">
      <alignment horizontal="center"/>
    </xf>
    <xf numFmtId="0" fontId="3" fillId="0" borderId="26" xfId="0" applyFont="1" applyBorder="1" applyAlignment="1" applyProtection="1">
      <alignment horizontal="center" vertical="center"/>
    </xf>
    <xf numFmtId="0" fontId="13" fillId="0" borderId="3" xfId="0" applyFont="1" applyBorder="1" applyAlignment="1" applyProtection="1">
      <alignment horizontal="left" vertical="center" wrapText="1"/>
    </xf>
    <xf numFmtId="0" fontId="13" fillId="0" borderId="3" xfId="0" applyFont="1" applyBorder="1" applyAlignment="1" applyProtection="1">
      <alignment horizontal="center" vertical="center"/>
    </xf>
    <xf numFmtId="0" fontId="13" fillId="0" borderId="18" xfId="0" applyFont="1" applyBorder="1" applyAlignment="1" applyProtection="1">
      <alignment horizontal="left" vertical="center" wrapText="1"/>
    </xf>
    <xf numFmtId="0" fontId="13" fillId="0" borderId="19" xfId="0" applyFont="1" applyBorder="1" applyAlignment="1" applyProtection="1">
      <alignment horizontal="left" vertical="center" wrapText="1"/>
    </xf>
    <xf numFmtId="0" fontId="13" fillId="0" borderId="20" xfId="0" applyFont="1" applyBorder="1" applyAlignment="1" applyProtection="1">
      <alignment horizontal="left" vertical="center" wrapText="1"/>
    </xf>
    <xf numFmtId="0" fontId="13" fillId="0" borderId="21" xfId="0" applyFont="1" applyBorder="1" applyAlignment="1" applyProtection="1">
      <alignment horizontal="left" vertical="center" wrapText="1"/>
    </xf>
    <xf numFmtId="0" fontId="13" fillId="0" borderId="0" xfId="0" applyFont="1" applyBorder="1" applyAlignment="1" applyProtection="1">
      <alignment horizontal="left" vertical="center" wrapText="1"/>
    </xf>
    <xf numFmtId="0" fontId="13" fillId="0" borderId="22" xfId="0" applyFont="1" applyBorder="1" applyAlignment="1" applyProtection="1">
      <alignment horizontal="left" vertical="center" wrapText="1"/>
    </xf>
    <xf numFmtId="0" fontId="13" fillId="0" borderId="23" xfId="0" applyFont="1" applyBorder="1" applyAlignment="1" applyProtection="1">
      <alignment horizontal="left" vertical="center" wrapText="1"/>
    </xf>
    <xf numFmtId="0" fontId="13" fillId="0" borderId="5" xfId="0" applyFont="1" applyBorder="1" applyAlignment="1" applyProtection="1">
      <alignment horizontal="left" vertical="center" wrapText="1"/>
    </xf>
    <xf numFmtId="0" fontId="13" fillId="0" borderId="24" xfId="0" applyFont="1" applyBorder="1" applyAlignment="1" applyProtection="1">
      <alignment horizontal="left" vertical="center" wrapText="1"/>
    </xf>
    <xf numFmtId="0" fontId="9" fillId="0" borderId="0" xfId="0" applyFont="1" applyBorder="1" applyAlignment="1" applyProtection="1">
      <alignment horizontal="center" vertical="center"/>
    </xf>
    <xf numFmtId="0" fontId="17" fillId="0" borderId="0" xfId="0" applyFont="1" applyBorder="1" applyAlignment="1" applyProtection="1">
      <alignment horizontal="center" vertical="center"/>
    </xf>
    <xf numFmtId="0" fontId="13" fillId="0" borderId="1" xfId="0" applyFont="1" applyBorder="1" applyAlignment="1" applyProtection="1">
      <alignment horizontal="center" vertical="center"/>
    </xf>
    <xf numFmtId="0" fontId="13" fillId="0" borderId="6" xfId="0" applyFont="1" applyBorder="1" applyAlignment="1" applyProtection="1">
      <alignment horizontal="center" vertical="center"/>
    </xf>
    <xf numFmtId="0" fontId="13" fillId="0" borderId="3" xfId="0" applyFont="1" applyBorder="1" applyAlignment="1">
      <alignment horizontal="left" vertical="center" wrapText="1"/>
    </xf>
    <xf numFmtId="0" fontId="8" fillId="0" borderId="15" xfId="0" applyFont="1" applyBorder="1" applyAlignment="1" applyProtection="1">
      <alignment horizontal="left" vertical="center" wrapText="1"/>
    </xf>
    <xf numFmtId="0" fontId="8" fillId="0" borderId="2" xfId="0" applyFont="1" applyBorder="1" applyAlignment="1" applyProtection="1">
      <alignment horizontal="left" vertical="center" wrapText="1"/>
    </xf>
    <xf numFmtId="0" fontId="8" fillId="0" borderId="16" xfId="0" applyFont="1" applyBorder="1" applyAlignment="1" applyProtection="1">
      <alignment horizontal="left" vertical="center" wrapText="1"/>
    </xf>
    <xf numFmtId="0" fontId="12" fillId="4" borderId="15" xfId="0" applyFont="1" applyFill="1" applyBorder="1" applyAlignment="1" applyProtection="1">
      <alignment horizontal="center" vertical="center"/>
    </xf>
    <xf numFmtId="0" fontId="12" fillId="4" borderId="2" xfId="0" applyFont="1" applyFill="1" applyBorder="1" applyAlignment="1" applyProtection="1">
      <alignment horizontal="center" vertical="center"/>
    </xf>
    <xf numFmtId="0" fontId="12" fillId="4" borderId="16" xfId="0" applyFont="1" applyFill="1" applyBorder="1" applyAlignment="1" applyProtection="1">
      <alignment horizontal="center" vertical="center"/>
    </xf>
    <xf numFmtId="0" fontId="8" fillId="5" borderId="15" xfId="0" applyFont="1" applyFill="1" applyBorder="1" applyAlignment="1" applyProtection="1">
      <alignment horizontal="left" vertical="center"/>
    </xf>
    <xf numFmtId="0" fontId="8" fillId="5" borderId="2" xfId="0" applyFont="1" applyFill="1" applyBorder="1" applyAlignment="1" applyProtection="1">
      <alignment horizontal="left" vertical="center"/>
    </xf>
    <xf numFmtId="0" fontId="8" fillId="5" borderId="16" xfId="0" applyFont="1" applyFill="1" applyBorder="1" applyAlignment="1" applyProtection="1">
      <alignment horizontal="left" vertical="center"/>
    </xf>
    <xf numFmtId="0" fontId="13" fillId="0" borderId="4" xfId="0" applyFont="1" applyBorder="1" applyAlignment="1" applyProtection="1">
      <alignment horizontal="center" vertical="center"/>
    </xf>
    <xf numFmtId="0" fontId="8" fillId="0" borderId="18" xfId="0" applyFont="1" applyBorder="1" applyAlignment="1">
      <alignment horizontal="left" vertical="center" wrapText="1"/>
    </xf>
    <xf numFmtId="0" fontId="8" fillId="0" borderId="19" xfId="0" applyFont="1" applyBorder="1" applyAlignment="1">
      <alignment horizontal="left" vertical="center" wrapText="1"/>
    </xf>
    <xf numFmtId="0" fontId="8" fillId="0" borderId="20" xfId="0" applyFont="1" applyBorder="1" applyAlignment="1">
      <alignment horizontal="left" vertical="center" wrapText="1"/>
    </xf>
    <xf numFmtId="0" fontId="8" fillId="0" borderId="21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left" vertical="center" wrapText="1"/>
    </xf>
    <xf numFmtId="0" fontId="8" fillId="0" borderId="23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24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4" fillId="0" borderId="0" xfId="0" applyFont="1" applyAlignment="1" applyProtection="1">
      <alignment horizontal="center" vertical="center"/>
    </xf>
    <xf numFmtId="0" fontId="21" fillId="0" borderId="0" xfId="0" applyFont="1" applyAlignment="1" applyProtection="1">
      <alignment horizontal="center" vertical="top" wrapText="1"/>
    </xf>
  </cellXfs>
  <cellStyles count="1">
    <cellStyle name="Normal" xfId="0" builtinId="0"/>
  </cellStyles>
  <dxfs count="193"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B4C7E7"/>
          <bgColor rgb="FFB4C7E7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0</xdr:colOff>
      <xdr:row>4</xdr:row>
      <xdr:rowOff>0</xdr:rowOff>
    </xdr:from>
    <xdr:to>
      <xdr:col>26</xdr:col>
      <xdr:colOff>0</xdr:colOff>
      <xdr:row>6</xdr:row>
      <xdr:rowOff>0</xdr:rowOff>
    </xdr:to>
    <xdr:pic>
      <xdr:nvPicPr>
        <xdr:cNvPr id="2" name="Picture 1" descr="Pict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772221" cy="485775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50</xdr:row>
      <xdr:rowOff>0</xdr:rowOff>
    </xdr:from>
    <xdr:to>
      <xdr:col>26</xdr:col>
      <xdr:colOff>0</xdr:colOff>
      <xdr:row>52</xdr:row>
      <xdr:rowOff>0</xdr:rowOff>
    </xdr:to>
    <xdr:pic>
      <xdr:nvPicPr>
        <xdr:cNvPr id="3" name="Picture 1" descr="Picture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3772221" cy="57150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79</xdr:row>
      <xdr:rowOff>0</xdr:rowOff>
    </xdr:from>
    <xdr:to>
      <xdr:col>26</xdr:col>
      <xdr:colOff>0</xdr:colOff>
      <xdr:row>81</xdr:row>
      <xdr:rowOff>0</xdr:rowOff>
    </xdr:to>
    <xdr:pic>
      <xdr:nvPicPr>
        <xdr:cNvPr id="4" name="Picture 1" descr="Picture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119</xdr:row>
      <xdr:rowOff>0</xdr:rowOff>
    </xdr:from>
    <xdr:to>
      <xdr:col>26</xdr:col>
      <xdr:colOff>0</xdr:colOff>
      <xdr:row>121</xdr:row>
      <xdr:rowOff>0</xdr:rowOff>
    </xdr:to>
    <xdr:pic>
      <xdr:nvPicPr>
        <xdr:cNvPr id="5" name="Picture 1" descr="Picture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159</xdr:row>
      <xdr:rowOff>0</xdr:rowOff>
    </xdr:from>
    <xdr:to>
      <xdr:col>26</xdr:col>
      <xdr:colOff>0</xdr:colOff>
      <xdr:row>161</xdr:row>
      <xdr:rowOff>0</xdr:rowOff>
    </xdr:to>
    <xdr:pic>
      <xdr:nvPicPr>
        <xdr:cNvPr id="6" name="Picture 1" descr="Picture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199</xdr:row>
      <xdr:rowOff>0</xdr:rowOff>
    </xdr:from>
    <xdr:to>
      <xdr:col>26</xdr:col>
      <xdr:colOff>0</xdr:colOff>
      <xdr:row>201</xdr:row>
      <xdr:rowOff>0</xdr:rowOff>
    </xdr:to>
    <xdr:pic>
      <xdr:nvPicPr>
        <xdr:cNvPr id="7" name="Picture 1" descr="Picture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239</xdr:row>
      <xdr:rowOff>0</xdr:rowOff>
    </xdr:from>
    <xdr:to>
      <xdr:col>26</xdr:col>
      <xdr:colOff>0</xdr:colOff>
      <xdr:row>241</xdr:row>
      <xdr:rowOff>0</xdr:rowOff>
    </xdr:to>
    <xdr:pic>
      <xdr:nvPicPr>
        <xdr:cNvPr id="8" name="Picture 1" descr="Picture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279</xdr:row>
      <xdr:rowOff>0</xdr:rowOff>
    </xdr:from>
    <xdr:to>
      <xdr:col>26</xdr:col>
      <xdr:colOff>0</xdr:colOff>
      <xdr:row>281</xdr:row>
      <xdr:rowOff>0</xdr:rowOff>
    </xdr:to>
    <xdr:pic>
      <xdr:nvPicPr>
        <xdr:cNvPr id="9" name="Picture 1" descr="Picture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319</xdr:row>
      <xdr:rowOff>0</xdr:rowOff>
    </xdr:from>
    <xdr:to>
      <xdr:col>26</xdr:col>
      <xdr:colOff>0</xdr:colOff>
      <xdr:row>321</xdr:row>
      <xdr:rowOff>0</xdr:rowOff>
    </xdr:to>
    <xdr:pic>
      <xdr:nvPicPr>
        <xdr:cNvPr id="10" name="Picture 1" descr="Picture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359</xdr:row>
      <xdr:rowOff>0</xdr:rowOff>
    </xdr:from>
    <xdr:to>
      <xdr:col>26</xdr:col>
      <xdr:colOff>0</xdr:colOff>
      <xdr:row>361</xdr:row>
      <xdr:rowOff>0</xdr:rowOff>
    </xdr:to>
    <xdr:pic>
      <xdr:nvPicPr>
        <xdr:cNvPr id="11" name="Picture 1" descr="Picture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399</xdr:row>
      <xdr:rowOff>0</xdr:rowOff>
    </xdr:from>
    <xdr:to>
      <xdr:col>26</xdr:col>
      <xdr:colOff>0</xdr:colOff>
      <xdr:row>401</xdr:row>
      <xdr:rowOff>0</xdr:rowOff>
    </xdr:to>
    <xdr:pic>
      <xdr:nvPicPr>
        <xdr:cNvPr id="12" name="Picture 1" descr="Picture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0" y="0"/>
          <a:ext cx="3772221" cy="59055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</xdr:row>
      <xdr:rowOff>0</xdr:rowOff>
    </xdr:from>
    <xdr:to>
      <xdr:col>2</xdr:col>
      <xdr:colOff>341220</xdr:colOff>
      <xdr:row>5</xdr:row>
      <xdr:rowOff>123824</xdr:rowOff>
    </xdr:to>
    <xdr:pic>
      <xdr:nvPicPr>
        <xdr:cNvPr id="13" name="Picture 1" descr="Picture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47</xdr:row>
      <xdr:rowOff>0</xdr:rowOff>
    </xdr:from>
    <xdr:to>
      <xdr:col>2</xdr:col>
      <xdr:colOff>341220</xdr:colOff>
      <xdr:row>49</xdr:row>
      <xdr:rowOff>228599</xdr:rowOff>
    </xdr:to>
    <xdr:pic>
      <xdr:nvPicPr>
        <xdr:cNvPr id="14" name="Picture 1" descr="Picture"/>
        <xdr:cNvPicPr>
          <a:picLocks noChangeAspect="1"/>
        </xdr:cNvPicPr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76</xdr:row>
      <xdr:rowOff>0</xdr:rowOff>
    </xdr:from>
    <xdr:to>
      <xdr:col>2</xdr:col>
      <xdr:colOff>341220</xdr:colOff>
      <xdr:row>78</xdr:row>
      <xdr:rowOff>228599</xdr:rowOff>
    </xdr:to>
    <xdr:pic>
      <xdr:nvPicPr>
        <xdr:cNvPr id="15" name="Picture 1" descr="Picture"/>
        <xdr:cNvPicPr>
          <a:picLocks noChangeAspect="1"/>
        </xdr:cNvPicPr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116</xdr:row>
      <xdr:rowOff>0</xdr:rowOff>
    </xdr:from>
    <xdr:to>
      <xdr:col>2</xdr:col>
      <xdr:colOff>341220</xdr:colOff>
      <xdr:row>118</xdr:row>
      <xdr:rowOff>228599</xdr:rowOff>
    </xdr:to>
    <xdr:pic>
      <xdr:nvPicPr>
        <xdr:cNvPr id="16" name="Picture 1" descr="Picture"/>
        <xdr:cNvPicPr>
          <a:picLocks noChangeAspect="1"/>
        </xdr:cNvPicPr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156</xdr:row>
      <xdr:rowOff>0</xdr:rowOff>
    </xdr:from>
    <xdr:to>
      <xdr:col>2</xdr:col>
      <xdr:colOff>341220</xdr:colOff>
      <xdr:row>158</xdr:row>
      <xdr:rowOff>228599</xdr:rowOff>
    </xdr:to>
    <xdr:pic>
      <xdr:nvPicPr>
        <xdr:cNvPr id="17" name="Picture 1" descr="Picture"/>
        <xdr:cNvPicPr>
          <a:picLocks noChangeAspect="1"/>
        </xdr:cNvPicPr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196</xdr:row>
      <xdr:rowOff>0</xdr:rowOff>
    </xdr:from>
    <xdr:to>
      <xdr:col>2</xdr:col>
      <xdr:colOff>341220</xdr:colOff>
      <xdr:row>198</xdr:row>
      <xdr:rowOff>228599</xdr:rowOff>
    </xdr:to>
    <xdr:pic>
      <xdr:nvPicPr>
        <xdr:cNvPr id="18" name="Picture 1" descr="Picture"/>
        <xdr:cNvPicPr>
          <a:picLocks noChangeAspect="1"/>
        </xdr:cNvPicPr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236</xdr:row>
      <xdr:rowOff>0</xdr:rowOff>
    </xdr:from>
    <xdr:to>
      <xdr:col>2</xdr:col>
      <xdr:colOff>341220</xdr:colOff>
      <xdr:row>238</xdr:row>
      <xdr:rowOff>228599</xdr:rowOff>
    </xdr:to>
    <xdr:pic>
      <xdr:nvPicPr>
        <xdr:cNvPr id="19" name="Picture 1" descr="Picture"/>
        <xdr:cNvPicPr>
          <a:picLocks noChangeAspect="1"/>
        </xdr:cNvPicPr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276</xdr:row>
      <xdr:rowOff>0</xdr:rowOff>
    </xdr:from>
    <xdr:to>
      <xdr:col>2</xdr:col>
      <xdr:colOff>341220</xdr:colOff>
      <xdr:row>278</xdr:row>
      <xdr:rowOff>228599</xdr:rowOff>
    </xdr:to>
    <xdr:pic>
      <xdr:nvPicPr>
        <xdr:cNvPr id="20" name="Picture 1" descr="Picture"/>
        <xdr:cNvPicPr>
          <a:picLocks noChangeAspect="1"/>
        </xdr:cNvPicPr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316</xdr:row>
      <xdr:rowOff>0</xdr:rowOff>
    </xdr:from>
    <xdr:to>
      <xdr:col>2</xdr:col>
      <xdr:colOff>341220</xdr:colOff>
      <xdr:row>318</xdr:row>
      <xdr:rowOff>228599</xdr:rowOff>
    </xdr:to>
    <xdr:pic>
      <xdr:nvPicPr>
        <xdr:cNvPr id="21" name="Picture 1" descr="Picture"/>
        <xdr:cNvPicPr>
          <a:picLocks noChangeAspect="1"/>
        </xdr:cNvPicPr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356</xdr:row>
      <xdr:rowOff>0</xdr:rowOff>
    </xdr:from>
    <xdr:to>
      <xdr:col>2</xdr:col>
      <xdr:colOff>341220</xdr:colOff>
      <xdr:row>358</xdr:row>
      <xdr:rowOff>228599</xdr:rowOff>
    </xdr:to>
    <xdr:pic>
      <xdr:nvPicPr>
        <xdr:cNvPr id="22" name="Picture 1" descr="Picture"/>
        <xdr:cNvPicPr>
          <a:picLocks noChangeAspect="1"/>
        </xdr:cNvPicPr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396</xdr:row>
      <xdr:rowOff>0</xdr:rowOff>
    </xdr:from>
    <xdr:to>
      <xdr:col>2</xdr:col>
      <xdr:colOff>341220</xdr:colOff>
      <xdr:row>398</xdr:row>
      <xdr:rowOff>228599</xdr:rowOff>
    </xdr:to>
    <xdr:pic>
      <xdr:nvPicPr>
        <xdr:cNvPr id="23" name="Picture 1" descr="Picture"/>
        <xdr:cNvPicPr>
          <a:picLocks noChangeAspect="1"/>
        </xdr:cNvPicPr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autoPageBreaks="0"/>
  </sheetPr>
  <dimension ref="A1:AH423"/>
  <sheetViews>
    <sheetView showGridLines="0" tabSelected="1" topLeftCell="A392" zoomScale="90" zoomScaleNormal="90" zoomScalePageLayoutView="60" workbookViewId="0">
      <selection activeCell="Z409" sqref="Z409"/>
    </sheetView>
  </sheetViews>
  <sheetFormatPr defaultColWidth="9.140625" defaultRowHeight="15"/>
  <cols>
    <col min="1" max="1" width="6.7109375" style="4" bestFit="1" customWidth="1"/>
    <col min="2" max="9" width="5.7109375" style="4" customWidth="1"/>
    <col min="10" max="10" width="8.42578125" style="4" customWidth="1"/>
    <col min="11" max="11" width="13.5703125" style="4" customWidth="1"/>
    <col min="12" max="25" width="13.140625" style="4" customWidth="1"/>
    <col min="26" max="26" width="17.140625" style="4" customWidth="1"/>
    <col min="27" max="27" width="21.28515625" style="4" hidden="1" bestFit="1" customWidth="1"/>
    <col min="28" max="28" width="48.42578125" style="3" hidden="1" customWidth="1"/>
    <col min="29" max="29" width="32" style="3" hidden="1" customWidth="1"/>
    <col min="30" max="30" width="9.140625" style="3" hidden="1"/>
    <col min="31" max="33" width="9.140625" style="3" hidden="1" collapsed="1"/>
    <col min="34" max="16384" width="9.140625" style="3" collapsed="1"/>
  </cols>
  <sheetData>
    <row r="1" spans="1:34" ht="21" customHeight="1" thickBot="1">
      <c r="A1" s="1"/>
      <c r="B1" s="1"/>
      <c r="C1" s="1"/>
      <c r="D1" s="331" t="s">
        <v>0</v>
      </c>
      <c r="E1" s="331"/>
      <c r="F1" s="331"/>
      <c r="G1" s="331"/>
      <c r="H1" s="331"/>
      <c r="I1" s="331"/>
      <c r="J1" s="331"/>
      <c r="K1" s="331"/>
      <c r="L1" s="331"/>
      <c r="M1" s="331"/>
      <c r="N1" s="331"/>
      <c r="O1" s="331"/>
      <c r="P1" s="331"/>
      <c r="Q1" s="331"/>
      <c r="R1" s="331"/>
      <c r="S1" s="331"/>
      <c r="T1" s="331"/>
      <c r="U1" s="331"/>
      <c r="V1" s="331"/>
      <c r="W1" s="331"/>
      <c r="X1" s="331"/>
      <c r="Y1" s="1" t="s">
        <v>360</v>
      </c>
      <c r="Z1" s="1"/>
      <c r="AA1" s="2" t="s">
        <v>353</v>
      </c>
      <c r="AB1" t="s">
        <v>354</v>
      </c>
      <c r="AD1" t="s">
        <v>331</v>
      </c>
      <c r="AH1" s="93" t="s">
        <v>359</v>
      </c>
    </row>
    <row r="2" spans="1:34" ht="21" customHeight="1" thickBot="1">
      <c r="A2" s="1"/>
      <c r="B2" s="1"/>
      <c r="C2" s="1"/>
      <c r="D2" s="331" t="s">
        <v>97</v>
      </c>
      <c r="E2" s="331"/>
      <c r="F2" s="331"/>
      <c r="G2" s="331"/>
      <c r="H2" s="331"/>
      <c r="I2" s="331"/>
      <c r="J2" s="331"/>
      <c r="K2" s="331"/>
      <c r="L2" s="331"/>
      <c r="M2" s="331"/>
      <c r="N2" s="331"/>
      <c r="O2" s="331"/>
      <c r="P2" s="331"/>
      <c r="Q2" s="331"/>
      <c r="R2" s="331"/>
      <c r="S2" s="331"/>
      <c r="T2" s="331"/>
      <c r="U2" s="331"/>
      <c r="V2" s="331"/>
      <c r="W2" s="331"/>
      <c r="X2" s="331"/>
      <c r="Y2" s="285" t="s">
        <v>94</v>
      </c>
      <c r="Z2" s="285"/>
      <c r="AC2"/>
      <c r="AH2" s="93" t="s">
        <v>358</v>
      </c>
    </row>
    <row r="3" spans="1:34" ht="21" customHeight="1" thickBot="1">
      <c r="A3" s="1"/>
      <c r="B3" s="5"/>
      <c r="C3" s="1"/>
      <c r="D3" s="331" t="s">
        <v>1</v>
      </c>
      <c r="E3" s="331"/>
      <c r="F3" s="331"/>
      <c r="G3" s="331"/>
      <c r="H3" s="331"/>
      <c r="I3" s="331"/>
      <c r="J3" s="331"/>
      <c r="K3" s="331"/>
      <c r="L3" s="331"/>
      <c r="M3" s="331"/>
      <c r="N3" s="331"/>
      <c r="O3" s="331"/>
      <c r="P3" s="331"/>
      <c r="Q3" s="331"/>
      <c r="R3" s="331"/>
      <c r="S3" s="331"/>
      <c r="T3" s="331"/>
      <c r="U3" s="331"/>
      <c r="V3" s="331"/>
      <c r="W3" s="331"/>
      <c r="X3" s="331"/>
      <c r="Y3" s="285"/>
      <c r="Z3" s="285"/>
      <c r="AC3"/>
    </row>
    <row r="4" spans="1:34" ht="16.5" customHeight="1">
      <c r="B4" s="5"/>
      <c r="C4" s="5"/>
      <c r="D4" s="332" t="s">
        <v>95</v>
      </c>
      <c r="E4" s="332"/>
      <c r="F4" s="332"/>
      <c r="G4" s="332"/>
      <c r="H4" s="332"/>
      <c r="I4" s="332"/>
      <c r="J4" s="332"/>
      <c r="K4" s="332"/>
      <c r="L4" s="332"/>
      <c r="M4" s="332"/>
      <c r="N4" s="332"/>
      <c r="O4" s="332"/>
      <c r="P4" s="332"/>
      <c r="Q4" s="332"/>
      <c r="R4" s="332"/>
      <c r="S4" s="332"/>
      <c r="T4" s="332"/>
      <c r="U4" s="332"/>
      <c r="V4" s="332"/>
      <c r="W4" s="332"/>
      <c r="X4" s="332"/>
      <c r="Y4" s="281" t="s">
        <v>331</v>
      </c>
      <c r="Z4" s="281"/>
      <c r="AC4"/>
    </row>
    <row r="5" spans="1:34" ht="15.75">
      <c r="A5" s="6"/>
      <c r="B5" s="6"/>
      <c r="C5" s="6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356"/>
      <c r="X5" s="356"/>
      <c r="Y5" s="356"/>
      <c r="Z5" s="356"/>
      <c r="AC5"/>
    </row>
    <row r="6" spans="1:34" ht="22.5" customHeight="1">
      <c r="A6" s="6"/>
      <c r="B6" s="6"/>
      <c r="C6" s="6"/>
      <c r="D6" s="7"/>
      <c r="E6" s="7"/>
      <c r="F6" s="7"/>
      <c r="G6" s="7"/>
      <c r="H6" s="7"/>
      <c r="I6" s="280" t="s">
        <v>96</v>
      </c>
      <c r="J6" s="280"/>
      <c r="K6" s="280"/>
      <c r="L6" s="280"/>
      <c r="M6" s="8" t="s">
        <v>330</v>
      </c>
      <c r="N6" s="8"/>
      <c r="O6" s="8"/>
      <c r="P6" s="8"/>
      <c r="Q6" s="8"/>
      <c r="R6" s="8"/>
      <c r="S6" s="8"/>
      <c r="T6" s="8"/>
      <c r="U6" s="8"/>
      <c r="V6" s="8"/>
      <c r="W6" s="356"/>
      <c r="X6" s="356"/>
      <c r="Y6" s="356"/>
      <c r="Z6" s="356"/>
      <c r="AC6"/>
    </row>
    <row r="7" spans="1:34" ht="22.5" customHeight="1">
      <c r="A7" s="6"/>
      <c r="B7" s="6"/>
      <c r="C7" s="6"/>
      <c r="D7" s="6"/>
      <c r="E7" s="6"/>
      <c r="F7" s="6"/>
      <c r="G7" s="6"/>
      <c r="H7" s="6"/>
      <c r="I7" s="280" t="s">
        <v>2</v>
      </c>
      <c r="J7" s="280"/>
      <c r="K7" s="280"/>
      <c r="L7" s="280"/>
      <c r="M7" s="8" t="s">
        <v>330</v>
      </c>
      <c r="N7" s="8"/>
      <c r="O7" s="8"/>
      <c r="P7" s="8"/>
      <c r="Q7" s="8"/>
      <c r="R7" s="8"/>
      <c r="S7" s="8"/>
      <c r="T7" s="8"/>
      <c r="U7" s="8"/>
      <c r="V7" s="8"/>
      <c r="W7" s="357" t="s">
        <v>332</v>
      </c>
      <c r="X7" s="357"/>
      <c r="Y7" s="357"/>
      <c r="Z7" s="357"/>
      <c r="AC7"/>
    </row>
    <row r="8" spans="1:34" ht="15.75">
      <c r="A8" s="6"/>
      <c r="B8" s="6"/>
      <c r="C8" s="6"/>
      <c r="D8" s="6"/>
      <c r="E8" s="6"/>
      <c r="F8" s="6"/>
      <c r="G8" s="6"/>
      <c r="H8" s="6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6"/>
      <c r="X8" s="6"/>
      <c r="Y8" s="6"/>
      <c r="Z8" s="6"/>
      <c r="AC8"/>
    </row>
    <row r="9" spans="1:34" ht="24" customHeight="1">
      <c r="A9" s="10" t="s">
        <v>3</v>
      </c>
      <c r="B9" s="276" t="s">
        <v>4</v>
      </c>
      <c r="C9" s="276"/>
      <c r="D9" s="276"/>
      <c r="E9" s="276"/>
      <c r="F9" s="276"/>
      <c r="G9" s="276"/>
      <c r="H9" s="276"/>
      <c r="I9" s="276"/>
      <c r="J9" s="276"/>
      <c r="K9" s="276" t="s">
        <v>5</v>
      </c>
      <c r="L9" s="276"/>
      <c r="M9" s="276"/>
      <c r="N9" s="276"/>
      <c r="O9" s="276"/>
      <c r="P9" s="276"/>
      <c r="Q9" s="276"/>
      <c r="R9" s="276"/>
      <c r="S9" s="276"/>
      <c r="T9" s="276"/>
      <c r="U9" s="276"/>
      <c r="V9" s="276"/>
      <c r="W9" s="276"/>
      <c r="X9" s="276"/>
      <c r="Y9" s="276"/>
      <c r="Z9" s="276"/>
      <c r="AC9"/>
    </row>
    <row r="10" spans="1:34" ht="24" hidden="1" customHeight="1">
      <c r="A10" s="11"/>
      <c r="B10" s="12"/>
      <c r="C10" s="13"/>
      <c r="D10" s="13"/>
      <c r="E10" s="13"/>
      <c r="F10" s="13"/>
      <c r="G10" s="13"/>
      <c r="H10" s="13"/>
      <c r="I10" s="13"/>
      <c r="J10" s="14"/>
      <c r="K10" s="15" t="s">
        <v>183</v>
      </c>
      <c r="L10" s="15" t="s">
        <v>185</v>
      </c>
      <c r="M10" s="15" t="s">
        <v>187</v>
      </c>
      <c r="N10" s="15" t="s">
        <v>189</v>
      </c>
      <c r="O10" s="15" t="s">
        <v>191</v>
      </c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6"/>
      <c r="AC10"/>
    </row>
    <row r="11" spans="1:34" ht="69.75" customHeight="1">
      <c r="A11" s="15" t="s">
        <v>6</v>
      </c>
      <c r="B11" s="336" t="s">
        <v>168</v>
      </c>
      <c r="C11" s="337"/>
      <c r="D11" s="337"/>
      <c r="E11" s="337"/>
      <c r="F11" s="337"/>
      <c r="G11" s="337"/>
      <c r="H11" s="337"/>
      <c r="I11" s="337"/>
      <c r="J11" s="338"/>
      <c r="K11" s="10" t="s">
        <v>184</v>
      </c>
      <c r="L11" s="10" t="s">
        <v>186</v>
      </c>
      <c r="M11" s="10" t="s">
        <v>188</v>
      </c>
      <c r="N11" s="10" t="s">
        <v>190</v>
      </c>
      <c r="O11" s="10" t="s">
        <v>192</v>
      </c>
      <c r="P11" s="94"/>
      <c r="Q11" s="94"/>
      <c r="R11" s="94"/>
      <c r="S11" s="94"/>
      <c r="T11" s="94"/>
      <c r="U11" s="94"/>
      <c r="V11" s="94"/>
      <c r="W11" s="94"/>
      <c r="X11" s="94"/>
      <c r="Y11" s="94"/>
      <c r="Z11" s="10" t="s">
        <v>193</v>
      </c>
      <c r="AC11"/>
      <c r="AD11" s="57" t="s">
        <v>182</v>
      </c>
    </row>
    <row r="12" spans="1:34" s="20" customFormat="1">
      <c r="A12" s="17" t="s">
        <v>7</v>
      </c>
      <c r="B12" s="339" t="s">
        <v>8</v>
      </c>
      <c r="C12" s="340"/>
      <c r="D12" s="340"/>
      <c r="E12" s="340"/>
      <c r="F12" s="340"/>
      <c r="G12" s="340"/>
      <c r="H12" s="340"/>
      <c r="I12" s="340"/>
      <c r="J12" s="341"/>
      <c r="K12" s="18" t="s">
        <v>9</v>
      </c>
      <c r="L12" s="18" t="s">
        <v>10</v>
      </c>
      <c r="M12" s="18" t="s">
        <v>11</v>
      </c>
      <c r="N12" s="18" t="s">
        <v>12</v>
      </c>
      <c r="O12" s="18" t="s">
        <v>13</v>
      </c>
      <c r="P12" s="18" t="s">
        <v>14</v>
      </c>
      <c r="Q12" s="18" t="s">
        <v>15</v>
      </c>
      <c r="R12" s="18" t="s">
        <v>16</v>
      </c>
      <c r="S12" s="18" t="s">
        <v>17</v>
      </c>
      <c r="T12" s="18" t="s">
        <v>18</v>
      </c>
      <c r="U12" s="18" t="s">
        <v>19</v>
      </c>
      <c r="V12" s="18" t="s">
        <v>20</v>
      </c>
      <c r="W12" s="18" t="s">
        <v>21</v>
      </c>
      <c r="X12" s="18" t="s">
        <v>22</v>
      </c>
      <c r="Y12" s="18" t="s">
        <v>23</v>
      </c>
      <c r="Z12" s="18" t="s">
        <v>24</v>
      </c>
      <c r="AA12" s="19"/>
      <c r="AC12"/>
      <c r="AD12" s="60"/>
    </row>
    <row r="13" spans="1:34" s="23" customFormat="1" ht="22.5" customHeight="1">
      <c r="A13" s="21" t="s">
        <v>25</v>
      </c>
      <c r="B13" s="342" t="s">
        <v>26</v>
      </c>
      <c r="C13" s="343"/>
      <c r="D13" s="343"/>
      <c r="E13" s="343"/>
      <c r="F13" s="343"/>
      <c r="G13" s="343"/>
      <c r="H13" s="343"/>
      <c r="I13" s="343"/>
      <c r="J13" s="343"/>
      <c r="K13" s="343"/>
      <c r="L13" s="343"/>
      <c r="M13" s="343"/>
      <c r="N13" s="343"/>
      <c r="O13" s="343"/>
      <c r="P13" s="343"/>
      <c r="Q13" s="343"/>
      <c r="R13" s="343"/>
      <c r="S13" s="343"/>
      <c r="T13" s="343"/>
      <c r="U13" s="343"/>
      <c r="V13" s="343"/>
      <c r="W13" s="343"/>
      <c r="X13" s="343"/>
      <c r="Y13" s="343"/>
      <c r="Z13" s="344"/>
      <c r="AA13" s="22"/>
      <c r="AC13"/>
      <c r="AD13" s="61"/>
    </row>
    <row r="14" spans="1:34" ht="22.5" customHeight="1">
      <c r="A14" s="333"/>
      <c r="B14" s="335" t="s">
        <v>99</v>
      </c>
      <c r="C14" s="335"/>
      <c r="D14" s="335"/>
      <c r="E14" s="335"/>
      <c r="F14" s="335"/>
      <c r="G14" s="335"/>
      <c r="H14" s="335"/>
      <c r="I14" s="335"/>
      <c r="J14" s="24" t="s">
        <v>27</v>
      </c>
      <c r="K14" s="95">
        <v>162843</v>
      </c>
      <c r="L14" s="95">
        <v>346485</v>
      </c>
      <c r="M14" s="95">
        <v>295263</v>
      </c>
      <c r="N14" s="95">
        <v>377286</v>
      </c>
      <c r="O14" s="95">
        <v>148235</v>
      </c>
      <c r="P14" s="94"/>
      <c r="Q14" s="94"/>
      <c r="R14" s="94"/>
      <c r="S14" s="94"/>
      <c r="T14" s="94"/>
      <c r="U14" s="94"/>
      <c r="V14" s="94"/>
      <c r="W14" s="94"/>
      <c r="X14" s="94"/>
      <c r="Y14" s="94"/>
      <c r="Z14" s="67">
        <f t="shared" ref="Z14:Z22" si="0">SUM(K14:Y14)</f>
        <v>1330112</v>
      </c>
      <c r="AA14" s="25"/>
      <c r="AB14" s="26"/>
      <c r="AC14" s="27" t="s">
        <v>82</v>
      </c>
      <c r="AD14" s="57" t="s">
        <v>140</v>
      </c>
    </row>
    <row r="15" spans="1:34" ht="22.5" customHeight="1">
      <c r="A15" s="334"/>
      <c r="B15" s="335"/>
      <c r="C15" s="335"/>
      <c r="D15" s="335"/>
      <c r="E15" s="335"/>
      <c r="F15" s="335"/>
      <c r="G15" s="335"/>
      <c r="H15" s="335"/>
      <c r="I15" s="335"/>
      <c r="J15" s="24" t="s">
        <v>28</v>
      </c>
      <c r="K15" s="95">
        <v>172050</v>
      </c>
      <c r="L15" s="95">
        <v>360524</v>
      </c>
      <c r="M15" s="95">
        <v>310631</v>
      </c>
      <c r="N15" s="95">
        <v>397323</v>
      </c>
      <c r="O15" s="95">
        <v>161234</v>
      </c>
      <c r="P15" s="94"/>
      <c r="Q15" s="94"/>
      <c r="R15" s="94"/>
      <c r="S15" s="94"/>
      <c r="T15" s="94"/>
      <c r="U15" s="94"/>
      <c r="V15" s="94"/>
      <c r="W15" s="94"/>
      <c r="X15" s="94"/>
      <c r="Y15" s="94"/>
      <c r="Z15" s="67">
        <f t="shared" si="0"/>
        <v>1401762</v>
      </c>
      <c r="AA15" s="25"/>
      <c r="AB15" s="26"/>
      <c r="AC15" s="27" t="s">
        <v>82</v>
      </c>
      <c r="AD15" s="57" t="s">
        <v>141</v>
      </c>
    </row>
    <row r="16" spans="1:34" ht="22.5" customHeight="1">
      <c r="A16" s="334"/>
      <c r="B16" s="335"/>
      <c r="C16" s="335"/>
      <c r="D16" s="335"/>
      <c r="E16" s="335"/>
      <c r="F16" s="335"/>
      <c r="G16" s="335"/>
      <c r="H16" s="335"/>
      <c r="I16" s="335"/>
      <c r="J16" s="24" t="s">
        <v>29</v>
      </c>
      <c r="K16" s="68">
        <f>SUM(K14:K15)</f>
        <v>334893</v>
      </c>
      <c r="L16" s="68">
        <f t="shared" ref="L16:O16" si="1">SUM(L14:L15)</f>
        <v>707009</v>
      </c>
      <c r="M16" s="68">
        <f t="shared" si="1"/>
        <v>605894</v>
      </c>
      <c r="N16" s="68">
        <f t="shared" si="1"/>
        <v>774609</v>
      </c>
      <c r="O16" s="68">
        <f t="shared" si="1"/>
        <v>309469</v>
      </c>
      <c r="P16" s="94"/>
      <c r="Q16" s="94"/>
      <c r="R16" s="94"/>
      <c r="S16" s="94"/>
      <c r="T16" s="94"/>
      <c r="U16" s="94"/>
      <c r="V16" s="94"/>
      <c r="W16" s="94"/>
      <c r="X16" s="94"/>
      <c r="Y16" s="94"/>
      <c r="Z16" s="68">
        <f t="shared" si="0"/>
        <v>2731874</v>
      </c>
      <c r="AA16" s="25"/>
      <c r="AB16" s="26"/>
      <c r="AC16" s="27"/>
      <c r="AD16" s="57" t="s">
        <v>142</v>
      </c>
    </row>
    <row r="17" spans="1:30" ht="22.5" customHeight="1">
      <c r="A17" s="334"/>
      <c r="B17" s="335" t="s">
        <v>100</v>
      </c>
      <c r="C17" s="335"/>
      <c r="D17" s="335"/>
      <c r="E17" s="335"/>
      <c r="F17" s="335"/>
      <c r="G17" s="335"/>
      <c r="H17" s="335"/>
      <c r="I17" s="335"/>
      <c r="J17" s="24" t="s">
        <v>27</v>
      </c>
      <c r="K17" s="95">
        <v>1049</v>
      </c>
      <c r="L17" s="95">
        <v>5825</v>
      </c>
      <c r="M17" s="95">
        <v>1524</v>
      </c>
      <c r="N17" s="95">
        <v>12457</v>
      </c>
      <c r="O17" s="95">
        <v>4963</v>
      </c>
      <c r="P17" s="94"/>
      <c r="Q17" s="94"/>
      <c r="R17" s="94"/>
      <c r="S17" s="94"/>
      <c r="T17" s="94"/>
      <c r="U17" s="94"/>
      <c r="V17" s="94"/>
      <c r="W17" s="94"/>
      <c r="X17" s="94"/>
      <c r="Y17" s="94"/>
      <c r="Z17" s="67">
        <f t="shared" si="0"/>
        <v>25818</v>
      </c>
      <c r="AA17" s="25"/>
      <c r="AB17" s="26"/>
      <c r="AC17" s="27" t="s">
        <v>82</v>
      </c>
      <c r="AD17" s="57" t="s">
        <v>143</v>
      </c>
    </row>
    <row r="18" spans="1:30" ht="22.5" customHeight="1">
      <c r="A18" s="334"/>
      <c r="B18" s="335"/>
      <c r="C18" s="335"/>
      <c r="D18" s="335"/>
      <c r="E18" s="335"/>
      <c r="F18" s="335"/>
      <c r="G18" s="335"/>
      <c r="H18" s="335"/>
      <c r="I18" s="335"/>
      <c r="J18" s="24" t="s">
        <v>28</v>
      </c>
      <c r="K18" s="95">
        <v>1157</v>
      </c>
      <c r="L18" s="95">
        <v>6697</v>
      </c>
      <c r="M18" s="95">
        <v>1304</v>
      </c>
      <c r="N18" s="95">
        <v>15480</v>
      </c>
      <c r="O18" s="95">
        <v>6863</v>
      </c>
      <c r="P18" s="94"/>
      <c r="Q18" s="94"/>
      <c r="R18" s="94"/>
      <c r="S18" s="94"/>
      <c r="T18" s="94"/>
      <c r="U18" s="94"/>
      <c r="V18" s="94"/>
      <c r="W18" s="94"/>
      <c r="X18" s="94"/>
      <c r="Y18" s="94"/>
      <c r="Z18" s="67">
        <f t="shared" si="0"/>
        <v>31501</v>
      </c>
      <c r="AA18" s="25"/>
      <c r="AB18" s="26"/>
      <c r="AC18" s="27" t="s">
        <v>82</v>
      </c>
      <c r="AD18" s="57" t="s">
        <v>144</v>
      </c>
    </row>
    <row r="19" spans="1:30" ht="22.5" customHeight="1">
      <c r="A19" s="334"/>
      <c r="B19" s="335"/>
      <c r="C19" s="335"/>
      <c r="D19" s="335"/>
      <c r="E19" s="335"/>
      <c r="F19" s="335"/>
      <c r="G19" s="335"/>
      <c r="H19" s="335"/>
      <c r="I19" s="335"/>
      <c r="J19" s="24" t="s">
        <v>29</v>
      </c>
      <c r="K19" s="68">
        <f>SUM(K17:K18)</f>
        <v>2206</v>
      </c>
      <c r="L19" s="68">
        <f t="shared" ref="L19:O19" si="2">SUM(L17:L18)</f>
        <v>12522</v>
      </c>
      <c r="M19" s="68">
        <f t="shared" si="2"/>
        <v>2828</v>
      </c>
      <c r="N19" s="68">
        <f t="shared" si="2"/>
        <v>27937</v>
      </c>
      <c r="O19" s="68">
        <f t="shared" si="2"/>
        <v>11826</v>
      </c>
      <c r="P19" s="94"/>
      <c r="Q19" s="94"/>
      <c r="R19" s="94"/>
      <c r="S19" s="94"/>
      <c r="T19" s="94"/>
      <c r="U19" s="94"/>
      <c r="V19" s="94"/>
      <c r="W19" s="94"/>
      <c r="X19" s="94"/>
      <c r="Y19" s="94"/>
      <c r="Z19" s="68">
        <f t="shared" si="0"/>
        <v>57319</v>
      </c>
      <c r="AA19" s="25"/>
      <c r="AB19" s="26"/>
      <c r="AC19" s="27"/>
      <c r="AD19" s="57" t="s">
        <v>145</v>
      </c>
    </row>
    <row r="20" spans="1:30" ht="22.5" customHeight="1">
      <c r="A20" s="334"/>
      <c r="B20" s="335" t="s">
        <v>101</v>
      </c>
      <c r="C20" s="335"/>
      <c r="D20" s="335"/>
      <c r="E20" s="335"/>
      <c r="F20" s="335"/>
      <c r="G20" s="335"/>
      <c r="H20" s="335"/>
      <c r="I20" s="335"/>
      <c r="J20" s="24" t="s">
        <v>27</v>
      </c>
      <c r="K20" s="95">
        <v>764</v>
      </c>
      <c r="L20" s="95">
        <v>5779</v>
      </c>
      <c r="M20" s="95">
        <v>2533</v>
      </c>
      <c r="N20" s="95">
        <v>11427</v>
      </c>
      <c r="O20" s="95">
        <v>1646</v>
      </c>
      <c r="P20" s="94"/>
      <c r="Q20" s="94"/>
      <c r="R20" s="94"/>
      <c r="S20" s="94"/>
      <c r="T20" s="94"/>
      <c r="U20" s="94"/>
      <c r="V20" s="94"/>
      <c r="W20" s="94"/>
      <c r="X20" s="94"/>
      <c r="Y20" s="94"/>
      <c r="Z20" s="67">
        <f t="shared" si="0"/>
        <v>22149</v>
      </c>
      <c r="AA20" s="25"/>
      <c r="AB20" s="26"/>
      <c r="AC20" s="27" t="s">
        <v>82</v>
      </c>
      <c r="AD20" s="57" t="s">
        <v>146</v>
      </c>
    </row>
    <row r="21" spans="1:30" ht="22.5" customHeight="1">
      <c r="A21" s="334"/>
      <c r="B21" s="335"/>
      <c r="C21" s="335"/>
      <c r="D21" s="335"/>
      <c r="E21" s="335"/>
      <c r="F21" s="335"/>
      <c r="G21" s="335"/>
      <c r="H21" s="335"/>
      <c r="I21" s="335"/>
      <c r="J21" s="24" t="s">
        <v>28</v>
      </c>
      <c r="K21" s="95">
        <v>1040</v>
      </c>
      <c r="L21" s="95">
        <v>7495</v>
      </c>
      <c r="M21" s="95">
        <v>2880</v>
      </c>
      <c r="N21" s="95">
        <v>14297</v>
      </c>
      <c r="O21" s="95">
        <v>1962</v>
      </c>
      <c r="P21" s="94"/>
      <c r="Q21" s="94"/>
      <c r="R21" s="94"/>
      <c r="S21" s="94"/>
      <c r="T21" s="94"/>
      <c r="U21" s="94"/>
      <c r="V21" s="94"/>
      <c r="W21" s="94"/>
      <c r="X21" s="94"/>
      <c r="Y21" s="94"/>
      <c r="Z21" s="67">
        <f t="shared" si="0"/>
        <v>27674</v>
      </c>
      <c r="AA21" s="25"/>
      <c r="AB21" s="26"/>
      <c r="AC21" s="27" t="s">
        <v>82</v>
      </c>
      <c r="AD21" s="57" t="s">
        <v>147</v>
      </c>
    </row>
    <row r="22" spans="1:30" ht="22.5" customHeight="1">
      <c r="A22" s="334"/>
      <c r="B22" s="335"/>
      <c r="C22" s="335"/>
      <c r="D22" s="335"/>
      <c r="E22" s="335"/>
      <c r="F22" s="335"/>
      <c r="G22" s="335"/>
      <c r="H22" s="335"/>
      <c r="I22" s="335"/>
      <c r="J22" s="24" t="s">
        <v>29</v>
      </c>
      <c r="K22" s="68">
        <f>SUM(K20:K21)</f>
        <v>1804</v>
      </c>
      <c r="L22" s="68">
        <f t="shared" ref="L22:O22" si="3">SUM(L20:L21)</f>
        <v>13274</v>
      </c>
      <c r="M22" s="68">
        <f t="shared" si="3"/>
        <v>5413</v>
      </c>
      <c r="N22" s="68">
        <f t="shared" si="3"/>
        <v>25724</v>
      </c>
      <c r="O22" s="68">
        <f t="shared" si="3"/>
        <v>3608</v>
      </c>
      <c r="P22" s="94"/>
      <c r="Q22" s="94"/>
      <c r="R22" s="94"/>
      <c r="S22" s="94"/>
      <c r="T22" s="94"/>
      <c r="U22" s="94"/>
      <c r="V22" s="94"/>
      <c r="W22" s="94"/>
      <c r="X22" s="94"/>
      <c r="Y22" s="94"/>
      <c r="Z22" s="68">
        <f t="shared" si="0"/>
        <v>49823</v>
      </c>
      <c r="AA22" s="25"/>
      <c r="AB22" s="26"/>
      <c r="AC22" s="27"/>
      <c r="AD22" s="57" t="s">
        <v>148</v>
      </c>
    </row>
    <row r="23" spans="1:30" ht="22.5" customHeight="1">
      <c r="A23" s="334"/>
      <c r="B23" s="346" t="s">
        <v>80</v>
      </c>
      <c r="C23" s="347"/>
      <c r="D23" s="347"/>
      <c r="E23" s="347"/>
      <c r="F23" s="347"/>
      <c r="G23" s="347"/>
      <c r="H23" s="347"/>
      <c r="I23" s="348"/>
      <c r="J23" s="24" t="s">
        <v>27</v>
      </c>
      <c r="K23" s="68">
        <f>K14+K17+K20</f>
        <v>164656</v>
      </c>
      <c r="L23" s="68">
        <f t="shared" ref="L23:O25" si="4">L14+L17+L20</f>
        <v>358089</v>
      </c>
      <c r="M23" s="68">
        <f t="shared" si="4"/>
        <v>299320</v>
      </c>
      <c r="N23" s="68">
        <f t="shared" si="4"/>
        <v>401170</v>
      </c>
      <c r="O23" s="68">
        <f t="shared" si="4"/>
        <v>154844</v>
      </c>
      <c r="P23" s="94"/>
      <c r="Q23" s="94"/>
      <c r="R23" s="94"/>
      <c r="S23" s="94"/>
      <c r="T23" s="94"/>
      <c r="U23" s="94"/>
      <c r="V23" s="94"/>
      <c r="W23" s="94"/>
      <c r="X23" s="94"/>
      <c r="Y23" s="94"/>
      <c r="Z23" s="68">
        <f>Z14+Z17+Z20</f>
        <v>1378079</v>
      </c>
      <c r="AA23" s="25"/>
      <c r="AB23" s="26"/>
      <c r="AC23" s="27"/>
      <c r="AD23" s="57" t="s">
        <v>149</v>
      </c>
    </row>
    <row r="24" spans="1:30" ht="22.5" customHeight="1">
      <c r="A24" s="334"/>
      <c r="B24" s="349"/>
      <c r="C24" s="350"/>
      <c r="D24" s="350"/>
      <c r="E24" s="350"/>
      <c r="F24" s="350"/>
      <c r="G24" s="350"/>
      <c r="H24" s="350"/>
      <c r="I24" s="351"/>
      <c r="J24" s="24" t="s">
        <v>28</v>
      </c>
      <c r="K24" s="68">
        <f>K15+K18+K21</f>
        <v>174247</v>
      </c>
      <c r="L24" s="68">
        <f t="shared" si="4"/>
        <v>374716</v>
      </c>
      <c r="M24" s="68">
        <f t="shared" si="4"/>
        <v>314815</v>
      </c>
      <c r="N24" s="68">
        <f t="shared" si="4"/>
        <v>427100</v>
      </c>
      <c r="O24" s="68">
        <f t="shared" si="4"/>
        <v>170059</v>
      </c>
      <c r="P24" s="94"/>
      <c r="Q24" s="94"/>
      <c r="R24" s="94"/>
      <c r="S24" s="94"/>
      <c r="T24" s="94"/>
      <c r="U24" s="94"/>
      <c r="V24" s="94"/>
      <c r="W24" s="94"/>
      <c r="X24" s="94"/>
      <c r="Y24" s="94"/>
      <c r="Z24" s="68">
        <f>Z15+Z18+Z21</f>
        <v>1460937</v>
      </c>
      <c r="AA24" s="25"/>
      <c r="AB24" s="26"/>
      <c r="AC24" s="27"/>
      <c r="AD24" s="57" t="s">
        <v>150</v>
      </c>
    </row>
    <row r="25" spans="1:30" ht="22.5" customHeight="1">
      <c r="A25" s="345"/>
      <c r="B25" s="352"/>
      <c r="C25" s="353"/>
      <c r="D25" s="353"/>
      <c r="E25" s="353"/>
      <c r="F25" s="353"/>
      <c r="G25" s="353"/>
      <c r="H25" s="353"/>
      <c r="I25" s="354"/>
      <c r="J25" s="24" t="s">
        <v>29</v>
      </c>
      <c r="K25" s="68">
        <f>K16+K19+K22</f>
        <v>338903</v>
      </c>
      <c r="L25" s="68">
        <f t="shared" si="4"/>
        <v>732805</v>
      </c>
      <c r="M25" s="68">
        <f t="shared" si="4"/>
        <v>614135</v>
      </c>
      <c r="N25" s="68">
        <f t="shared" si="4"/>
        <v>828270</v>
      </c>
      <c r="O25" s="68">
        <f t="shared" si="4"/>
        <v>324903</v>
      </c>
      <c r="P25" s="94"/>
      <c r="Q25" s="94"/>
      <c r="R25" s="94"/>
      <c r="S25" s="94"/>
      <c r="T25" s="94"/>
      <c r="U25" s="94"/>
      <c r="V25" s="94"/>
      <c r="W25" s="94"/>
      <c r="X25" s="94"/>
      <c r="Y25" s="94"/>
      <c r="Z25" s="68">
        <f>Z16+Z19+Z22</f>
        <v>2839016</v>
      </c>
      <c r="AA25" s="25"/>
      <c r="AB25" s="26"/>
      <c r="AC25" s="27"/>
      <c r="AD25" s="57" t="s">
        <v>151</v>
      </c>
    </row>
    <row r="26" spans="1:30" ht="22.5" customHeight="1">
      <c r="A26" s="28" t="s">
        <v>30</v>
      </c>
      <c r="B26" s="336" t="s">
        <v>31</v>
      </c>
      <c r="C26" s="337"/>
      <c r="D26" s="337"/>
      <c r="E26" s="337"/>
      <c r="F26" s="337"/>
      <c r="G26" s="337"/>
      <c r="H26" s="337"/>
      <c r="I26" s="337"/>
      <c r="J26" s="337"/>
      <c r="K26" s="337"/>
      <c r="L26" s="337"/>
      <c r="M26" s="337"/>
      <c r="N26" s="337"/>
      <c r="O26" s="337"/>
      <c r="P26" s="337"/>
      <c r="Q26" s="337"/>
      <c r="R26" s="337"/>
      <c r="S26" s="337"/>
      <c r="T26" s="337"/>
      <c r="U26" s="337"/>
      <c r="V26" s="337"/>
      <c r="W26" s="337"/>
      <c r="X26" s="337"/>
      <c r="Y26" s="337"/>
      <c r="Z26" s="338"/>
      <c r="AA26" s="25"/>
      <c r="AB26" s="26"/>
      <c r="AC26" s="26"/>
      <c r="AD26" s="57"/>
    </row>
    <row r="27" spans="1:30" ht="22.5" customHeight="1">
      <c r="A27" s="333"/>
      <c r="B27" s="335" t="s">
        <v>102</v>
      </c>
      <c r="C27" s="335"/>
      <c r="D27" s="335"/>
      <c r="E27" s="335"/>
      <c r="F27" s="335"/>
      <c r="G27" s="335"/>
      <c r="H27" s="335"/>
      <c r="I27" s="335"/>
      <c r="J27" s="24" t="s">
        <v>27</v>
      </c>
      <c r="K27" s="95">
        <v>140474</v>
      </c>
      <c r="L27" s="95">
        <v>302847</v>
      </c>
      <c r="M27" s="95">
        <v>242337</v>
      </c>
      <c r="N27" s="95">
        <v>328364</v>
      </c>
      <c r="O27" s="95">
        <v>123632</v>
      </c>
      <c r="P27" s="94"/>
      <c r="Q27" s="94"/>
      <c r="R27" s="94"/>
      <c r="S27" s="94"/>
      <c r="T27" s="94"/>
      <c r="U27" s="94"/>
      <c r="V27" s="94"/>
      <c r="W27" s="94"/>
      <c r="X27" s="94"/>
      <c r="Y27" s="94"/>
      <c r="Z27" s="68">
        <f t="shared" ref="Z27:Z35" si="5">SUM(K27:Y27)</f>
        <v>1137654</v>
      </c>
      <c r="AA27" s="25"/>
      <c r="AB27" s="26" t="s">
        <v>83</v>
      </c>
      <c r="AC27" s="27" t="s">
        <v>84</v>
      </c>
      <c r="AD27" s="57" t="s">
        <v>152</v>
      </c>
    </row>
    <row r="28" spans="1:30" ht="22.5" customHeight="1">
      <c r="A28" s="334"/>
      <c r="B28" s="335"/>
      <c r="C28" s="335"/>
      <c r="D28" s="335"/>
      <c r="E28" s="335"/>
      <c r="F28" s="335"/>
      <c r="G28" s="335"/>
      <c r="H28" s="335"/>
      <c r="I28" s="335"/>
      <c r="J28" s="24" t="s">
        <v>28</v>
      </c>
      <c r="K28" s="95">
        <v>149208</v>
      </c>
      <c r="L28" s="95">
        <v>319055</v>
      </c>
      <c r="M28" s="95">
        <v>259738</v>
      </c>
      <c r="N28" s="95">
        <v>351378</v>
      </c>
      <c r="O28" s="95">
        <v>138652</v>
      </c>
      <c r="P28" s="94"/>
      <c r="Q28" s="94"/>
      <c r="R28" s="94"/>
      <c r="S28" s="94"/>
      <c r="T28" s="94"/>
      <c r="U28" s="94"/>
      <c r="V28" s="94"/>
      <c r="W28" s="94"/>
      <c r="X28" s="94"/>
      <c r="Y28" s="94"/>
      <c r="Z28" s="68">
        <f t="shared" si="5"/>
        <v>1218031</v>
      </c>
      <c r="AA28" s="25"/>
      <c r="AB28" s="26"/>
      <c r="AC28" s="27" t="s">
        <v>84</v>
      </c>
      <c r="AD28" s="57" t="s">
        <v>153</v>
      </c>
    </row>
    <row r="29" spans="1:30" ht="22.5" customHeight="1">
      <c r="A29" s="334"/>
      <c r="B29" s="335"/>
      <c r="C29" s="335"/>
      <c r="D29" s="335"/>
      <c r="E29" s="335"/>
      <c r="F29" s="335"/>
      <c r="G29" s="335"/>
      <c r="H29" s="335"/>
      <c r="I29" s="335"/>
      <c r="J29" s="24" t="s">
        <v>29</v>
      </c>
      <c r="K29" s="68">
        <f>SUM(K27:K28)</f>
        <v>289682</v>
      </c>
      <c r="L29" s="68">
        <f t="shared" ref="L29:O29" si="6">SUM(L27:L28)</f>
        <v>621902</v>
      </c>
      <c r="M29" s="68">
        <f t="shared" si="6"/>
        <v>502075</v>
      </c>
      <c r="N29" s="68">
        <f t="shared" si="6"/>
        <v>679742</v>
      </c>
      <c r="O29" s="68">
        <f t="shared" si="6"/>
        <v>262284</v>
      </c>
      <c r="P29" s="94"/>
      <c r="Q29" s="94"/>
      <c r="R29" s="94"/>
      <c r="S29" s="94"/>
      <c r="T29" s="94"/>
      <c r="U29" s="94"/>
      <c r="V29" s="94"/>
      <c r="W29" s="94"/>
      <c r="X29" s="94"/>
      <c r="Y29" s="94"/>
      <c r="Z29" s="68">
        <f t="shared" si="5"/>
        <v>2355685</v>
      </c>
      <c r="AA29" s="25"/>
      <c r="AB29" s="26"/>
      <c r="AC29" s="27" t="s">
        <v>174</v>
      </c>
      <c r="AD29" s="57" t="s">
        <v>154</v>
      </c>
    </row>
    <row r="30" spans="1:30" ht="22.5" customHeight="1">
      <c r="A30" s="334"/>
      <c r="B30" s="335" t="s">
        <v>103</v>
      </c>
      <c r="C30" s="335"/>
      <c r="D30" s="335"/>
      <c r="E30" s="335"/>
      <c r="F30" s="335"/>
      <c r="G30" s="335"/>
      <c r="H30" s="335"/>
      <c r="I30" s="335"/>
      <c r="J30" s="24" t="s">
        <v>27</v>
      </c>
      <c r="K30" s="95">
        <v>432</v>
      </c>
      <c r="L30" s="95">
        <v>1513</v>
      </c>
      <c r="M30" s="95">
        <v>929</v>
      </c>
      <c r="N30" s="95">
        <v>1723</v>
      </c>
      <c r="O30" s="95">
        <v>920</v>
      </c>
      <c r="P30" s="94"/>
      <c r="Q30" s="94"/>
      <c r="R30" s="94"/>
      <c r="S30" s="94"/>
      <c r="T30" s="94"/>
      <c r="U30" s="94"/>
      <c r="V30" s="94"/>
      <c r="W30" s="94"/>
      <c r="X30" s="94"/>
      <c r="Y30" s="94"/>
      <c r="Z30" s="68">
        <f t="shared" si="5"/>
        <v>5517</v>
      </c>
      <c r="AA30" s="25"/>
      <c r="AB30" s="26" t="s">
        <v>85</v>
      </c>
      <c r="AC30" s="27" t="s">
        <v>84</v>
      </c>
      <c r="AD30" s="57" t="s">
        <v>155</v>
      </c>
    </row>
    <row r="31" spans="1:30" ht="22.5" customHeight="1">
      <c r="A31" s="334"/>
      <c r="B31" s="335"/>
      <c r="C31" s="335"/>
      <c r="D31" s="335"/>
      <c r="E31" s="335"/>
      <c r="F31" s="335"/>
      <c r="G31" s="335"/>
      <c r="H31" s="335"/>
      <c r="I31" s="335"/>
      <c r="J31" s="24" t="s">
        <v>28</v>
      </c>
      <c r="K31" s="95">
        <v>377</v>
      </c>
      <c r="L31" s="95">
        <v>1209</v>
      </c>
      <c r="M31" s="95">
        <v>571</v>
      </c>
      <c r="N31" s="95">
        <v>1636</v>
      </c>
      <c r="O31" s="95">
        <v>755</v>
      </c>
      <c r="P31" s="94"/>
      <c r="Q31" s="94"/>
      <c r="R31" s="94"/>
      <c r="S31" s="94"/>
      <c r="T31" s="94"/>
      <c r="U31" s="94"/>
      <c r="V31" s="94"/>
      <c r="W31" s="94"/>
      <c r="X31" s="94"/>
      <c r="Y31" s="94"/>
      <c r="Z31" s="68">
        <f t="shared" si="5"/>
        <v>4548</v>
      </c>
      <c r="AA31" s="25"/>
      <c r="AB31" s="26"/>
      <c r="AC31" s="27" t="s">
        <v>84</v>
      </c>
      <c r="AD31" s="57" t="s">
        <v>156</v>
      </c>
    </row>
    <row r="32" spans="1:30" ht="22.5" customHeight="1">
      <c r="A32" s="334"/>
      <c r="B32" s="335"/>
      <c r="C32" s="335"/>
      <c r="D32" s="335"/>
      <c r="E32" s="335"/>
      <c r="F32" s="335"/>
      <c r="G32" s="335"/>
      <c r="H32" s="335"/>
      <c r="I32" s="335"/>
      <c r="J32" s="24" t="s">
        <v>29</v>
      </c>
      <c r="K32" s="68">
        <f>SUM(K30:K31)</f>
        <v>809</v>
      </c>
      <c r="L32" s="68">
        <f t="shared" ref="L32:O32" si="7">SUM(L30:L31)</f>
        <v>2722</v>
      </c>
      <c r="M32" s="68">
        <f t="shared" si="7"/>
        <v>1500</v>
      </c>
      <c r="N32" s="68">
        <f t="shared" si="7"/>
        <v>3359</v>
      </c>
      <c r="O32" s="68">
        <f t="shared" si="7"/>
        <v>1675</v>
      </c>
      <c r="P32" s="94"/>
      <c r="Q32" s="94"/>
      <c r="R32" s="94"/>
      <c r="S32" s="94"/>
      <c r="T32" s="94"/>
      <c r="U32" s="94"/>
      <c r="V32" s="94"/>
      <c r="W32" s="94"/>
      <c r="X32" s="94"/>
      <c r="Y32" s="94"/>
      <c r="Z32" s="68">
        <f t="shared" si="5"/>
        <v>10065</v>
      </c>
      <c r="AA32" s="25"/>
      <c r="AB32" s="26"/>
      <c r="AC32" s="27" t="s">
        <v>174</v>
      </c>
      <c r="AD32" s="57" t="s">
        <v>157</v>
      </c>
    </row>
    <row r="33" spans="1:34" ht="22.5" customHeight="1">
      <c r="A33" s="334"/>
      <c r="B33" s="335" t="s">
        <v>104</v>
      </c>
      <c r="C33" s="335"/>
      <c r="D33" s="335"/>
      <c r="E33" s="335"/>
      <c r="F33" s="335"/>
      <c r="G33" s="335"/>
      <c r="H33" s="335"/>
      <c r="I33" s="335"/>
      <c r="J33" s="24" t="s">
        <v>27</v>
      </c>
      <c r="K33" s="95">
        <v>720</v>
      </c>
      <c r="L33" s="95">
        <v>5764</v>
      </c>
      <c r="M33" s="95">
        <v>2367</v>
      </c>
      <c r="N33" s="95">
        <v>11121</v>
      </c>
      <c r="O33" s="95">
        <v>1621</v>
      </c>
      <c r="P33" s="94"/>
      <c r="Q33" s="94"/>
      <c r="R33" s="94"/>
      <c r="S33" s="94"/>
      <c r="T33" s="94"/>
      <c r="U33" s="94"/>
      <c r="V33" s="94"/>
      <c r="W33" s="94"/>
      <c r="X33" s="94"/>
      <c r="Y33" s="94"/>
      <c r="Z33" s="68">
        <f t="shared" si="5"/>
        <v>21593</v>
      </c>
      <c r="AA33" s="25"/>
      <c r="AB33" s="26" t="s">
        <v>86</v>
      </c>
      <c r="AC33" s="27" t="s">
        <v>84</v>
      </c>
      <c r="AD33" s="57" t="s">
        <v>158</v>
      </c>
    </row>
    <row r="34" spans="1:34" ht="22.5" customHeight="1">
      <c r="A34" s="334"/>
      <c r="B34" s="335"/>
      <c r="C34" s="335"/>
      <c r="D34" s="335"/>
      <c r="E34" s="335"/>
      <c r="F34" s="335"/>
      <c r="G34" s="335"/>
      <c r="H34" s="335"/>
      <c r="I34" s="335"/>
      <c r="J34" s="24" t="s">
        <v>28</v>
      </c>
      <c r="K34" s="95">
        <v>982</v>
      </c>
      <c r="L34" s="95">
        <v>7467</v>
      </c>
      <c r="M34" s="95">
        <v>2715</v>
      </c>
      <c r="N34" s="95">
        <v>13922</v>
      </c>
      <c r="O34" s="95">
        <v>1932</v>
      </c>
      <c r="P34" s="94"/>
      <c r="Q34" s="94"/>
      <c r="R34" s="94"/>
      <c r="S34" s="94"/>
      <c r="T34" s="94"/>
      <c r="U34" s="94"/>
      <c r="V34" s="94"/>
      <c r="W34" s="94"/>
      <c r="X34" s="94"/>
      <c r="Y34" s="94"/>
      <c r="Z34" s="68">
        <f t="shared" si="5"/>
        <v>27018</v>
      </c>
      <c r="AA34" s="25"/>
      <c r="AB34" s="26"/>
      <c r="AC34" s="27" t="s">
        <v>84</v>
      </c>
      <c r="AD34" s="57" t="s">
        <v>159</v>
      </c>
    </row>
    <row r="35" spans="1:34" ht="22.5" customHeight="1">
      <c r="A35" s="334"/>
      <c r="B35" s="335"/>
      <c r="C35" s="335"/>
      <c r="D35" s="335"/>
      <c r="E35" s="335"/>
      <c r="F35" s="335"/>
      <c r="G35" s="335"/>
      <c r="H35" s="335"/>
      <c r="I35" s="335"/>
      <c r="J35" s="24" t="s">
        <v>29</v>
      </c>
      <c r="K35" s="68">
        <f>SUM(K33:K34)</f>
        <v>1702</v>
      </c>
      <c r="L35" s="68">
        <f t="shared" ref="L35:O35" si="8">SUM(L33:L34)</f>
        <v>13231</v>
      </c>
      <c r="M35" s="68">
        <f t="shared" si="8"/>
        <v>5082</v>
      </c>
      <c r="N35" s="68">
        <f t="shared" si="8"/>
        <v>25043</v>
      </c>
      <c r="O35" s="68">
        <f t="shared" si="8"/>
        <v>3553</v>
      </c>
      <c r="P35" s="94"/>
      <c r="Q35" s="94"/>
      <c r="R35" s="94"/>
      <c r="S35" s="94"/>
      <c r="T35" s="94"/>
      <c r="U35" s="94"/>
      <c r="V35" s="94"/>
      <c r="W35" s="94"/>
      <c r="X35" s="94"/>
      <c r="Y35" s="94"/>
      <c r="Z35" s="68">
        <f t="shared" si="5"/>
        <v>48611</v>
      </c>
      <c r="AB35" s="26"/>
      <c r="AC35" s="27" t="s">
        <v>174</v>
      </c>
      <c r="AD35" s="57" t="s">
        <v>160</v>
      </c>
    </row>
    <row r="36" spans="1:34" ht="22.5" customHeight="1">
      <c r="A36" s="334"/>
      <c r="B36" s="355" t="s">
        <v>98</v>
      </c>
      <c r="C36" s="355"/>
      <c r="D36" s="355"/>
      <c r="E36" s="355"/>
      <c r="F36" s="355"/>
      <c r="G36" s="355"/>
      <c r="H36" s="355"/>
      <c r="I36" s="355"/>
      <c r="J36" s="24" t="s">
        <v>27</v>
      </c>
      <c r="K36" s="68">
        <f>K27+K30+K33</f>
        <v>141626</v>
      </c>
      <c r="L36" s="68">
        <f t="shared" ref="L36:O38" si="9">L27+L30+L33</f>
        <v>310124</v>
      </c>
      <c r="M36" s="68">
        <f t="shared" si="9"/>
        <v>245633</v>
      </c>
      <c r="N36" s="68">
        <f t="shared" si="9"/>
        <v>341208</v>
      </c>
      <c r="O36" s="68">
        <f t="shared" si="9"/>
        <v>126173</v>
      </c>
      <c r="P36" s="94"/>
      <c r="Q36" s="94"/>
      <c r="R36" s="94"/>
      <c r="S36" s="94"/>
      <c r="T36" s="94"/>
      <c r="U36" s="94"/>
      <c r="V36" s="94"/>
      <c r="W36" s="94"/>
      <c r="X36" s="94"/>
      <c r="Y36" s="94"/>
      <c r="Z36" s="68">
        <f>Z27+Z30+Z33</f>
        <v>1164764</v>
      </c>
      <c r="AB36" s="29" t="s">
        <v>87</v>
      </c>
      <c r="AC36" s="27" t="s">
        <v>174</v>
      </c>
      <c r="AD36" s="57" t="s">
        <v>161</v>
      </c>
    </row>
    <row r="37" spans="1:34" ht="22.5" customHeight="1">
      <c r="A37" s="334"/>
      <c r="B37" s="355"/>
      <c r="C37" s="355"/>
      <c r="D37" s="355"/>
      <c r="E37" s="355"/>
      <c r="F37" s="355"/>
      <c r="G37" s="355"/>
      <c r="H37" s="355"/>
      <c r="I37" s="355"/>
      <c r="J37" s="24" t="s">
        <v>28</v>
      </c>
      <c r="K37" s="68">
        <f>K28+K31+K34</f>
        <v>150567</v>
      </c>
      <c r="L37" s="68">
        <f t="shared" si="9"/>
        <v>327731</v>
      </c>
      <c r="M37" s="68">
        <f t="shared" si="9"/>
        <v>263024</v>
      </c>
      <c r="N37" s="68">
        <f t="shared" si="9"/>
        <v>366936</v>
      </c>
      <c r="O37" s="68">
        <f t="shared" si="9"/>
        <v>141339</v>
      </c>
      <c r="P37" s="94"/>
      <c r="Q37" s="94"/>
      <c r="R37" s="94"/>
      <c r="S37" s="94"/>
      <c r="T37" s="94"/>
      <c r="U37" s="94"/>
      <c r="V37" s="94"/>
      <c r="W37" s="94"/>
      <c r="X37" s="94"/>
      <c r="Y37" s="94"/>
      <c r="Z37" s="68">
        <f>Z28+Z31+Z34</f>
        <v>1249597</v>
      </c>
      <c r="AB37" s="26"/>
      <c r="AC37" s="27" t="s">
        <v>174</v>
      </c>
      <c r="AD37" s="57" t="s">
        <v>162</v>
      </c>
    </row>
    <row r="38" spans="1:34" ht="22.5" customHeight="1">
      <c r="A38" s="345"/>
      <c r="B38" s="355"/>
      <c r="C38" s="355"/>
      <c r="D38" s="355"/>
      <c r="E38" s="355"/>
      <c r="F38" s="355"/>
      <c r="G38" s="355"/>
      <c r="H38" s="355"/>
      <c r="I38" s="355"/>
      <c r="J38" s="24" t="s">
        <v>29</v>
      </c>
      <c r="K38" s="68">
        <f t="shared" ref="K38" si="10">K29+K32+K35</f>
        <v>292193</v>
      </c>
      <c r="L38" s="68">
        <f t="shared" si="9"/>
        <v>637855</v>
      </c>
      <c r="M38" s="68">
        <f t="shared" si="9"/>
        <v>508657</v>
      </c>
      <c r="N38" s="68">
        <f t="shared" si="9"/>
        <v>708144</v>
      </c>
      <c r="O38" s="68">
        <f t="shared" si="9"/>
        <v>267512</v>
      </c>
      <c r="P38" s="94"/>
      <c r="Q38" s="94"/>
      <c r="R38" s="94"/>
      <c r="S38" s="94"/>
      <c r="T38" s="94"/>
      <c r="U38" s="94"/>
      <c r="V38" s="94"/>
      <c r="W38" s="94"/>
      <c r="X38" s="94"/>
      <c r="Y38" s="94"/>
      <c r="Z38" s="68">
        <f>Z29+Z32+Z35</f>
        <v>2414361</v>
      </c>
      <c r="AB38" s="26"/>
      <c r="AC38" s="27" t="s">
        <v>175</v>
      </c>
      <c r="AD38" s="57" t="s">
        <v>163</v>
      </c>
    </row>
    <row r="39" spans="1:34" ht="15.75" thickBot="1">
      <c r="AA39" s="4" t="s">
        <v>88</v>
      </c>
      <c r="AB39" s="26"/>
      <c r="AC39" s="26"/>
    </row>
    <row r="40" spans="1:34" ht="16.5" thickBot="1">
      <c r="C40" s="264" t="s">
        <v>93</v>
      </c>
      <c r="D40" s="265"/>
      <c r="E40" s="265"/>
      <c r="F40" s="265"/>
      <c r="G40" s="265"/>
      <c r="H40" s="265"/>
      <c r="I40" s="265"/>
      <c r="J40" s="265"/>
      <c r="K40" s="265"/>
      <c r="L40" s="265"/>
      <c r="M40" s="265"/>
      <c r="N40" s="265"/>
      <c r="O40" s="265"/>
      <c r="P40" s="265"/>
      <c r="Q40" s="265"/>
      <c r="R40" s="265"/>
      <c r="S40" s="265"/>
      <c r="T40" s="265"/>
      <c r="U40" s="265"/>
      <c r="V40" s="265"/>
      <c r="W40" s="265"/>
      <c r="X40" s="265"/>
      <c r="Y40" s="266"/>
      <c r="AB40" s="26"/>
      <c r="AC40" s="26"/>
    </row>
    <row r="41" spans="1:34">
      <c r="A41" s="30"/>
      <c r="B41" s="31"/>
      <c r="C41" s="319" t="s">
        <v>32</v>
      </c>
      <c r="D41" s="319"/>
      <c r="E41" s="319"/>
      <c r="F41" s="319"/>
      <c r="G41" s="319" t="s">
        <v>33</v>
      </c>
      <c r="H41" s="319"/>
      <c r="I41" s="319"/>
      <c r="J41" s="319"/>
      <c r="K41" s="319" t="s">
        <v>34</v>
      </c>
      <c r="L41" s="319"/>
      <c r="M41" s="319"/>
      <c r="N41" s="319" t="s">
        <v>35</v>
      </c>
      <c r="O41" s="319"/>
      <c r="P41" s="319"/>
      <c r="Q41" s="319" t="s">
        <v>36</v>
      </c>
      <c r="R41" s="319"/>
      <c r="S41" s="319"/>
      <c r="T41" s="319" t="s">
        <v>91</v>
      </c>
      <c r="U41" s="319"/>
      <c r="V41" s="319"/>
      <c r="W41" s="319" t="s">
        <v>92</v>
      </c>
      <c r="X41" s="319"/>
      <c r="Y41" s="319"/>
      <c r="Z41" s="3"/>
      <c r="AB41" s="32"/>
      <c r="AC41" s="32"/>
      <c r="AD41" s="33"/>
      <c r="AE41" s="33"/>
      <c r="AF41" s="33"/>
    </row>
    <row r="42" spans="1:34" s="33" customFormat="1" ht="42.75" customHeight="1" thickBot="1">
      <c r="A42" s="34"/>
      <c r="B42" s="35"/>
      <c r="C42" s="311" t="s">
        <v>361</v>
      </c>
      <c r="D42" s="312"/>
      <c r="E42" s="312"/>
      <c r="F42" s="312"/>
      <c r="G42" s="311" t="s">
        <v>361</v>
      </c>
      <c r="H42" s="312"/>
      <c r="I42" s="312"/>
      <c r="J42" s="312"/>
      <c r="K42" s="311" t="s">
        <v>361</v>
      </c>
      <c r="L42" s="312"/>
      <c r="M42" s="312"/>
      <c r="N42" s="311" t="s">
        <v>361</v>
      </c>
      <c r="O42" s="312"/>
      <c r="P42" s="312"/>
      <c r="Q42" s="311" t="s">
        <v>361</v>
      </c>
      <c r="R42" s="312"/>
      <c r="S42" s="312"/>
      <c r="T42" s="311" t="s">
        <v>361</v>
      </c>
      <c r="U42" s="312"/>
      <c r="V42" s="312"/>
      <c r="W42" s="311" t="s">
        <v>361</v>
      </c>
      <c r="X42" s="312"/>
      <c r="Y42" s="312"/>
      <c r="AA42" s="36"/>
      <c r="AB42" s="26"/>
      <c r="AC42" s="26"/>
    </row>
    <row r="43" spans="1:34" ht="16.5" thickBot="1">
      <c r="C43" s="313" t="s">
        <v>37</v>
      </c>
      <c r="D43" s="314"/>
      <c r="E43" s="314"/>
      <c r="F43" s="314"/>
      <c r="G43" s="314"/>
      <c r="H43" s="314"/>
      <c r="I43" s="314"/>
      <c r="J43" s="314"/>
      <c r="K43" s="314"/>
      <c r="L43" s="314"/>
      <c r="M43" s="314"/>
      <c r="N43" s="314"/>
      <c r="O43" s="314"/>
      <c r="P43" s="314"/>
      <c r="Q43" s="314"/>
      <c r="R43" s="314"/>
      <c r="S43" s="314"/>
      <c r="T43" s="314"/>
      <c r="U43" s="314"/>
      <c r="V43" s="314"/>
      <c r="W43" s="314"/>
      <c r="X43" s="314"/>
      <c r="Y43" s="315"/>
      <c r="AB43" s="26"/>
      <c r="AC43" s="26"/>
      <c r="AD43" s="33"/>
      <c r="AE43" s="33"/>
      <c r="AF43" s="33"/>
    </row>
    <row r="44" spans="1:34" s="33" customFormat="1" ht="41.25" customHeight="1" thickBot="1">
      <c r="A44" s="34"/>
      <c r="B44" s="35"/>
      <c r="C44" s="316" t="s">
        <v>362</v>
      </c>
      <c r="D44" s="317"/>
      <c r="E44" s="317"/>
      <c r="F44" s="317"/>
      <c r="G44" s="307" t="s">
        <v>363</v>
      </c>
      <c r="H44" s="308"/>
      <c r="I44" s="308"/>
      <c r="J44" s="308"/>
      <c r="K44" s="309" t="s">
        <v>364</v>
      </c>
      <c r="L44" s="310"/>
      <c r="M44" s="310"/>
      <c r="N44" s="307" t="s">
        <v>365</v>
      </c>
      <c r="O44" s="308"/>
      <c r="P44" s="308"/>
      <c r="Q44" s="309" t="s">
        <v>366</v>
      </c>
      <c r="R44" s="310"/>
      <c r="S44" s="310"/>
      <c r="T44" s="307" t="s">
        <v>367</v>
      </c>
      <c r="U44" s="308"/>
      <c r="V44" s="309" t="s">
        <v>368</v>
      </c>
      <c r="W44" s="310"/>
      <c r="X44" s="309" t="s">
        <v>369</v>
      </c>
      <c r="Y44" s="310"/>
      <c r="AA44" s="36"/>
      <c r="AB44" s="26"/>
      <c r="AC44" s="26"/>
    </row>
    <row r="45" spans="1:34" s="33" customFormat="1" ht="41.25" customHeight="1" thickBot="1">
      <c r="A45" s="34"/>
      <c r="B45" s="35"/>
      <c r="C45" s="307" t="s">
        <v>370</v>
      </c>
      <c r="D45" s="308"/>
      <c r="E45" s="308"/>
      <c r="F45" s="308"/>
      <c r="G45" s="307" t="s">
        <v>371</v>
      </c>
      <c r="H45" s="308"/>
      <c r="I45" s="308"/>
      <c r="J45" s="308"/>
      <c r="K45" s="309" t="s">
        <v>372</v>
      </c>
      <c r="L45" s="310"/>
      <c r="M45" s="310"/>
      <c r="N45" s="307" t="s">
        <v>373</v>
      </c>
      <c r="O45" s="308"/>
      <c r="P45" s="308"/>
      <c r="Q45" s="309" t="s">
        <v>374</v>
      </c>
      <c r="R45" s="310"/>
      <c r="S45" s="310"/>
      <c r="T45" s="307" t="s">
        <v>375</v>
      </c>
      <c r="U45" s="308"/>
      <c r="V45" s="309" t="s">
        <v>376</v>
      </c>
      <c r="W45" s="310"/>
      <c r="X45" s="309" t="s">
        <v>377</v>
      </c>
      <c r="Y45" s="310"/>
      <c r="AA45" s="36"/>
      <c r="AC45" s="26"/>
    </row>
    <row r="46" spans="1:34">
      <c r="AC46"/>
      <c r="AF46" s="37"/>
    </row>
    <row r="47" spans="1:34" ht="15" customHeight="1">
      <c r="A47" s="3"/>
      <c r="B47" s="3"/>
      <c r="C47" s="31"/>
      <c r="D47" s="31"/>
      <c r="E47" s="31"/>
      <c r="F47" s="31"/>
      <c r="G47" s="31"/>
      <c r="H47" s="31"/>
      <c r="I47" s="31"/>
      <c r="J47" s="284"/>
      <c r="K47" s="284"/>
      <c r="L47" s="284"/>
      <c r="M47" s="284"/>
      <c r="N47" s="284"/>
      <c r="O47" s="284"/>
      <c r="P47" s="284"/>
      <c r="Q47" s="284"/>
      <c r="R47" s="284"/>
      <c r="S47" s="284"/>
      <c r="T47" s="284"/>
      <c r="U47" s="284"/>
      <c r="V47" s="284"/>
      <c r="W47" s="284"/>
      <c r="X47" s="31"/>
      <c r="Y47" s="31"/>
      <c r="Z47" s="3"/>
      <c r="AA47" s="2"/>
      <c r="AC47"/>
      <c r="AD47" t="s">
        <v>333</v>
      </c>
      <c r="AH47" s="93" t="s">
        <v>359</v>
      </c>
    </row>
    <row r="48" spans="1:34" ht="22.5" customHeight="1">
      <c r="B48" s="41"/>
      <c r="C48" s="31"/>
      <c r="D48" s="31"/>
      <c r="E48" s="31"/>
      <c r="F48" s="31"/>
      <c r="G48" s="31"/>
      <c r="H48" s="31"/>
      <c r="I48" s="280" t="s">
        <v>96</v>
      </c>
      <c r="J48" s="280"/>
      <c r="K48" s="280"/>
      <c r="L48" s="280"/>
      <c r="M48" s="8" t="s">
        <v>330</v>
      </c>
      <c r="N48" s="8"/>
      <c r="O48" s="8"/>
      <c r="P48" s="8"/>
      <c r="Q48" s="8"/>
      <c r="R48" s="8"/>
      <c r="S48" s="8"/>
      <c r="T48" s="8"/>
      <c r="U48" s="8"/>
      <c r="V48" s="8"/>
      <c r="W48" s="8"/>
      <c r="X48" s="38"/>
      <c r="Y48" s="285" t="s">
        <v>94</v>
      </c>
      <c r="Z48" s="285"/>
      <c r="AC48"/>
      <c r="AH48" s="93" t="s">
        <v>358</v>
      </c>
    </row>
    <row r="49" spans="1:30" ht="22.5" customHeight="1">
      <c r="C49" s="31"/>
      <c r="D49" s="31"/>
      <c r="E49" s="31"/>
      <c r="F49" s="31"/>
      <c r="G49" s="31"/>
      <c r="H49" s="31"/>
      <c r="I49" s="280" t="s">
        <v>2</v>
      </c>
      <c r="J49" s="280"/>
      <c r="K49" s="280"/>
      <c r="L49" s="280"/>
      <c r="M49" s="8" t="s">
        <v>330</v>
      </c>
      <c r="N49" s="8"/>
      <c r="O49" s="8"/>
      <c r="P49" s="8"/>
      <c r="Q49" s="8"/>
      <c r="R49" s="8"/>
      <c r="S49" s="8"/>
      <c r="T49" s="8"/>
      <c r="U49" s="8"/>
      <c r="V49" s="8"/>
      <c r="W49" s="8"/>
      <c r="X49" s="38"/>
      <c r="Y49" s="285"/>
      <c r="Z49" s="285"/>
      <c r="AC49"/>
    </row>
    <row r="50" spans="1:30" ht="22.5" customHeight="1">
      <c r="C50" s="31"/>
      <c r="D50" s="31"/>
      <c r="E50" s="31"/>
      <c r="F50" s="31"/>
      <c r="G50" s="31"/>
      <c r="H50" s="31"/>
      <c r="I50" s="31"/>
      <c r="J50" s="279"/>
      <c r="K50" s="279"/>
      <c r="L50" s="279"/>
      <c r="M50" s="279"/>
      <c r="N50" s="8"/>
      <c r="O50" s="8"/>
      <c r="P50" s="8"/>
      <c r="Q50" s="8"/>
      <c r="R50" s="280"/>
      <c r="S50" s="280"/>
      <c r="T50" s="280"/>
      <c r="U50" s="280"/>
      <c r="V50" s="8"/>
      <c r="W50" s="8"/>
      <c r="Y50" s="281" t="s">
        <v>333</v>
      </c>
      <c r="Z50" s="281"/>
      <c r="AC50"/>
    </row>
    <row r="51" spans="1:30" ht="22.5" customHeight="1">
      <c r="A51" s="42"/>
      <c r="B51" s="42"/>
      <c r="C51" s="42"/>
      <c r="D51" s="42"/>
      <c r="E51" s="42"/>
      <c r="F51" s="42"/>
      <c r="G51" s="42"/>
      <c r="H51" s="42"/>
      <c r="I51" s="42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282"/>
      <c r="X51" s="282"/>
      <c r="Y51" s="282"/>
      <c r="Z51" s="282"/>
      <c r="AC51"/>
    </row>
    <row r="52" spans="1:30" ht="22.5" customHeight="1">
      <c r="A52" s="42"/>
      <c r="B52" s="42"/>
      <c r="C52" s="42"/>
      <c r="D52" s="42"/>
      <c r="E52" s="42"/>
      <c r="F52" s="42"/>
      <c r="G52" s="42"/>
      <c r="H52" s="42"/>
      <c r="I52" s="42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282"/>
      <c r="X52" s="282"/>
      <c r="Y52" s="282"/>
      <c r="Z52" s="282"/>
      <c r="AC52"/>
    </row>
    <row r="53" spans="1:30" ht="22.5" customHeight="1">
      <c r="A53" s="42"/>
      <c r="B53" s="42"/>
      <c r="C53" s="42"/>
      <c r="D53" s="42"/>
      <c r="E53" s="42"/>
      <c r="F53" s="42"/>
      <c r="G53" s="42"/>
      <c r="H53" s="42"/>
      <c r="I53" s="42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283" t="s">
        <v>334</v>
      </c>
      <c r="X53" s="283"/>
      <c r="Y53" s="283"/>
      <c r="Z53" s="283"/>
      <c r="AC53"/>
    </row>
    <row r="54" spans="1:30" ht="24.95" customHeight="1">
      <c r="A54" s="15" t="s">
        <v>3</v>
      </c>
      <c r="B54" s="276" t="s">
        <v>4</v>
      </c>
      <c r="C54" s="276"/>
      <c r="D54" s="276"/>
      <c r="E54" s="276"/>
      <c r="F54" s="276"/>
      <c r="G54" s="276"/>
      <c r="H54" s="276"/>
      <c r="I54" s="276"/>
      <c r="J54" s="276"/>
      <c r="K54" s="276" t="s">
        <v>5</v>
      </c>
      <c r="L54" s="276"/>
      <c r="M54" s="276"/>
      <c r="N54" s="276"/>
      <c r="O54" s="276"/>
      <c r="P54" s="276"/>
      <c r="Q54" s="276"/>
      <c r="R54" s="276"/>
      <c r="S54" s="276"/>
      <c r="T54" s="276"/>
      <c r="U54" s="276"/>
      <c r="V54" s="276"/>
      <c r="W54" s="276"/>
      <c r="X54" s="276"/>
      <c r="Y54" s="276"/>
      <c r="Z54" s="276"/>
      <c r="AA54" s="25"/>
      <c r="AB54" s="26"/>
      <c r="AC54" s="26"/>
    </row>
    <row r="55" spans="1:30" ht="44.25" customHeight="1">
      <c r="A55" s="15" t="s">
        <v>81</v>
      </c>
      <c r="B55" s="277" t="s">
        <v>38</v>
      </c>
      <c r="C55" s="277"/>
      <c r="D55" s="277"/>
      <c r="E55" s="277"/>
      <c r="F55" s="277"/>
      <c r="G55" s="277"/>
      <c r="H55" s="277"/>
      <c r="I55" s="277"/>
      <c r="J55" s="277"/>
      <c r="K55" s="10" t="s">
        <v>184</v>
      </c>
      <c r="L55" s="10" t="s">
        <v>186</v>
      </c>
      <c r="M55" s="10" t="s">
        <v>188</v>
      </c>
      <c r="N55" s="10" t="s">
        <v>190</v>
      </c>
      <c r="O55" s="10" t="s">
        <v>192</v>
      </c>
      <c r="P55" s="94"/>
      <c r="Q55" s="94"/>
      <c r="R55" s="94"/>
      <c r="S55" s="94"/>
      <c r="T55" s="94"/>
      <c r="U55" s="94"/>
      <c r="V55" s="94"/>
      <c r="W55" s="94"/>
      <c r="X55" s="94"/>
      <c r="Y55" s="94"/>
      <c r="Z55" s="15" t="s">
        <v>193</v>
      </c>
      <c r="AA55" s="25"/>
      <c r="AB55" s="26"/>
      <c r="AC55" s="26"/>
      <c r="AD55" s="57" t="s">
        <v>182</v>
      </c>
    </row>
    <row r="56" spans="1:30" ht="12.75" customHeight="1">
      <c r="A56" s="17" t="s">
        <v>7</v>
      </c>
      <c r="B56" s="278" t="s">
        <v>8</v>
      </c>
      <c r="C56" s="278"/>
      <c r="D56" s="278"/>
      <c r="E56" s="278"/>
      <c r="F56" s="278"/>
      <c r="G56" s="278"/>
      <c r="H56" s="278"/>
      <c r="I56" s="278"/>
      <c r="J56" s="278"/>
      <c r="K56" s="18" t="s">
        <v>9</v>
      </c>
      <c r="L56" s="18" t="s">
        <v>10</v>
      </c>
      <c r="M56" s="18" t="s">
        <v>11</v>
      </c>
      <c r="N56" s="18" t="s">
        <v>12</v>
      </c>
      <c r="O56" s="18" t="s">
        <v>13</v>
      </c>
      <c r="P56" s="18" t="s">
        <v>14</v>
      </c>
      <c r="Q56" s="18" t="s">
        <v>15</v>
      </c>
      <c r="R56" s="18" t="s">
        <v>16</v>
      </c>
      <c r="S56" s="18" t="s">
        <v>17</v>
      </c>
      <c r="T56" s="18" t="s">
        <v>18</v>
      </c>
      <c r="U56" s="18" t="s">
        <v>19</v>
      </c>
      <c r="V56" s="18" t="s">
        <v>20</v>
      </c>
      <c r="W56" s="18" t="s">
        <v>21</v>
      </c>
      <c r="X56" s="18" t="s">
        <v>22</v>
      </c>
      <c r="Y56" s="18" t="s">
        <v>23</v>
      </c>
      <c r="Z56" s="18" t="s">
        <v>24</v>
      </c>
      <c r="AA56" s="39"/>
      <c r="AB56" s="40"/>
      <c r="AC56" s="40"/>
      <c r="AD56" s="60"/>
    </row>
    <row r="57" spans="1:30" ht="22.5" customHeight="1">
      <c r="A57" s="321" t="s">
        <v>39</v>
      </c>
      <c r="B57" s="322" t="s">
        <v>40</v>
      </c>
      <c r="C57" s="323"/>
      <c r="D57" s="323"/>
      <c r="E57" s="323"/>
      <c r="F57" s="323"/>
      <c r="G57" s="323"/>
      <c r="H57" s="323"/>
      <c r="I57" s="324"/>
      <c r="J57" s="24" t="s">
        <v>27</v>
      </c>
      <c r="K57" s="95">
        <v>1248</v>
      </c>
      <c r="L57" s="95">
        <v>1020</v>
      </c>
      <c r="M57" s="95">
        <v>1289</v>
      </c>
      <c r="N57" s="95">
        <v>1563</v>
      </c>
      <c r="O57" s="95">
        <v>867</v>
      </c>
      <c r="P57" s="94"/>
      <c r="Q57" s="94"/>
      <c r="R57" s="94"/>
      <c r="S57" s="94"/>
      <c r="T57" s="94"/>
      <c r="U57" s="94"/>
      <c r="V57" s="94"/>
      <c r="W57" s="94"/>
      <c r="X57" s="94"/>
      <c r="Y57" s="94"/>
      <c r="Z57" s="67">
        <f t="shared" ref="Z57:Z62" si="11">SUM(K57:Y57)</f>
        <v>5987</v>
      </c>
      <c r="AA57" s="25"/>
      <c r="AB57" s="26" t="s">
        <v>169</v>
      </c>
      <c r="AC57" s="27" t="s">
        <v>89</v>
      </c>
      <c r="AD57" s="57" t="s">
        <v>130</v>
      </c>
    </row>
    <row r="58" spans="1:30" ht="22.5" customHeight="1">
      <c r="A58" s="321"/>
      <c r="B58" s="325"/>
      <c r="C58" s="326"/>
      <c r="D58" s="326"/>
      <c r="E58" s="326"/>
      <c r="F58" s="326"/>
      <c r="G58" s="326"/>
      <c r="H58" s="326"/>
      <c r="I58" s="327"/>
      <c r="J58" s="24" t="s">
        <v>28</v>
      </c>
      <c r="K58" s="95">
        <v>1045</v>
      </c>
      <c r="L58" s="95">
        <v>954</v>
      </c>
      <c r="M58" s="95">
        <v>1229</v>
      </c>
      <c r="N58" s="95">
        <v>1400</v>
      </c>
      <c r="O58" s="95">
        <v>830</v>
      </c>
      <c r="P58" s="94"/>
      <c r="Q58" s="94"/>
      <c r="R58" s="94"/>
      <c r="S58" s="94"/>
      <c r="T58" s="94"/>
      <c r="U58" s="94"/>
      <c r="V58" s="94"/>
      <c r="W58" s="94"/>
      <c r="X58" s="94"/>
      <c r="Y58" s="94"/>
      <c r="Z58" s="67">
        <f t="shared" si="11"/>
        <v>5458</v>
      </c>
      <c r="AA58" s="25"/>
      <c r="AB58" s="26"/>
      <c r="AC58" s="27" t="s">
        <v>89</v>
      </c>
      <c r="AD58" s="57" t="s">
        <v>131</v>
      </c>
    </row>
    <row r="59" spans="1:30" ht="22.5" customHeight="1">
      <c r="A59" s="321"/>
      <c r="B59" s="328"/>
      <c r="C59" s="329"/>
      <c r="D59" s="329"/>
      <c r="E59" s="329"/>
      <c r="F59" s="329"/>
      <c r="G59" s="329"/>
      <c r="H59" s="329"/>
      <c r="I59" s="330"/>
      <c r="J59" s="24" t="s">
        <v>29</v>
      </c>
      <c r="K59" s="68">
        <f>SUM(K57:K58)</f>
        <v>2293</v>
      </c>
      <c r="L59" s="68">
        <f>SUM(L57:L58)</f>
        <v>1974</v>
      </c>
      <c r="M59" s="68">
        <f>SUM(M57:M58)</f>
        <v>2518</v>
      </c>
      <c r="N59" s="68">
        <f>SUM(N57:N58)</f>
        <v>2963</v>
      </c>
      <c r="O59" s="68">
        <f>SUM(O57:O58)</f>
        <v>1697</v>
      </c>
      <c r="P59" s="94"/>
      <c r="Q59" s="94"/>
      <c r="R59" s="94"/>
      <c r="S59" s="94"/>
      <c r="T59" s="94"/>
      <c r="U59" s="94"/>
      <c r="V59" s="94"/>
      <c r="W59" s="94"/>
      <c r="X59" s="94"/>
      <c r="Y59" s="94"/>
      <c r="Z59" s="68">
        <f t="shared" si="11"/>
        <v>11445</v>
      </c>
      <c r="AA59" s="25"/>
      <c r="AB59" s="26"/>
      <c r="AC59" s="27" t="s">
        <v>176</v>
      </c>
      <c r="AD59" s="57" t="s">
        <v>132</v>
      </c>
    </row>
    <row r="60" spans="1:30" ht="22.5" customHeight="1">
      <c r="A60" s="321" t="s">
        <v>41</v>
      </c>
      <c r="B60" s="322" t="s">
        <v>42</v>
      </c>
      <c r="C60" s="323"/>
      <c r="D60" s="323"/>
      <c r="E60" s="323"/>
      <c r="F60" s="323"/>
      <c r="G60" s="323"/>
      <c r="H60" s="323"/>
      <c r="I60" s="324"/>
      <c r="J60" s="24" t="s">
        <v>27</v>
      </c>
      <c r="K60" s="95">
        <v>573</v>
      </c>
      <c r="L60" s="95">
        <v>498</v>
      </c>
      <c r="M60" s="95">
        <v>294</v>
      </c>
      <c r="N60" s="95">
        <v>617</v>
      </c>
      <c r="O60" s="95">
        <v>428</v>
      </c>
      <c r="P60" s="94"/>
      <c r="Q60" s="94"/>
      <c r="R60" s="94"/>
      <c r="S60" s="94"/>
      <c r="T60" s="94"/>
      <c r="U60" s="94"/>
      <c r="V60" s="94"/>
      <c r="W60" s="94"/>
      <c r="X60" s="94"/>
      <c r="Y60" s="94"/>
      <c r="Z60" s="67">
        <f t="shared" si="11"/>
        <v>2410</v>
      </c>
      <c r="AA60" s="25"/>
      <c r="AB60" s="29" t="s">
        <v>170</v>
      </c>
      <c r="AC60" s="27" t="s">
        <v>173</v>
      </c>
      <c r="AD60" s="57" t="s">
        <v>133</v>
      </c>
    </row>
    <row r="61" spans="1:30" ht="22.5" customHeight="1">
      <c r="A61" s="321"/>
      <c r="B61" s="325"/>
      <c r="C61" s="326"/>
      <c r="D61" s="326"/>
      <c r="E61" s="326"/>
      <c r="F61" s="326"/>
      <c r="G61" s="326"/>
      <c r="H61" s="326"/>
      <c r="I61" s="327"/>
      <c r="J61" s="24" t="s">
        <v>28</v>
      </c>
      <c r="K61" s="95">
        <v>392</v>
      </c>
      <c r="L61" s="95">
        <v>462</v>
      </c>
      <c r="M61" s="95">
        <v>257</v>
      </c>
      <c r="N61" s="95">
        <v>540</v>
      </c>
      <c r="O61" s="95">
        <v>441</v>
      </c>
      <c r="P61" s="94"/>
      <c r="Q61" s="94"/>
      <c r="R61" s="94"/>
      <c r="S61" s="94"/>
      <c r="T61" s="94"/>
      <c r="U61" s="94"/>
      <c r="V61" s="94"/>
      <c r="W61" s="94"/>
      <c r="X61" s="94"/>
      <c r="Y61" s="94"/>
      <c r="Z61" s="67">
        <f t="shared" si="11"/>
        <v>2092</v>
      </c>
      <c r="AA61" s="25"/>
      <c r="AB61" s="26"/>
      <c r="AC61" s="27" t="s">
        <v>173</v>
      </c>
      <c r="AD61" s="57" t="s">
        <v>134</v>
      </c>
    </row>
    <row r="62" spans="1:30" ht="22.5" customHeight="1">
      <c r="A62" s="321"/>
      <c r="B62" s="328"/>
      <c r="C62" s="329"/>
      <c r="D62" s="329"/>
      <c r="E62" s="329"/>
      <c r="F62" s="329"/>
      <c r="G62" s="329"/>
      <c r="H62" s="329"/>
      <c r="I62" s="330"/>
      <c r="J62" s="24" t="s">
        <v>29</v>
      </c>
      <c r="K62" s="68">
        <f>SUM(K60:K61)</f>
        <v>965</v>
      </c>
      <c r="L62" s="68">
        <f>SUM(L60:L61)</f>
        <v>960</v>
      </c>
      <c r="M62" s="68">
        <f>SUM(M60:M61)</f>
        <v>551</v>
      </c>
      <c r="N62" s="68">
        <f>SUM(N60:N61)</f>
        <v>1157</v>
      </c>
      <c r="O62" s="68">
        <f>SUM(O60:O61)</f>
        <v>869</v>
      </c>
      <c r="P62" s="94"/>
      <c r="Q62" s="94"/>
      <c r="R62" s="94"/>
      <c r="S62" s="94"/>
      <c r="T62" s="94"/>
      <c r="U62" s="94"/>
      <c r="V62" s="94"/>
      <c r="W62" s="94"/>
      <c r="X62" s="94"/>
      <c r="Y62" s="94"/>
      <c r="Z62" s="68">
        <f t="shared" si="11"/>
        <v>4502</v>
      </c>
      <c r="AA62" s="43"/>
      <c r="AB62" s="37"/>
      <c r="AC62" s="27" t="s">
        <v>177</v>
      </c>
      <c r="AD62" s="58" t="s">
        <v>135</v>
      </c>
    </row>
    <row r="63" spans="1:30" ht="22.5" customHeight="1">
      <c r="A63" s="44" t="s">
        <v>43</v>
      </c>
      <c r="B63" s="277" t="s">
        <v>44</v>
      </c>
      <c r="C63" s="277"/>
      <c r="D63" s="277"/>
      <c r="E63" s="277"/>
      <c r="F63" s="277"/>
      <c r="G63" s="277"/>
      <c r="H63" s="277"/>
      <c r="I63" s="277"/>
      <c r="J63" s="277"/>
      <c r="K63" s="277"/>
      <c r="L63" s="277"/>
      <c r="M63" s="277"/>
      <c r="N63" s="277"/>
      <c r="O63" s="277"/>
      <c r="P63" s="277"/>
      <c r="Q63" s="277"/>
      <c r="R63" s="277"/>
      <c r="S63" s="277"/>
      <c r="T63" s="277"/>
      <c r="U63" s="277"/>
      <c r="V63" s="277"/>
      <c r="W63" s="277"/>
      <c r="X63" s="277"/>
      <c r="Y63" s="277"/>
      <c r="Z63" s="277"/>
      <c r="AA63" s="37"/>
      <c r="AB63" s="37"/>
      <c r="AC63" s="27"/>
      <c r="AD63" s="58"/>
    </row>
    <row r="64" spans="1:30" ht="39.950000000000003" customHeight="1">
      <c r="A64" s="24" t="s">
        <v>39</v>
      </c>
      <c r="B64" s="320" t="s">
        <v>167</v>
      </c>
      <c r="C64" s="320"/>
      <c r="D64" s="320"/>
      <c r="E64" s="320"/>
      <c r="F64" s="320"/>
      <c r="G64" s="320"/>
      <c r="H64" s="320"/>
      <c r="I64" s="320"/>
      <c r="J64" s="320"/>
      <c r="K64" s="95">
        <v>341926</v>
      </c>
      <c r="L64" s="95">
        <v>722873</v>
      </c>
      <c r="M64" s="95">
        <v>617986</v>
      </c>
      <c r="N64" s="95">
        <v>790884</v>
      </c>
      <c r="O64" s="95">
        <v>316127</v>
      </c>
      <c r="P64" s="94"/>
      <c r="Q64" s="94"/>
      <c r="R64" s="94"/>
      <c r="S64" s="94"/>
      <c r="T64" s="94"/>
      <c r="U64" s="94"/>
      <c r="V64" s="94"/>
      <c r="W64" s="94"/>
      <c r="X64" s="94"/>
      <c r="Y64" s="94"/>
      <c r="Z64" s="67">
        <f>SUM(K64:Y64)</f>
        <v>2789796</v>
      </c>
      <c r="AA64" s="25"/>
      <c r="AB64" s="72" t="s">
        <v>171</v>
      </c>
      <c r="AC64" s="27" t="s">
        <v>82</v>
      </c>
      <c r="AD64" s="57" t="s">
        <v>136</v>
      </c>
    </row>
    <row r="65" spans="1:34" ht="39.950000000000003" customHeight="1">
      <c r="A65" s="24" t="s">
        <v>41</v>
      </c>
      <c r="B65" s="320" t="s">
        <v>45</v>
      </c>
      <c r="C65" s="320"/>
      <c r="D65" s="320"/>
      <c r="E65" s="320"/>
      <c r="F65" s="320"/>
      <c r="G65" s="320"/>
      <c r="H65" s="320"/>
      <c r="I65" s="320"/>
      <c r="J65" s="320"/>
      <c r="K65" s="95">
        <v>403</v>
      </c>
      <c r="L65" s="95">
        <v>1020</v>
      </c>
      <c r="M65" s="95">
        <v>781</v>
      </c>
      <c r="N65" s="95">
        <v>1082</v>
      </c>
      <c r="O65" s="95">
        <v>650</v>
      </c>
      <c r="P65" s="94"/>
      <c r="Q65" s="94"/>
      <c r="R65" s="94"/>
      <c r="S65" s="94"/>
      <c r="T65" s="94"/>
      <c r="U65" s="94"/>
      <c r="V65" s="94"/>
      <c r="W65" s="94"/>
      <c r="X65" s="94"/>
      <c r="Y65" s="94"/>
      <c r="Z65" s="67">
        <f>SUM(K65:Y65)</f>
        <v>3936</v>
      </c>
      <c r="AA65" s="25"/>
      <c r="AB65" s="73"/>
      <c r="AC65" s="27" t="s">
        <v>82</v>
      </c>
      <c r="AD65" s="57" t="s">
        <v>137</v>
      </c>
    </row>
    <row r="66" spans="1:34" ht="45.75" customHeight="1">
      <c r="A66" s="24" t="s">
        <v>46</v>
      </c>
      <c r="B66" s="320" t="s">
        <v>47</v>
      </c>
      <c r="C66" s="320"/>
      <c r="D66" s="320"/>
      <c r="E66" s="320"/>
      <c r="F66" s="320"/>
      <c r="G66" s="320"/>
      <c r="H66" s="320"/>
      <c r="I66" s="320"/>
      <c r="J66" s="320"/>
      <c r="K66" s="95">
        <v>49330</v>
      </c>
      <c r="L66" s="95">
        <v>83998</v>
      </c>
      <c r="M66" s="95">
        <v>108548</v>
      </c>
      <c r="N66" s="95">
        <v>81658</v>
      </c>
      <c r="O66" s="95">
        <v>47965</v>
      </c>
      <c r="P66" s="94"/>
      <c r="Q66" s="94"/>
      <c r="R66" s="94"/>
      <c r="S66" s="94"/>
      <c r="T66" s="94"/>
      <c r="U66" s="94"/>
      <c r="V66" s="94"/>
      <c r="W66" s="94"/>
      <c r="X66" s="94"/>
      <c r="Y66" s="94"/>
      <c r="Z66" s="67">
        <f>SUM(K66:Y66)</f>
        <v>371499</v>
      </c>
      <c r="AA66" s="25"/>
      <c r="AB66" s="73"/>
      <c r="AC66" s="27" t="s">
        <v>82</v>
      </c>
      <c r="AD66" s="57" t="s">
        <v>138</v>
      </c>
    </row>
    <row r="67" spans="1:34" ht="39.950000000000003" customHeight="1">
      <c r="A67" s="24" t="s">
        <v>48</v>
      </c>
      <c r="B67" s="320" t="s">
        <v>49</v>
      </c>
      <c r="C67" s="320"/>
      <c r="D67" s="320"/>
      <c r="E67" s="320"/>
      <c r="F67" s="320"/>
      <c r="G67" s="320"/>
      <c r="H67" s="320"/>
      <c r="I67" s="320"/>
      <c r="J67" s="320"/>
      <c r="K67" s="232">
        <f>K64-K65-K66</f>
        <v>292193</v>
      </c>
      <c r="L67" s="233">
        <f>L64-L65-L66</f>
        <v>637855</v>
      </c>
      <c r="M67" s="234">
        <f>M64-M65-M66</f>
        <v>508657</v>
      </c>
      <c r="N67" s="235">
        <f>N64-N65-N66</f>
        <v>708144</v>
      </c>
      <c r="O67" s="236">
        <f>O64-O65-O66</f>
        <v>267512</v>
      </c>
      <c r="P67" s="237"/>
      <c r="Q67" s="238"/>
      <c r="R67" s="239"/>
      <c r="S67" s="240"/>
      <c r="T67" s="241"/>
      <c r="U67" s="242"/>
      <c r="V67" s="243"/>
      <c r="W67" s="244"/>
      <c r="X67" s="245"/>
      <c r="Y67" s="246"/>
      <c r="Z67" s="68">
        <f>SUM(K67:Y67)</f>
        <v>2414361</v>
      </c>
      <c r="AA67" s="25"/>
      <c r="AB67" s="74" t="s">
        <v>90</v>
      </c>
      <c r="AC67" s="27" t="s">
        <v>178</v>
      </c>
      <c r="AD67" s="57" t="s">
        <v>139</v>
      </c>
    </row>
    <row r="68" spans="1:34" ht="15.75" customHeight="1">
      <c r="A68" s="45"/>
      <c r="B68" s="46"/>
      <c r="C68" s="318"/>
      <c r="D68" s="318"/>
      <c r="E68" s="318"/>
      <c r="F68" s="318"/>
      <c r="G68" s="318"/>
      <c r="H68" s="318"/>
      <c r="I68" s="318"/>
      <c r="J68" s="318"/>
      <c r="K68" s="318"/>
      <c r="L68" s="318"/>
      <c r="M68" s="318"/>
      <c r="N68" s="318"/>
      <c r="O68" s="318"/>
      <c r="P68" s="318"/>
      <c r="Q68" s="318"/>
      <c r="R68" s="318"/>
      <c r="S68" s="318"/>
      <c r="T68" s="318"/>
      <c r="U68" s="318"/>
      <c r="V68" s="318"/>
      <c r="W68" s="318"/>
      <c r="X68" s="318"/>
      <c r="Y68" s="318"/>
      <c r="Z68" s="32"/>
      <c r="AA68" s="25" t="s">
        <v>88</v>
      </c>
      <c r="AB68" s="32"/>
      <c r="AC68" s="27"/>
    </row>
    <row r="69" spans="1:34" ht="16.5" customHeight="1">
      <c r="C69" s="264" t="s">
        <v>93</v>
      </c>
      <c r="D69" s="265"/>
      <c r="E69" s="265"/>
      <c r="F69" s="265"/>
      <c r="G69" s="265"/>
      <c r="H69" s="265"/>
      <c r="I69" s="265"/>
      <c r="J69" s="265"/>
      <c r="K69" s="265"/>
      <c r="L69" s="265"/>
      <c r="M69" s="265"/>
      <c r="N69" s="265"/>
      <c r="O69" s="265"/>
      <c r="P69" s="265"/>
      <c r="Q69" s="265"/>
      <c r="R69" s="265"/>
      <c r="S69" s="265"/>
      <c r="T69" s="265"/>
      <c r="U69" s="265"/>
      <c r="V69" s="265"/>
      <c r="W69" s="265"/>
      <c r="X69" s="265"/>
      <c r="Y69" s="266"/>
      <c r="AC69"/>
    </row>
    <row r="70" spans="1:34" ht="19.5" customHeight="1">
      <c r="A70" s="30"/>
      <c r="B70" s="31"/>
      <c r="C70" s="319" t="s">
        <v>32</v>
      </c>
      <c r="D70" s="319"/>
      <c r="E70" s="319"/>
      <c r="F70" s="319"/>
      <c r="G70" s="319" t="s">
        <v>33</v>
      </c>
      <c r="H70" s="319"/>
      <c r="I70" s="319"/>
      <c r="J70" s="319"/>
      <c r="K70" s="319" t="s">
        <v>34</v>
      </c>
      <c r="L70" s="319"/>
      <c r="M70" s="319"/>
      <c r="N70" s="319" t="s">
        <v>35</v>
      </c>
      <c r="O70" s="319"/>
      <c r="P70" s="319"/>
      <c r="Q70" s="319" t="s">
        <v>36</v>
      </c>
      <c r="R70" s="319"/>
      <c r="S70" s="319"/>
      <c r="T70" s="319" t="s">
        <v>91</v>
      </c>
      <c r="U70" s="319"/>
      <c r="V70" s="319"/>
      <c r="W70" s="319" t="s">
        <v>92</v>
      </c>
      <c r="X70" s="319"/>
      <c r="Y70" s="319"/>
      <c r="Z70" s="3"/>
      <c r="AC70"/>
    </row>
    <row r="71" spans="1:34" ht="42.75" customHeight="1">
      <c r="A71" s="34"/>
      <c r="B71" s="35"/>
      <c r="C71" s="311" t="s">
        <v>361</v>
      </c>
      <c r="D71" s="312"/>
      <c r="E71" s="312"/>
      <c r="F71" s="312"/>
      <c r="G71" s="311" t="s">
        <v>361</v>
      </c>
      <c r="H71" s="312"/>
      <c r="I71" s="312"/>
      <c r="J71" s="312"/>
      <c r="K71" s="311" t="s">
        <v>361</v>
      </c>
      <c r="L71" s="312"/>
      <c r="M71" s="312"/>
      <c r="N71" s="311" t="s">
        <v>361</v>
      </c>
      <c r="O71" s="312"/>
      <c r="P71" s="312"/>
      <c r="Q71" s="311" t="s">
        <v>361</v>
      </c>
      <c r="R71" s="312"/>
      <c r="S71" s="312"/>
      <c r="T71" s="311" t="s">
        <v>361</v>
      </c>
      <c r="U71" s="312"/>
      <c r="V71" s="312"/>
      <c r="W71" s="311" t="s">
        <v>361</v>
      </c>
      <c r="X71" s="312"/>
      <c r="Y71" s="312"/>
      <c r="AA71" s="36"/>
      <c r="AC71"/>
    </row>
    <row r="72" spans="1:34" ht="16.5" customHeight="1">
      <c r="C72" s="313" t="s">
        <v>37</v>
      </c>
      <c r="D72" s="314"/>
      <c r="E72" s="314"/>
      <c r="F72" s="314"/>
      <c r="G72" s="314"/>
      <c r="H72" s="314"/>
      <c r="I72" s="314"/>
      <c r="J72" s="314"/>
      <c r="K72" s="314"/>
      <c r="L72" s="314"/>
      <c r="M72" s="314"/>
      <c r="N72" s="314"/>
      <c r="O72" s="314"/>
      <c r="P72" s="314"/>
      <c r="Q72" s="314"/>
      <c r="R72" s="314"/>
      <c r="S72" s="314"/>
      <c r="T72" s="314"/>
      <c r="U72" s="314"/>
      <c r="V72" s="314"/>
      <c r="W72" s="314"/>
      <c r="X72" s="314"/>
      <c r="Y72" s="315"/>
      <c r="AC72"/>
    </row>
    <row r="73" spans="1:34" ht="41.25" customHeight="1">
      <c r="A73" s="34"/>
      <c r="B73" s="35"/>
      <c r="C73" s="316" t="s">
        <v>362</v>
      </c>
      <c r="D73" s="317"/>
      <c r="E73" s="317"/>
      <c r="F73" s="317"/>
      <c r="G73" s="307" t="s">
        <v>363</v>
      </c>
      <c r="H73" s="308"/>
      <c r="I73" s="308"/>
      <c r="J73" s="308"/>
      <c r="K73" s="309" t="s">
        <v>364</v>
      </c>
      <c r="L73" s="310"/>
      <c r="M73" s="310"/>
      <c r="N73" s="307" t="s">
        <v>365</v>
      </c>
      <c r="O73" s="308"/>
      <c r="P73" s="308"/>
      <c r="Q73" s="309" t="s">
        <v>366</v>
      </c>
      <c r="R73" s="310"/>
      <c r="S73" s="310"/>
      <c r="T73" s="307" t="s">
        <v>367</v>
      </c>
      <c r="U73" s="308"/>
      <c r="V73" s="309" t="s">
        <v>368</v>
      </c>
      <c r="W73" s="310"/>
      <c r="X73" s="309" t="s">
        <v>369</v>
      </c>
      <c r="Y73" s="310"/>
      <c r="AA73" s="36"/>
      <c r="AC73"/>
    </row>
    <row r="74" spans="1:34" ht="41.25" customHeight="1">
      <c r="A74" s="34"/>
      <c r="B74" s="35"/>
      <c r="C74" s="307" t="s">
        <v>370</v>
      </c>
      <c r="D74" s="308"/>
      <c r="E74" s="308"/>
      <c r="F74" s="308"/>
      <c r="G74" s="307" t="s">
        <v>371</v>
      </c>
      <c r="H74" s="308"/>
      <c r="I74" s="308"/>
      <c r="J74" s="308"/>
      <c r="K74" s="309" t="s">
        <v>372</v>
      </c>
      <c r="L74" s="310"/>
      <c r="M74" s="310"/>
      <c r="N74" s="307" t="s">
        <v>373</v>
      </c>
      <c r="O74" s="308"/>
      <c r="P74" s="308"/>
      <c r="Q74" s="309" t="s">
        <v>374</v>
      </c>
      <c r="R74" s="310"/>
      <c r="S74" s="310"/>
      <c r="T74" s="307" t="s">
        <v>375</v>
      </c>
      <c r="U74" s="308"/>
      <c r="V74" s="309" t="s">
        <v>376</v>
      </c>
      <c r="W74" s="310"/>
      <c r="X74" s="309" t="s">
        <v>377</v>
      </c>
      <c r="Y74" s="310"/>
      <c r="AC74"/>
    </row>
    <row r="75" spans="1:34" ht="15" customHeight="1">
      <c r="AC75"/>
      <c r="AF75" s="36"/>
    </row>
    <row r="76" spans="1:34" ht="16.5" customHeight="1">
      <c r="A76" s="3"/>
      <c r="B76" s="3"/>
      <c r="C76" s="3"/>
      <c r="D76" s="3"/>
      <c r="E76" s="3"/>
      <c r="F76" s="3"/>
      <c r="G76" s="3"/>
      <c r="H76" s="3"/>
      <c r="I76" s="3"/>
      <c r="J76" s="284"/>
      <c r="K76" s="284"/>
      <c r="L76" s="284"/>
      <c r="M76" s="284"/>
      <c r="N76" s="284"/>
      <c r="O76" s="284"/>
      <c r="P76" s="284"/>
      <c r="Q76" s="284"/>
      <c r="R76" s="284"/>
      <c r="S76" s="284"/>
      <c r="T76" s="284"/>
      <c r="U76" s="284"/>
      <c r="V76" s="284"/>
      <c r="W76" s="284"/>
      <c r="X76" s="3"/>
      <c r="Y76" s="31"/>
      <c r="Z76" s="3"/>
      <c r="AA76" s="2"/>
      <c r="AC76"/>
      <c r="AD76" t="s">
        <v>335</v>
      </c>
      <c r="AH76" s="93" t="s">
        <v>359</v>
      </c>
    </row>
    <row r="77" spans="1:34" ht="22.5" customHeight="1">
      <c r="I77" s="280" t="s">
        <v>96</v>
      </c>
      <c r="J77" s="280"/>
      <c r="K77" s="280"/>
      <c r="L77" s="280"/>
      <c r="M77" s="8" t="s">
        <v>330</v>
      </c>
      <c r="N77" s="8"/>
      <c r="O77" s="8"/>
      <c r="P77" s="8"/>
      <c r="Q77" s="8"/>
      <c r="R77" s="8"/>
      <c r="S77" s="8"/>
      <c r="T77" s="8"/>
      <c r="U77" s="8"/>
      <c r="V77" s="8"/>
      <c r="W77" s="8"/>
      <c r="X77" s="38"/>
      <c r="Y77" s="285" t="s">
        <v>94</v>
      </c>
      <c r="Z77" s="285"/>
      <c r="AC77"/>
      <c r="AH77" s="93" t="s">
        <v>358</v>
      </c>
    </row>
    <row r="78" spans="1:34" ht="22.5" customHeight="1">
      <c r="I78" s="280" t="s">
        <v>2</v>
      </c>
      <c r="J78" s="280"/>
      <c r="K78" s="280"/>
      <c r="L78" s="280"/>
      <c r="M78" s="8" t="s">
        <v>330</v>
      </c>
      <c r="N78" s="8"/>
      <c r="O78" s="8"/>
      <c r="P78" s="8"/>
      <c r="Q78" s="8"/>
      <c r="R78" s="8"/>
      <c r="S78" s="8"/>
      <c r="T78" s="8"/>
      <c r="U78" s="8"/>
      <c r="V78" s="8"/>
      <c r="W78" s="8"/>
      <c r="X78" s="38"/>
      <c r="Y78" s="285"/>
      <c r="Z78" s="285"/>
      <c r="AC78"/>
    </row>
    <row r="79" spans="1:34" ht="22.5" customHeight="1">
      <c r="J79" s="279"/>
      <c r="K79" s="279"/>
      <c r="L79" s="279"/>
      <c r="M79" s="279"/>
      <c r="N79" s="8"/>
      <c r="O79" s="8"/>
      <c r="P79" s="8"/>
      <c r="Q79" s="8"/>
      <c r="R79" s="280"/>
      <c r="S79" s="280"/>
      <c r="T79" s="280"/>
      <c r="U79" s="280"/>
      <c r="V79" s="8"/>
      <c r="W79" s="8"/>
      <c r="X79" s="3"/>
      <c r="Y79" s="281" t="s">
        <v>335</v>
      </c>
      <c r="Z79" s="281"/>
      <c r="AC79"/>
    </row>
    <row r="80" spans="1:34" ht="21.75" customHeight="1"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282"/>
      <c r="X80" s="282"/>
      <c r="Y80" s="282"/>
      <c r="Z80" s="282"/>
      <c r="AC80"/>
    </row>
    <row r="81" spans="1:30" ht="21.75" customHeight="1"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282"/>
      <c r="X81" s="282"/>
      <c r="Y81" s="282"/>
      <c r="Z81" s="282"/>
      <c r="AC81"/>
    </row>
    <row r="82" spans="1:30" ht="21.75" customHeight="1"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283" t="s">
        <v>336</v>
      </c>
      <c r="X82" s="283"/>
      <c r="Y82" s="283"/>
      <c r="Z82" s="283"/>
      <c r="AC82"/>
    </row>
    <row r="83" spans="1:30" ht="24.95" customHeight="1">
      <c r="A83" s="15" t="s">
        <v>3</v>
      </c>
      <c r="B83" s="276" t="s">
        <v>4</v>
      </c>
      <c r="C83" s="276"/>
      <c r="D83" s="276"/>
      <c r="E83" s="276"/>
      <c r="F83" s="276"/>
      <c r="G83" s="276"/>
      <c r="H83" s="276"/>
      <c r="I83" s="276"/>
      <c r="J83" s="276"/>
      <c r="K83" s="276" t="s">
        <v>5</v>
      </c>
      <c r="L83" s="276"/>
      <c r="M83" s="276"/>
      <c r="N83" s="276"/>
      <c r="O83" s="276"/>
      <c r="P83" s="276"/>
      <c r="Q83" s="276"/>
      <c r="R83" s="276"/>
      <c r="S83" s="276"/>
      <c r="T83" s="276"/>
      <c r="U83" s="276"/>
      <c r="V83" s="276"/>
      <c r="W83" s="276"/>
      <c r="X83" s="276"/>
      <c r="Y83" s="276"/>
      <c r="Z83" s="276"/>
      <c r="AC83"/>
    </row>
    <row r="84" spans="1:30" ht="48.75" customHeight="1">
      <c r="A84" s="15" t="s">
        <v>50</v>
      </c>
      <c r="B84" s="277" t="s">
        <v>51</v>
      </c>
      <c r="C84" s="277"/>
      <c r="D84" s="277"/>
      <c r="E84" s="277"/>
      <c r="F84" s="277"/>
      <c r="G84" s="277"/>
      <c r="H84" s="277"/>
      <c r="I84" s="277"/>
      <c r="J84" s="277"/>
      <c r="K84" s="10" t="s">
        <v>184</v>
      </c>
      <c r="L84" s="10" t="s">
        <v>186</v>
      </c>
      <c r="M84" s="10" t="s">
        <v>188</v>
      </c>
      <c r="N84" s="10" t="s">
        <v>190</v>
      </c>
      <c r="O84" s="10" t="s">
        <v>192</v>
      </c>
      <c r="P84" s="94"/>
      <c r="Q84" s="94"/>
      <c r="R84" s="94"/>
      <c r="S84" s="94"/>
      <c r="T84" s="94"/>
      <c r="U84" s="94"/>
      <c r="V84" s="94"/>
      <c r="W84" s="94"/>
      <c r="X84" s="94"/>
      <c r="Y84" s="94"/>
      <c r="Z84" s="15" t="s">
        <v>193</v>
      </c>
      <c r="AC84"/>
      <c r="AD84" s="57" t="s">
        <v>182</v>
      </c>
    </row>
    <row r="85" spans="1:30" ht="12.75" customHeight="1">
      <c r="A85" s="17" t="s">
        <v>7</v>
      </c>
      <c r="B85" s="278" t="s">
        <v>8</v>
      </c>
      <c r="C85" s="278"/>
      <c r="D85" s="278"/>
      <c r="E85" s="278"/>
      <c r="F85" s="278"/>
      <c r="G85" s="278"/>
      <c r="H85" s="278"/>
      <c r="I85" s="278"/>
      <c r="J85" s="278"/>
      <c r="K85" s="18" t="s">
        <v>9</v>
      </c>
      <c r="L85" s="18" t="s">
        <v>10</v>
      </c>
      <c r="M85" s="18" t="s">
        <v>11</v>
      </c>
      <c r="N85" s="18" t="s">
        <v>12</v>
      </c>
      <c r="O85" s="18" t="s">
        <v>13</v>
      </c>
      <c r="P85" s="18" t="s">
        <v>14</v>
      </c>
      <c r="Q85" s="18" t="s">
        <v>15</v>
      </c>
      <c r="R85" s="18" t="s">
        <v>16</v>
      </c>
      <c r="S85" s="18" t="s">
        <v>17</v>
      </c>
      <c r="T85" s="18" t="s">
        <v>18</v>
      </c>
      <c r="U85" s="18" t="s">
        <v>19</v>
      </c>
      <c r="V85" s="18" t="s">
        <v>20</v>
      </c>
      <c r="W85" s="18" t="s">
        <v>21</v>
      </c>
      <c r="X85" s="18" t="s">
        <v>22</v>
      </c>
      <c r="Y85" s="18" t="s">
        <v>23</v>
      </c>
      <c r="Z85" s="18" t="s">
        <v>24</v>
      </c>
      <c r="AA85" s="19"/>
      <c r="AC85"/>
      <c r="AD85" s="40"/>
    </row>
    <row r="86" spans="1:30" ht="15" customHeight="1">
      <c r="A86" s="303" t="s">
        <v>52</v>
      </c>
      <c r="B86" s="303"/>
      <c r="C86" s="303"/>
      <c r="D86" s="303"/>
      <c r="E86" s="303"/>
      <c r="F86" s="303"/>
      <c r="G86" s="303"/>
      <c r="H86" s="303"/>
      <c r="I86" s="303"/>
      <c r="J86" s="303"/>
      <c r="K86" s="304"/>
      <c r="L86" s="305"/>
      <c r="M86" s="305"/>
      <c r="N86" s="305"/>
      <c r="O86" s="305"/>
      <c r="P86" s="305"/>
      <c r="Q86" s="305"/>
      <c r="R86" s="305"/>
      <c r="S86" s="305"/>
      <c r="T86" s="305"/>
      <c r="U86" s="305"/>
      <c r="V86" s="305"/>
      <c r="W86" s="305"/>
      <c r="X86" s="305"/>
      <c r="Y86" s="305"/>
      <c r="Z86" s="306"/>
      <c r="AA86" s="42"/>
      <c r="AC86"/>
      <c r="AD86" s="59"/>
    </row>
    <row r="87" spans="1:30" ht="30" customHeight="1">
      <c r="A87" s="47" t="s">
        <v>53</v>
      </c>
      <c r="B87" s="48" t="s">
        <v>54</v>
      </c>
      <c r="C87" s="301" t="s">
        <v>194</v>
      </c>
      <c r="D87" s="301"/>
      <c r="E87" s="301"/>
      <c r="F87" s="301"/>
      <c r="G87" s="301"/>
      <c r="H87" s="301"/>
      <c r="I87" s="301"/>
      <c r="J87" s="302"/>
      <c r="K87" s="95">
        <v>9833</v>
      </c>
      <c r="L87" s="95">
        <v>24634</v>
      </c>
      <c r="M87" s="95">
        <v>17178</v>
      </c>
      <c r="N87" s="95">
        <v>15117</v>
      </c>
      <c r="O87" s="95">
        <v>3217</v>
      </c>
      <c r="P87" s="94"/>
      <c r="Q87" s="94"/>
      <c r="R87" s="94"/>
      <c r="S87" s="94"/>
      <c r="T87" s="94"/>
      <c r="U87" s="94"/>
      <c r="V87" s="94"/>
      <c r="W87" s="94"/>
      <c r="X87" s="94"/>
      <c r="Y87" s="94"/>
      <c r="Z87" s="69">
        <f t="shared" ref="Z87:Z95" si="12">SUM(K87:Y87)</f>
        <v>69979</v>
      </c>
      <c r="AA87" s="49"/>
      <c r="AC87" s="27" t="s">
        <v>82</v>
      </c>
      <c r="AD87" s="37" t="s">
        <v>108</v>
      </c>
    </row>
    <row r="88" spans="1:30" ht="15" customHeight="1">
      <c r="A88" s="47" t="s">
        <v>55</v>
      </c>
      <c r="B88" s="24" t="s">
        <v>54</v>
      </c>
      <c r="C88" s="299" t="s">
        <v>195</v>
      </c>
      <c r="D88" s="299"/>
      <c r="E88" s="299"/>
      <c r="F88" s="299"/>
      <c r="G88" s="299"/>
      <c r="H88" s="299"/>
      <c r="I88" s="299"/>
      <c r="J88" s="299"/>
      <c r="K88" s="95">
        <v>13780</v>
      </c>
      <c r="L88" s="95">
        <v>29109</v>
      </c>
      <c r="M88" s="95">
        <v>19154</v>
      </c>
      <c r="N88" s="95">
        <v>18496</v>
      </c>
      <c r="O88" s="95">
        <v>2509</v>
      </c>
      <c r="P88" s="94"/>
      <c r="Q88" s="94"/>
      <c r="R88" s="94"/>
      <c r="S88" s="94"/>
      <c r="T88" s="94"/>
      <c r="U88" s="94"/>
      <c r="V88" s="94"/>
      <c r="W88" s="94"/>
      <c r="X88" s="94"/>
      <c r="Y88" s="94"/>
      <c r="Z88" s="69">
        <f t="shared" si="12"/>
        <v>83048</v>
      </c>
      <c r="AA88" s="49"/>
      <c r="AC88" s="27" t="s">
        <v>82</v>
      </c>
      <c r="AD88" s="37" t="s">
        <v>109</v>
      </c>
    </row>
    <row r="89" spans="1:30" ht="15" customHeight="1">
      <c r="A89" s="47"/>
      <c r="B89" s="24" t="s">
        <v>56</v>
      </c>
      <c r="C89" s="299" t="s">
        <v>196</v>
      </c>
      <c r="D89" s="299"/>
      <c r="E89" s="299"/>
      <c r="F89" s="299"/>
      <c r="G89" s="299"/>
      <c r="H89" s="299"/>
      <c r="I89" s="299"/>
      <c r="J89" s="299"/>
      <c r="K89" s="95">
        <v>1939</v>
      </c>
      <c r="L89" s="95">
        <v>2913</v>
      </c>
      <c r="M89" s="95">
        <v>1768</v>
      </c>
      <c r="N89" s="95">
        <v>2401</v>
      </c>
      <c r="O89" s="95">
        <v>355</v>
      </c>
      <c r="P89" s="94"/>
      <c r="Q89" s="94"/>
      <c r="R89" s="94"/>
      <c r="S89" s="94"/>
      <c r="T89" s="94"/>
      <c r="U89" s="94"/>
      <c r="V89" s="94"/>
      <c r="W89" s="94"/>
      <c r="X89" s="94"/>
      <c r="Y89" s="94"/>
      <c r="Z89" s="69">
        <f t="shared" si="12"/>
        <v>9376</v>
      </c>
      <c r="AA89" s="49"/>
      <c r="AC89" s="27" t="s">
        <v>82</v>
      </c>
      <c r="AD89" s="37" t="s">
        <v>110</v>
      </c>
    </row>
    <row r="90" spans="1:30" ht="15" customHeight="1">
      <c r="A90" s="47"/>
      <c r="B90" s="24" t="s">
        <v>197</v>
      </c>
      <c r="C90" s="299" t="s">
        <v>198</v>
      </c>
      <c r="D90" s="299"/>
      <c r="E90" s="299"/>
      <c r="F90" s="299"/>
      <c r="G90" s="299"/>
      <c r="H90" s="299"/>
      <c r="I90" s="299"/>
      <c r="J90" s="299"/>
      <c r="K90" s="95">
        <v>785</v>
      </c>
      <c r="L90" s="95">
        <v>1367</v>
      </c>
      <c r="M90" s="95">
        <v>1099</v>
      </c>
      <c r="N90" s="95">
        <v>1135</v>
      </c>
      <c r="O90" s="95">
        <v>146</v>
      </c>
      <c r="P90" s="94"/>
      <c r="Q90" s="94"/>
      <c r="R90" s="94"/>
      <c r="S90" s="94"/>
      <c r="T90" s="94"/>
      <c r="U90" s="94"/>
      <c r="V90" s="94"/>
      <c r="W90" s="94"/>
      <c r="X90" s="94"/>
      <c r="Y90" s="94"/>
      <c r="Z90" s="69">
        <f t="shared" si="12"/>
        <v>4532</v>
      </c>
      <c r="AA90" s="49"/>
      <c r="AC90" s="27" t="s">
        <v>82</v>
      </c>
      <c r="AD90" s="37" t="s">
        <v>111</v>
      </c>
    </row>
    <row r="91" spans="1:30" ht="15" customHeight="1">
      <c r="A91" s="47"/>
      <c r="B91" s="24" t="s">
        <v>199</v>
      </c>
      <c r="C91" s="299" t="s">
        <v>200</v>
      </c>
      <c r="D91" s="299"/>
      <c r="E91" s="299"/>
      <c r="F91" s="299"/>
      <c r="G91" s="299"/>
      <c r="H91" s="299"/>
      <c r="I91" s="299"/>
      <c r="J91" s="299"/>
      <c r="K91" s="95">
        <v>419</v>
      </c>
      <c r="L91" s="95">
        <v>964</v>
      </c>
      <c r="M91" s="95">
        <v>694</v>
      </c>
      <c r="N91" s="95">
        <v>658</v>
      </c>
      <c r="O91" s="95">
        <v>137</v>
      </c>
      <c r="P91" s="94"/>
      <c r="Q91" s="94"/>
      <c r="R91" s="94"/>
      <c r="S91" s="94"/>
      <c r="T91" s="94"/>
      <c r="U91" s="94"/>
      <c r="V91" s="94"/>
      <c r="W91" s="94"/>
      <c r="X91" s="94"/>
      <c r="Y91" s="94"/>
      <c r="Z91" s="69">
        <f t="shared" si="12"/>
        <v>2872</v>
      </c>
      <c r="AA91" s="49"/>
      <c r="AC91" s="27" t="s">
        <v>82</v>
      </c>
      <c r="AD91" s="37" t="s">
        <v>112</v>
      </c>
    </row>
    <row r="92" spans="1:30" ht="15" customHeight="1">
      <c r="A92" s="47"/>
      <c r="B92" s="24" t="s">
        <v>201</v>
      </c>
      <c r="C92" s="299" t="s">
        <v>202</v>
      </c>
      <c r="D92" s="299"/>
      <c r="E92" s="299"/>
      <c r="F92" s="299"/>
      <c r="G92" s="299"/>
      <c r="H92" s="299"/>
      <c r="I92" s="299"/>
      <c r="J92" s="299"/>
      <c r="K92" s="95">
        <v>861</v>
      </c>
      <c r="L92" s="95">
        <v>1566</v>
      </c>
      <c r="M92" s="95">
        <v>735</v>
      </c>
      <c r="N92" s="95">
        <v>1412</v>
      </c>
      <c r="O92" s="95">
        <v>275</v>
      </c>
      <c r="P92" s="94"/>
      <c r="Q92" s="94"/>
      <c r="R92" s="94"/>
      <c r="S92" s="94"/>
      <c r="T92" s="94"/>
      <c r="U92" s="94"/>
      <c r="V92" s="94"/>
      <c r="W92" s="94"/>
      <c r="X92" s="94"/>
      <c r="Y92" s="94"/>
      <c r="Z92" s="69">
        <f t="shared" si="12"/>
        <v>4849</v>
      </c>
      <c r="AA92" s="49"/>
      <c r="AC92" s="27" t="s">
        <v>82</v>
      </c>
      <c r="AD92" s="37" t="s">
        <v>113</v>
      </c>
    </row>
    <row r="93" spans="1:30" ht="15" customHeight="1">
      <c r="A93" s="47"/>
      <c r="B93" s="24" t="s">
        <v>203</v>
      </c>
      <c r="C93" s="299" t="s">
        <v>204</v>
      </c>
      <c r="D93" s="299"/>
      <c r="E93" s="299"/>
      <c r="F93" s="299"/>
      <c r="G93" s="299"/>
      <c r="H93" s="299"/>
      <c r="I93" s="299"/>
      <c r="J93" s="299"/>
      <c r="K93" s="95">
        <v>9654</v>
      </c>
      <c r="L93" s="95">
        <v>14827</v>
      </c>
      <c r="M93" s="95">
        <v>6302</v>
      </c>
      <c r="N93" s="95">
        <v>53473</v>
      </c>
      <c r="O93" s="95">
        <v>1685</v>
      </c>
      <c r="P93" s="94"/>
      <c r="Q93" s="94"/>
      <c r="R93" s="94"/>
      <c r="S93" s="94"/>
      <c r="T93" s="94"/>
      <c r="U93" s="94"/>
      <c r="V93" s="94"/>
      <c r="W93" s="94"/>
      <c r="X93" s="94"/>
      <c r="Y93" s="94"/>
      <c r="Z93" s="69">
        <f t="shared" si="12"/>
        <v>85941</v>
      </c>
      <c r="AA93" s="49"/>
      <c r="AC93" s="27" t="s">
        <v>82</v>
      </c>
      <c r="AD93" s="37" t="s">
        <v>114</v>
      </c>
    </row>
    <row r="94" spans="1:30" ht="15" customHeight="1">
      <c r="A94" s="47"/>
      <c r="B94" s="24" t="s">
        <v>205</v>
      </c>
      <c r="C94" s="299" t="s">
        <v>206</v>
      </c>
      <c r="D94" s="299"/>
      <c r="E94" s="299"/>
      <c r="F94" s="299"/>
      <c r="G94" s="299"/>
      <c r="H94" s="299"/>
      <c r="I94" s="299"/>
      <c r="J94" s="299"/>
      <c r="K94" s="95">
        <v>579</v>
      </c>
      <c r="L94" s="95">
        <v>343</v>
      </c>
      <c r="M94" s="95">
        <v>181</v>
      </c>
      <c r="N94" s="95">
        <v>695</v>
      </c>
      <c r="O94" s="95">
        <v>125</v>
      </c>
      <c r="P94" s="94"/>
      <c r="Q94" s="94"/>
      <c r="R94" s="94"/>
      <c r="S94" s="94"/>
      <c r="T94" s="94"/>
      <c r="U94" s="94"/>
      <c r="V94" s="94"/>
      <c r="W94" s="94"/>
      <c r="X94" s="94"/>
      <c r="Y94" s="94"/>
      <c r="Z94" s="69">
        <f t="shared" si="12"/>
        <v>1923</v>
      </c>
      <c r="AA94" s="49"/>
      <c r="AC94" s="27" t="s">
        <v>82</v>
      </c>
      <c r="AD94" s="37" t="s">
        <v>115</v>
      </c>
    </row>
    <row r="95" spans="1:30" ht="15" customHeight="1">
      <c r="A95" s="47"/>
      <c r="B95" s="24" t="s">
        <v>207</v>
      </c>
      <c r="C95" s="299" t="s">
        <v>208</v>
      </c>
      <c r="D95" s="299"/>
      <c r="E95" s="299"/>
      <c r="F95" s="299"/>
      <c r="G95" s="299"/>
      <c r="H95" s="299"/>
      <c r="I95" s="299"/>
      <c r="J95" s="299"/>
      <c r="K95" s="95">
        <v>438</v>
      </c>
      <c r="L95" s="95">
        <v>650</v>
      </c>
      <c r="M95" s="95">
        <v>265</v>
      </c>
      <c r="N95" s="95">
        <v>621</v>
      </c>
      <c r="O95" s="95">
        <v>204</v>
      </c>
      <c r="P95" s="94"/>
      <c r="Q95" s="94"/>
      <c r="R95" s="94"/>
      <c r="S95" s="94"/>
      <c r="T95" s="94"/>
      <c r="U95" s="94"/>
      <c r="V95" s="94"/>
      <c r="W95" s="94"/>
      <c r="X95" s="94"/>
      <c r="Y95" s="94"/>
      <c r="Z95" s="69">
        <f t="shared" si="12"/>
        <v>2178</v>
      </c>
      <c r="AA95" s="49"/>
      <c r="AC95" s="27" t="s">
        <v>82</v>
      </c>
      <c r="AD95" s="37" t="s">
        <v>116</v>
      </c>
    </row>
    <row r="96" spans="1:30" ht="15" customHeight="1">
      <c r="A96" s="47"/>
      <c r="B96" s="77"/>
      <c r="C96" s="298"/>
      <c r="D96" s="299"/>
      <c r="E96" s="299"/>
      <c r="F96" s="299"/>
      <c r="G96" s="299"/>
      <c r="H96" s="299"/>
      <c r="I96" s="299"/>
      <c r="J96" s="299"/>
      <c r="K96" s="77" t="s">
        <v>209</v>
      </c>
      <c r="L96" s="77"/>
      <c r="M96" s="77"/>
      <c r="N96" s="77"/>
      <c r="O96" s="77"/>
      <c r="P96" s="77"/>
      <c r="Q96" s="77"/>
      <c r="R96" s="77"/>
      <c r="S96" s="77"/>
      <c r="T96" s="77"/>
      <c r="U96" s="77"/>
      <c r="V96" s="77"/>
      <c r="W96" s="77"/>
      <c r="X96" s="77"/>
      <c r="Y96" s="77"/>
      <c r="Z96" s="77"/>
      <c r="AA96" s="49"/>
      <c r="AC96" s="27" t="s">
        <v>82</v>
      </c>
      <c r="AD96" s="37" t="s">
        <v>117</v>
      </c>
    </row>
    <row r="97" spans="1:30" ht="15" customHeight="1">
      <c r="A97" s="47"/>
      <c r="B97" s="77"/>
      <c r="C97" s="298"/>
      <c r="D97" s="299"/>
      <c r="E97" s="299"/>
      <c r="F97" s="299"/>
      <c r="G97" s="299"/>
      <c r="H97" s="299"/>
      <c r="I97" s="299"/>
      <c r="J97" s="299"/>
      <c r="K97" s="77" t="s">
        <v>209</v>
      </c>
      <c r="L97" s="77"/>
      <c r="M97" s="77"/>
      <c r="N97" s="77"/>
      <c r="O97" s="77"/>
      <c r="P97" s="77"/>
      <c r="Q97" s="77"/>
      <c r="R97" s="77"/>
      <c r="S97" s="77"/>
      <c r="T97" s="77"/>
      <c r="U97" s="77"/>
      <c r="V97" s="77"/>
      <c r="W97" s="77"/>
      <c r="X97" s="77"/>
      <c r="Y97" s="77"/>
      <c r="Z97" s="77"/>
      <c r="AA97" s="49"/>
      <c r="AC97" s="27" t="s">
        <v>82</v>
      </c>
      <c r="AD97" s="37" t="s">
        <v>118</v>
      </c>
    </row>
    <row r="98" spans="1:30" ht="33" customHeight="1">
      <c r="A98" s="47" t="s">
        <v>30</v>
      </c>
      <c r="B98" s="277" t="s">
        <v>355</v>
      </c>
      <c r="C98" s="277"/>
      <c r="D98" s="277"/>
      <c r="E98" s="277"/>
      <c r="F98" s="277"/>
      <c r="G98" s="277"/>
      <c r="H98" s="277"/>
      <c r="I98" s="277"/>
      <c r="J98" s="277"/>
      <c r="K98" s="70">
        <f>SUM(K87:K97)</f>
        <v>38288</v>
      </c>
      <c r="L98" s="70">
        <f>SUM(L87:L97)</f>
        <v>76373</v>
      </c>
      <c r="M98" s="70">
        <f>SUM(M87:M97)</f>
        <v>47376</v>
      </c>
      <c r="N98" s="70">
        <f>SUM(N87:N97)</f>
        <v>94008</v>
      </c>
      <c r="O98" s="70">
        <f>SUM(O87:O97)</f>
        <v>8653</v>
      </c>
      <c r="P98" s="94"/>
      <c r="Q98" s="94"/>
      <c r="R98" s="94"/>
      <c r="S98" s="94"/>
      <c r="T98" s="94"/>
      <c r="U98" s="94"/>
      <c r="V98" s="94"/>
      <c r="W98" s="94"/>
      <c r="X98" s="94"/>
      <c r="Y98" s="94"/>
      <c r="Z98" s="70">
        <f t="shared" ref="Z98:Z107" si="13">SUM(K98:Y98)</f>
        <v>264698</v>
      </c>
      <c r="AC98" s="27"/>
      <c r="AD98" s="37" t="s">
        <v>181</v>
      </c>
    </row>
    <row r="99" spans="1:30" ht="30" customHeight="1">
      <c r="A99" s="47" t="s">
        <v>53</v>
      </c>
      <c r="B99" s="50" t="s">
        <v>56</v>
      </c>
      <c r="C99" s="301" t="s">
        <v>210</v>
      </c>
      <c r="D99" s="301"/>
      <c r="E99" s="301"/>
      <c r="F99" s="301"/>
      <c r="G99" s="301"/>
      <c r="H99" s="301"/>
      <c r="I99" s="301"/>
      <c r="J99" s="302"/>
      <c r="K99" s="95">
        <v>8192</v>
      </c>
      <c r="L99" s="95">
        <v>19325</v>
      </c>
      <c r="M99" s="95">
        <v>13019</v>
      </c>
      <c r="N99" s="95">
        <v>17703</v>
      </c>
      <c r="O99" s="95">
        <v>7060</v>
      </c>
      <c r="P99" s="94"/>
      <c r="Q99" s="94"/>
      <c r="R99" s="94"/>
      <c r="S99" s="94"/>
      <c r="T99" s="94"/>
      <c r="U99" s="94"/>
      <c r="V99" s="94"/>
      <c r="W99" s="94"/>
      <c r="X99" s="94"/>
      <c r="Y99" s="94"/>
      <c r="Z99" s="69">
        <f t="shared" si="13"/>
        <v>65299</v>
      </c>
      <c r="AA99" s="49"/>
      <c r="AC99" s="27" t="s">
        <v>82</v>
      </c>
      <c r="AD99" s="37" t="s">
        <v>119</v>
      </c>
    </row>
    <row r="100" spans="1:30" ht="15" customHeight="1">
      <c r="A100" s="47" t="s">
        <v>55</v>
      </c>
      <c r="B100" s="24" t="s">
        <v>54</v>
      </c>
      <c r="C100" s="299" t="s">
        <v>211</v>
      </c>
      <c r="D100" s="299"/>
      <c r="E100" s="299"/>
      <c r="F100" s="299"/>
      <c r="G100" s="299"/>
      <c r="H100" s="299"/>
      <c r="I100" s="299"/>
      <c r="J100" s="299"/>
      <c r="K100" s="95">
        <v>9921</v>
      </c>
      <c r="L100" s="95">
        <v>21339</v>
      </c>
      <c r="M100" s="95">
        <v>13766</v>
      </c>
      <c r="N100" s="95">
        <v>19124</v>
      </c>
      <c r="O100" s="95">
        <v>5775</v>
      </c>
      <c r="P100" s="94"/>
      <c r="Q100" s="94"/>
      <c r="R100" s="94"/>
      <c r="S100" s="94"/>
      <c r="T100" s="94"/>
      <c r="U100" s="94"/>
      <c r="V100" s="94"/>
      <c r="W100" s="94"/>
      <c r="X100" s="94"/>
      <c r="Y100" s="94"/>
      <c r="Z100" s="69">
        <f t="shared" si="13"/>
        <v>69925</v>
      </c>
      <c r="AA100" s="49"/>
      <c r="AC100" s="27" t="s">
        <v>82</v>
      </c>
      <c r="AD100" s="37" t="s">
        <v>120</v>
      </c>
    </row>
    <row r="101" spans="1:30" ht="15" customHeight="1">
      <c r="A101" s="47"/>
      <c r="B101" s="24" t="s">
        <v>56</v>
      </c>
      <c r="C101" s="299" t="s">
        <v>212</v>
      </c>
      <c r="D101" s="299"/>
      <c r="E101" s="299"/>
      <c r="F101" s="299"/>
      <c r="G101" s="299"/>
      <c r="H101" s="299"/>
      <c r="I101" s="299"/>
      <c r="J101" s="299"/>
      <c r="K101" s="95">
        <v>2492</v>
      </c>
      <c r="L101" s="95">
        <v>6029</v>
      </c>
      <c r="M101" s="95">
        <v>3582</v>
      </c>
      <c r="N101" s="95">
        <v>8203</v>
      </c>
      <c r="O101" s="95">
        <v>1653</v>
      </c>
      <c r="P101" s="94"/>
      <c r="Q101" s="94"/>
      <c r="R101" s="94"/>
      <c r="S101" s="94"/>
      <c r="T101" s="94"/>
      <c r="U101" s="94"/>
      <c r="V101" s="94"/>
      <c r="W101" s="94"/>
      <c r="X101" s="94"/>
      <c r="Y101" s="94"/>
      <c r="Z101" s="69">
        <f t="shared" si="13"/>
        <v>21959</v>
      </c>
      <c r="AA101" s="49"/>
      <c r="AC101" s="27" t="s">
        <v>82</v>
      </c>
      <c r="AD101" s="37" t="s">
        <v>121</v>
      </c>
    </row>
    <row r="102" spans="1:30" ht="15" customHeight="1">
      <c r="A102" s="47"/>
      <c r="B102" s="24" t="s">
        <v>197</v>
      </c>
      <c r="C102" s="299" t="s">
        <v>213</v>
      </c>
      <c r="D102" s="299"/>
      <c r="E102" s="299"/>
      <c r="F102" s="299"/>
      <c r="G102" s="299"/>
      <c r="H102" s="299"/>
      <c r="I102" s="299"/>
      <c r="J102" s="299"/>
      <c r="K102" s="95">
        <v>860</v>
      </c>
      <c r="L102" s="95">
        <v>1830</v>
      </c>
      <c r="M102" s="95">
        <v>1053</v>
      </c>
      <c r="N102" s="95">
        <v>2042</v>
      </c>
      <c r="O102" s="95">
        <v>654</v>
      </c>
      <c r="P102" s="94"/>
      <c r="Q102" s="94"/>
      <c r="R102" s="94"/>
      <c r="S102" s="94"/>
      <c r="T102" s="94"/>
      <c r="U102" s="94"/>
      <c r="V102" s="94"/>
      <c r="W102" s="94"/>
      <c r="X102" s="94"/>
      <c r="Y102" s="94"/>
      <c r="Z102" s="69">
        <f t="shared" si="13"/>
        <v>6439</v>
      </c>
      <c r="AA102" s="49"/>
      <c r="AC102" s="27" t="s">
        <v>82</v>
      </c>
      <c r="AD102" s="37" t="s">
        <v>122</v>
      </c>
    </row>
    <row r="103" spans="1:30" ht="15" customHeight="1">
      <c r="A103" s="47"/>
      <c r="B103" s="24" t="s">
        <v>199</v>
      </c>
      <c r="C103" s="299" t="s">
        <v>214</v>
      </c>
      <c r="D103" s="299"/>
      <c r="E103" s="299"/>
      <c r="F103" s="299"/>
      <c r="G103" s="299"/>
      <c r="H103" s="299"/>
      <c r="I103" s="299"/>
      <c r="J103" s="299"/>
      <c r="K103" s="95">
        <v>494</v>
      </c>
      <c r="L103" s="95">
        <v>1255</v>
      </c>
      <c r="M103" s="95">
        <v>597</v>
      </c>
      <c r="N103" s="95">
        <v>1186</v>
      </c>
      <c r="O103" s="95">
        <v>643</v>
      </c>
      <c r="P103" s="94"/>
      <c r="Q103" s="94"/>
      <c r="R103" s="94"/>
      <c r="S103" s="94"/>
      <c r="T103" s="94"/>
      <c r="U103" s="94"/>
      <c r="V103" s="94"/>
      <c r="W103" s="94"/>
      <c r="X103" s="94"/>
      <c r="Y103" s="94"/>
      <c r="Z103" s="69">
        <f t="shared" si="13"/>
        <v>4175</v>
      </c>
      <c r="AA103" s="49"/>
      <c r="AC103" s="27" t="s">
        <v>82</v>
      </c>
      <c r="AD103" s="37" t="s">
        <v>123</v>
      </c>
    </row>
    <row r="104" spans="1:30" ht="15" customHeight="1">
      <c r="A104" s="47"/>
      <c r="B104" s="24" t="s">
        <v>201</v>
      </c>
      <c r="C104" s="299" t="s">
        <v>215</v>
      </c>
      <c r="D104" s="299"/>
      <c r="E104" s="299"/>
      <c r="F104" s="299"/>
      <c r="G104" s="299"/>
      <c r="H104" s="299"/>
      <c r="I104" s="299"/>
      <c r="J104" s="299"/>
      <c r="K104" s="95">
        <v>494</v>
      </c>
      <c r="L104" s="95">
        <v>4371</v>
      </c>
      <c r="M104" s="95">
        <v>1148</v>
      </c>
      <c r="N104" s="95">
        <v>1248</v>
      </c>
      <c r="O104" s="95">
        <v>660</v>
      </c>
      <c r="P104" s="94"/>
      <c r="Q104" s="94"/>
      <c r="R104" s="94"/>
      <c r="S104" s="94"/>
      <c r="T104" s="94"/>
      <c r="U104" s="94"/>
      <c r="V104" s="94"/>
      <c r="W104" s="94"/>
      <c r="X104" s="94"/>
      <c r="Y104" s="94"/>
      <c r="Z104" s="69">
        <f t="shared" si="13"/>
        <v>7921</v>
      </c>
      <c r="AA104" s="49"/>
      <c r="AC104" s="27" t="s">
        <v>82</v>
      </c>
      <c r="AD104" s="37" t="s">
        <v>124</v>
      </c>
    </row>
    <row r="105" spans="1:30" ht="15" customHeight="1">
      <c r="A105" s="47"/>
      <c r="B105" s="24" t="s">
        <v>203</v>
      </c>
      <c r="C105" s="299" t="s">
        <v>216</v>
      </c>
      <c r="D105" s="299"/>
      <c r="E105" s="299"/>
      <c r="F105" s="299"/>
      <c r="G105" s="299"/>
      <c r="H105" s="299"/>
      <c r="I105" s="299"/>
      <c r="J105" s="299"/>
      <c r="K105" s="95">
        <v>357</v>
      </c>
      <c r="L105" s="95">
        <v>441</v>
      </c>
      <c r="M105" s="95">
        <v>259</v>
      </c>
      <c r="N105" s="95">
        <v>457</v>
      </c>
      <c r="O105" s="95">
        <v>162</v>
      </c>
      <c r="P105" s="94"/>
      <c r="Q105" s="94"/>
      <c r="R105" s="94"/>
      <c r="S105" s="94"/>
      <c r="T105" s="94"/>
      <c r="U105" s="94"/>
      <c r="V105" s="94"/>
      <c r="W105" s="94"/>
      <c r="X105" s="94"/>
      <c r="Y105" s="94"/>
      <c r="Z105" s="69">
        <f t="shared" si="13"/>
        <v>1676</v>
      </c>
      <c r="AA105" s="49"/>
      <c r="AC105" s="27" t="s">
        <v>82</v>
      </c>
      <c r="AD105" s="37" t="s">
        <v>125</v>
      </c>
    </row>
    <row r="106" spans="1:30" ht="15" customHeight="1">
      <c r="A106" s="47"/>
      <c r="B106" s="24" t="s">
        <v>205</v>
      </c>
      <c r="C106" s="299" t="s">
        <v>217</v>
      </c>
      <c r="D106" s="299"/>
      <c r="E106" s="299"/>
      <c r="F106" s="299"/>
      <c r="G106" s="299"/>
      <c r="H106" s="299"/>
      <c r="I106" s="299"/>
      <c r="J106" s="299"/>
      <c r="K106" s="95">
        <v>517</v>
      </c>
      <c r="L106" s="95">
        <v>1359</v>
      </c>
      <c r="M106" s="95">
        <v>393</v>
      </c>
      <c r="N106" s="95">
        <v>1102</v>
      </c>
      <c r="O106" s="95">
        <v>457</v>
      </c>
      <c r="P106" s="94"/>
      <c r="Q106" s="94"/>
      <c r="R106" s="94"/>
      <c r="S106" s="94"/>
      <c r="T106" s="94"/>
      <c r="U106" s="94"/>
      <c r="V106" s="94"/>
      <c r="W106" s="94"/>
      <c r="X106" s="94"/>
      <c r="Y106" s="94"/>
      <c r="Z106" s="69">
        <f t="shared" si="13"/>
        <v>3828</v>
      </c>
      <c r="AA106" s="49"/>
      <c r="AC106" s="27" t="s">
        <v>82</v>
      </c>
      <c r="AD106" s="37" t="s">
        <v>126</v>
      </c>
    </row>
    <row r="107" spans="1:30" ht="15" customHeight="1">
      <c r="A107" s="47"/>
      <c r="B107" s="24" t="s">
        <v>207</v>
      </c>
      <c r="C107" s="299" t="s">
        <v>218</v>
      </c>
      <c r="D107" s="299"/>
      <c r="E107" s="299"/>
      <c r="F107" s="299"/>
      <c r="G107" s="299"/>
      <c r="H107" s="299"/>
      <c r="I107" s="299"/>
      <c r="J107" s="299"/>
      <c r="K107" s="95">
        <v>1409</v>
      </c>
      <c r="L107" s="95">
        <v>1766</v>
      </c>
      <c r="M107" s="95">
        <v>4070</v>
      </c>
      <c r="N107" s="95">
        <v>1818</v>
      </c>
      <c r="O107" s="95">
        <v>1061</v>
      </c>
      <c r="P107" s="94"/>
      <c r="Q107" s="94"/>
      <c r="R107" s="94"/>
      <c r="S107" s="94"/>
      <c r="T107" s="94"/>
      <c r="U107" s="94"/>
      <c r="V107" s="94"/>
      <c r="W107" s="94"/>
      <c r="X107" s="94"/>
      <c r="Y107" s="94"/>
      <c r="Z107" s="69">
        <f t="shared" si="13"/>
        <v>10124</v>
      </c>
      <c r="AA107" s="49"/>
      <c r="AC107" s="27" t="s">
        <v>82</v>
      </c>
      <c r="AD107" s="37" t="s">
        <v>127</v>
      </c>
    </row>
    <row r="108" spans="1:30" ht="15" customHeight="1">
      <c r="A108" s="47"/>
      <c r="B108" s="78"/>
      <c r="C108" s="298"/>
      <c r="D108" s="299"/>
      <c r="E108" s="299"/>
      <c r="F108" s="299"/>
      <c r="G108" s="299"/>
      <c r="H108" s="299"/>
      <c r="I108" s="299"/>
      <c r="J108" s="299"/>
      <c r="K108" s="78" t="s">
        <v>209</v>
      </c>
      <c r="L108" s="78"/>
      <c r="M108" s="78"/>
      <c r="N108" s="78"/>
      <c r="O108" s="78"/>
      <c r="P108" s="78"/>
      <c r="Q108" s="78"/>
      <c r="R108" s="78"/>
      <c r="S108" s="78"/>
      <c r="T108" s="78"/>
      <c r="U108" s="78"/>
      <c r="V108" s="78"/>
      <c r="W108" s="78"/>
      <c r="X108" s="78"/>
      <c r="Y108" s="78"/>
      <c r="Z108" s="78"/>
      <c r="AA108" s="49"/>
      <c r="AC108" s="27" t="s">
        <v>82</v>
      </c>
      <c r="AD108" s="37" t="s">
        <v>128</v>
      </c>
    </row>
    <row r="109" spans="1:30" ht="15" customHeight="1">
      <c r="A109" s="47"/>
      <c r="B109" s="78"/>
      <c r="C109" s="298"/>
      <c r="D109" s="299"/>
      <c r="E109" s="299"/>
      <c r="F109" s="299"/>
      <c r="G109" s="299"/>
      <c r="H109" s="299"/>
      <c r="I109" s="299"/>
      <c r="J109" s="299"/>
      <c r="K109" s="78" t="s">
        <v>209</v>
      </c>
      <c r="L109" s="78"/>
      <c r="M109" s="78"/>
      <c r="N109" s="78"/>
      <c r="O109" s="78"/>
      <c r="P109" s="78"/>
      <c r="Q109" s="78"/>
      <c r="R109" s="78"/>
      <c r="S109" s="78"/>
      <c r="T109" s="78"/>
      <c r="U109" s="78"/>
      <c r="V109" s="78"/>
      <c r="W109" s="78"/>
      <c r="X109" s="78"/>
      <c r="Y109" s="78"/>
      <c r="Z109" s="78"/>
      <c r="AA109" s="49"/>
      <c r="AC109" s="27" t="s">
        <v>82</v>
      </c>
      <c r="AD109" s="37" t="s">
        <v>129</v>
      </c>
    </row>
    <row r="110" spans="1:30" ht="33" customHeight="1">
      <c r="A110" s="47" t="s">
        <v>30</v>
      </c>
      <c r="B110" s="277" t="s">
        <v>355</v>
      </c>
      <c r="C110" s="277"/>
      <c r="D110" s="277"/>
      <c r="E110" s="277"/>
      <c r="F110" s="277"/>
      <c r="G110" s="277"/>
      <c r="H110" s="277"/>
      <c r="I110" s="277"/>
      <c r="J110" s="277"/>
      <c r="K110" s="70">
        <f>SUM(K99:K109)</f>
        <v>24736</v>
      </c>
      <c r="L110" s="70">
        <f>SUM(L99:L109)</f>
        <v>57715</v>
      </c>
      <c r="M110" s="70">
        <f>SUM(M99:M109)</f>
        <v>37887</v>
      </c>
      <c r="N110" s="70">
        <f>SUM(N99:N109)</f>
        <v>52883</v>
      </c>
      <c r="O110" s="70">
        <f>SUM(O99:O109)</f>
        <v>18125</v>
      </c>
      <c r="P110" s="94"/>
      <c r="Q110" s="94"/>
      <c r="R110" s="94"/>
      <c r="S110" s="94"/>
      <c r="T110" s="94"/>
      <c r="U110" s="94"/>
      <c r="V110" s="94"/>
      <c r="W110" s="94"/>
      <c r="X110" s="94"/>
      <c r="Y110" s="94"/>
      <c r="Z110" s="70">
        <f>SUM(K110:Y110)</f>
        <v>191346</v>
      </c>
      <c r="AC110"/>
      <c r="AD110" s="37" t="s">
        <v>181</v>
      </c>
    </row>
    <row r="111" spans="1:30" ht="15.75" customHeight="1">
      <c r="AA111" s="4" t="s">
        <v>88</v>
      </c>
      <c r="AC111"/>
    </row>
    <row r="112" spans="1:30" ht="16.5" customHeight="1">
      <c r="A112" s="3"/>
      <c r="B112" s="300" t="s">
        <v>93</v>
      </c>
      <c r="C112" s="300"/>
      <c r="D112" s="300"/>
      <c r="E112" s="300"/>
      <c r="F112" s="300"/>
      <c r="G112" s="300"/>
      <c r="H112" s="300"/>
      <c r="I112" s="300"/>
      <c r="J112" s="300"/>
      <c r="K112" s="300"/>
      <c r="L112" s="300"/>
      <c r="M112" s="300"/>
      <c r="N112" s="300"/>
      <c r="O112" s="264" t="s">
        <v>37</v>
      </c>
      <c r="P112" s="265"/>
      <c r="Q112" s="265"/>
      <c r="R112" s="265"/>
      <c r="S112" s="265"/>
      <c r="T112" s="265"/>
      <c r="U112" s="265"/>
      <c r="V112" s="265"/>
      <c r="W112" s="265"/>
      <c r="X112" s="265"/>
      <c r="Y112" s="266"/>
      <c r="Z112" s="3"/>
      <c r="AA112" s="3"/>
      <c r="AC112"/>
    </row>
    <row r="113" spans="1:34" ht="21.75" customHeight="1">
      <c r="A113" s="30"/>
      <c r="B113" s="286" t="s">
        <v>362</v>
      </c>
      <c r="C113" s="287"/>
      <c r="D113" s="288"/>
      <c r="E113" s="286" t="s">
        <v>363</v>
      </c>
      <c r="F113" s="287"/>
      <c r="G113" s="288"/>
      <c r="H113" s="286" t="s">
        <v>364</v>
      </c>
      <c r="I113" s="287"/>
      <c r="J113" s="288"/>
      <c r="K113" s="292" t="s">
        <v>365</v>
      </c>
      <c r="L113" s="294" t="s">
        <v>366</v>
      </c>
      <c r="M113" s="294" t="s">
        <v>367</v>
      </c>
      <c r="N113" s="296" t="s">
        <v>368</v>
      </c>
      <c r="O113" s="96" t="s">
        <v>362</v>
      </c>
      <c r="P113" s="97" t="s">
        <v>363</v>
      </c>
      <c r="Q113" s="98" t="s">
        <v>364</v>
      </c>
      <c r="R113" s="99" t="s">
        <v>365</v>
      </c>
      <c r="S113" s="62"/>
      <c r="T113" s="100" t="s">
        <v>366</v>
      </c>
      <c r="U113" s="62"/>
      <c r="V113" s="101" t="s">
        <v>367</v>
      </c>
      <c r="W113" s="62"/>
      <c r="X113" s="102" t="s">
        <v>368</v>
      </c>
      <c r="Y113" s="103" t="s">
        <v>369</v>
      </c>
      <c r="Z113" s="3"/>
      <c r="AC113"/>
    </row>
    <row r="114" spans="1:34" ht="22.5" customHeight="1">
      <c r="A114" s="34"/>
      <c r="B114" s="289"/>
      <c r="C114" s="290"/>
      <c r="D114" s="291"/>
      <c r="E114" s="289"/>
      <c r="F114" s="290"/>
      <c r="G114" s="291"/>
      <c r="H114" s="289"/>
      <c r="I114" s="290"/>
      <c r="J114" s="291"/>
      <c r="K114" s="293"/>
      <c r="L114" s="295"/>
      <c r="M114" s="295"/>
      <c r="N114" s="297"/>
      <c r="O114" s="104" t="s">
        <v>370</v>
      </c>
      <c r="P114" s="105" t="s">
        <v>371</v>
      </c>
      <c r="Q114" s="106" t="s">
        <v>372</v>
      </c>
      <c r="R114" s="107" t="s">
        <v>373</v>
      </c>
      <c r="S114" s="63"/>
      <c r="T114" s="108" t="s">
        <v>374</v>
      </c>
      <c r="U114" s="63"/>
      <c r="V114" s="109" t="s">
        <v>375</v>
      </c>
      <c r="W114" s="63"/>
      <c r="X114" s="110" t="s">
        <v>376</v>
      </c>
      <c r="Y114" s="111" t="s">
        <v>377</v>
      </c>
      <c r="AC114"/>
    </row>
    <row r="115" spans="1:34" ht="15" customHeight="1">
      <c r="A115" s="3"/>
      <c r="B115" s="51"/>
      <c r="C115" s="51"/>
      <c r="D115" s="51"/>
      <c r="E115" s="51"/>
      <c r="F115" s="51"/>
      <c r="G115" s="51"/>
      <c r="H115" s="51"/>
      <c r="I115" s="51"/>
      <c r="J115" s="51"/>
      <c r="K115" s="52"/>
      <c r="L115" s="52"/>
      <c r="M115" s="52"/>
      <c r="N115" s="52"/>
      <c r="O115" s="52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C115"/>
      <c r="AF115" s="33"/>
    </row>
    <row r="116" spans="1:34" ht="16.5" customHeight="1">
      <c r="A116" s="3"/>
      <c r="B116" s="3"/>
      <c r="C116" s="3"/>
      <c r="D116" s="3"/>
      <c r="E116" s="3"/>
      <c r="F116" s="3"/>
      <c r="G116" s="3"/>
      <c r="H116" s="3"/>
      <c r="I116" s="3"/>
      <c r="J116" s="284"/>
      <c r="K116" s="284"/>
      <c r="L116" s="284"/>
      <c r="M116" s="284"/>
      <c r="N116" s="284"/>
      <c r="O116" s="284"/>
      <c r="P116" s="284"/>
      <c r="Q116" s="284"/>
      <c r="R116" s="284"/>
      <c r="S116" s="284"/>
      <c r="T116" s="284"/>
      <c r="U116" s="284"/>
      <c r="V116" s="284"/>
      <c r="W116" s="284"/>
      <c r="X116" s="3"/>
      <c r="Y116" s="31"/>
      <c r="Z116" s="3"/>
      <c r="AA116" s="2"/>
      <c r="AC116"/>
      <c r="AD116" t="s">
        <v>337</v>
      </c>
      <c r="AH116" s="93" t="s">
        <v>359</v>
      </c>
    </row>
    <row r="117" spans="1:34" ht="22.5" customHeight="1">
      <c r="I117" s="280" t="s">
        <v>96</v>
      </c>
      <c r="J117" s="280"/>
      <c r="K117" s="280"/>
      <c r="L117" s="280"/>
      <c r="M117" s="8" t="s">
        <v>330</v>
      </c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38"/>
      <c r="Y117" s="285" t="s">
        <v>94</v>
      </c>
      <c r="Z117" s="285"/>
      <c r="AC117"/>
      <c r="AH117" s="93" t="s">
        <v>358</v>
      </c>
    </row>
    <row r="118" spans="1:34" ht="22.5" customHeight="1">
      <c r="I118" s="280" t="s">
        <v>2</v>
      </c>
      <c r="J118" s="280"/>
      <c r="K118" s="280"/>
      <c r="L118" s="280"/>
      <c r="M118" s="8" t="s">
        <v>330</v>
      </c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38"/>
      <c r="Y118" s="285"/>
      <c r="Z118" s="285"/>
      <c r="AC118"/>
    </row>
    <row r="119" spans="1:34" ht="22.5" customHeight="1">
      <c r="J119" s="279"/>
      <c r="K119" s="279"/>
      <c r="L119" s="279"/>
      <c r="M119" s="279"/>
      <c r="N119" s="8"/>
      <c r="O119" s="8"/>
      <c r="P119" s="8"/>
      <c r="Q119" s="8"/>
      <c r="R119" s="280"/>
      <c r="S119" s="280"/>
      <c r="T119" s="280"/>
      <c r="U119" s="280"/>
      <c r="V119" s="8"/>
      <c r="W119" s="8"/>
      <c r="X119" s="3"/>
      <c r="Y119" s="281" t="s">
        <v>337</v>
      </c>
      <c r="Z119" s="281"/>
      <c r="AC119"/>
    </row>
    <row r="120" spans="1:34" ht="21.75" customHeight="1"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282"/>
      <c r="X120" s="282"/>
      <c r="Y120" s="282"/>
      <c r="Z120" s="282"/>
      <c r="AC120"/>
    </row>
    <row r="121" spans="1:34" ht="21.75" customHeight="1"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282"/>
      <c r="X121" s="282"/>
      <c r="Y121" s="282"/>
      <c r="Z121" s="282"/>
      <c r="AC121"/>
    </row>
    <row r="122" spans="1:34" ht="21.75" customHeight="1"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283" t="s">
        <v>338</v>
      </c>
      <c r="X122" s="283"/>
      <c r="Y122" s="283"/>
      <c r="Z122" s="283"/>
      <c r="AC122"/>
    </row>
    <row r="123" spans="1:34" ht="24.95" customHeight="1">
      <c r="A123" s="15" t="s">
        <v>3</v>
      </c>
      <c r="B123" s="276" t="s">
        <v>4</v>
      </c>
      <c r="C123" s="276"/>
      <c r="D123" s="276"/>
      <c r="E123" s="276"/>
      <c r="F123" s="276"/>
      <c r="G123" s="276"/>
      <c r="H123" s="276"/>
      <c r="I123" s="276"/>
      <c r="J123" s="276"/>
      <c r="K123" s="276" t="s">
        <v>5</v>
      </c>
      <c r="L123" s="276"/>
      <c r="M123" s="276"/>
      <c r="N123" s="276"/>
      <c r="O123" s="276"/>
      <c r="P123" s="276"/>
      <c r="Q123" s="276"/>
      <c r="R123" s="276"/>
      <c r="S123" s="276"/>
      <c r="T123" s="276"/>
      <c r="U123" s="276"/>
      <c r="V123" s="276"/>
      <c r="W123" s="276"/>
      <c r="X123" s="276"/>
      <c r="Y123" s="276"/>
      <c r="Z123" s="276"/>
      <c r="AC123"/>
    </row>
    <row r="124" spans="1:34" ht="48.75" customHeight="1">
      <c r="A124" s="15" t="s">
        <v>50</v>
      </c>
      <c r="B124" s="277" t="s">
        <v>51</v>
      </c>
      <c r="C124" s="277"/>
      <c r="D124" s="277"/>
      <c r="E124" s="277"/>
      <c r="F124" s="277"/>
      <c r="G124" s="277"/>
      <c r="H124" s="277"/>
      <c r="I124" s="277"/>
      <c r="J124" s="277"/>
      <c r="K124" s="10" t="s">
        <v>184</v>
      </c>
      <c r="L124" s="10" t="s">
        <v>186</v>
      </c>
      <c r="M124" s="10" t="s">
        <v>188</v>
      </c>
      <c r="N124" s="10" t="s">
        <v>190</v>
      </c>
      <c r="O124" s="10" t="s">
        <v>192</v>
      </c>
      <c r="P124" s="94"/>
      <c r="Q124" s="94"/>
      <c r="R124" s="94"/>
      <c r="S124" s="94"/>
      <c r="T124" s="94"/>
      <c r="U124" s="94"/>
      <c r="V124" s="94"/>
      <c r="W124" s="94"/>
      <c r="X124" s="94"/>
      <c r="Y124" s="94"/>
      <c r="Z124" s="15" t="s">
        <v>193</v>
      </c>
      <c r="AC124"/>
      <c r="AD124" s="57" t="s">
        <v>182</v>
      </c>
    </row>
    <row r="125" spans="1:34" ht="12.75" customHeight="1">
      <c r="A125" s="17" t="s">
        <v>7</v>
      </c>
      <c r="B125" s="278" t="s">
        <v>8</v>
      </c>
      <c r="C125" s="278"/>
      <c r="D125" s="278"/>
      <c r="E125" s="278"/>
      <c r="F125" s="278"/>
      <c r="G125" s="278"/>
      <c r="H125" s="278"/>
      <c r="I125" s="278"/>
      <c r="J125" s="278"/>
      <c r="K125" s="18" t="s">
        <v>9</v>
      </c>
      <c r="L125" s="18" t="s">
        <v>10</v>
      </c>
      <c r="M125" s="18" t="s">
        <v>11</v>
      </c>
      <c r="N125" s="18" t="s">
        <v>12</v>
      </c>
      <c r="O125" s="18" t="s">
        <v>13</v>
      </c>
      <c r="P125" s="18" t="s">
        <v>14</v>
      </c>
      <c r="Q125" s="18" t="s">
        <v>15</v>
      </c>
      <c r="R125" s="18" t="s">
        <v>16</v>
      </c>
      <c r="S125" s="18" t="s">
        <v>17</v>
      </c>
      <c r="T125" s="18" t="s">
        <v>18</v>
      </c>
      <c r="U125" s="18" t="s">
        <v>19</v>
      </c>
      <c r="V125" s="18" t="s">
        <v>20</v>
      </c>
      <c r="W125" s="18" t="s">
        <v>21</v>
      </c>
      <c r="X125" s="18" t="s">
        <v>22</v>
      </c>
      <c r="Y125" s="18" t="s">
        <v>23</v>
      </c>
      <c r="Z125" s="18" t="s">
        <v>24</v>
      </c>
      <c r="AA125" s="19"/>
      <c r="AC125"/>
      <c r="AD125" s="40"/>
    </row>
    <row r="126" spans="1:34" ht="15" customHeight="1">
      <c r="A126" s="303" t="s">
        <v>52</v>
      </c>
      <c r="B126" s="303"/>
      <c r="C126" s="303"/>
      <c r="D126" s="303"/>
      <c r="E126" s="303"/>
      <c r="F126" s="303"/>
      <c r="G126" s="303"/>
      <c r="H126" s="303"/>
      <c r="I126" s="303"/>
      <c r="J126" s="303"/>
      <c r="K126" s="304"/>
      <c r="L126" s="305"/>
      <c r="M126" s="305"/>
      <c r="N126" s="305"/>
      <c r="O126" s="305"/>
      <c r="P126" s="305"/>
      <c r="Q126" s="305"/>
      <c r="R126" s="305"/>
      <c r="S126" s="305"/>
      <c r="T126" s="305"/>
      <c r="U126" s="305"/>
      <c r="V126" s="305"/>
      <c r="W126" s="305"/>
      <c r="X126" s="305"/>
      <c r="Y126" s="305"/>
      <c r="Z126" s="306"/>
      <c r="AA126" s="42"/>
      <c r="AC126"/>
      <c r="AD126" s="59"/>
    </row>
    <row r="127" spans="1:34" ht="30" customHeight="1">
      <c r="A127" s="47" t="s">
        <v>53</v>
      </c>
      <c r="B127" s="48" t="s">
        <v>197</v>
      </c>
      <c r="C127" s="301" t="s">
        <v>219</v>
      </c>
      <c r="D127" s="301"/>
      <c r="E127" s="301"/>
      <c r="F127" s="301"/>
      <c r="G127" s="301"/>
      <c r="H127" s="301"/>
      <c r="I127" s="301"/>
      <c r="J127" s="302"/>
      <c r="K127" s="95">
        <v>21612</v>
      </c>
      <c r="L127" s="95">
        <v>48579</v>
      </c>
      <c r="M127" s="95">
        <v>37925</v>
      </c>
      <c r="N127" s="95">
        <v>51908</v>
      </c>
      <c r="O127" s="95">
        <v>31121</v>
      </c>
      <c r="P127" s="94"/>
      <c r="Q127" s="94"/>
      <c r="R127" s="94"/>
      <c r="S127" s="94"/>
      <c r="T127" s="94"/>
      <c r="U127" s="94"/>
      <c r="V127" s="94"/>
      <c r="W127" s="94"/>
      <c r="X127" s="94"/>
      <c r="Y127" s="94"/>
      <c r="Z127" s="69">
        <f t="shared" ref="Z127:Z135" si="14">SUM(K127:Y127)</f>
        <v>191145</v>
      </c>
      <c r="AA127" s="49"/>
      <c r="AC127" s="27" t="s">
        <v>82</v>
      </c>
      <c r="AD127" s="37" t="s">
        <v>108</v>
      </c>
    </row>
    <row r="128" spans="1:34" ht="15" customHeight="1">
      <c r="A128" s="47" t="s">
        <v>55</v>
      </c>
      <c r="B128" s="24" t="s">
        <v>54</v>
      </c>
      <c r="C128" s="299" t="s">
        <v>220</v>
      </c>
      <c r="D128" s="299"/>
      <c r="E128" s="299"/>
      <c r="F128" s="299"/>
      <c r="G128" s="299"/>
      <c r="H128" s="299"/>
      <c r="I128" s="299"/>
      <c r="J128" s="299"/>
      <c r="K128" s="95">
        <v>15216</v>
      </c>
      <c r="L128" s="95">
        <v>74906</v>
      </c>
      <c r="M128" s="95">
        <v>20877</v>
      </c>
      <c r="N128" s="95">
        <v>28157</v>
      </c>
      <c r="O128" s="95">
        <v>19269</v>
      </c>
      <c r="P128" s="94"/>
      <c r="Q128" s="94"/>
      <c r="R128" s="94"/>
      <c r="S128" s="94"/>
      <c r="T128" s="94"/>
      <c r="U128" s="94"/>
      <c r="V128" s="94"/>
      <c r="W128" s="94"/>
      <c r="X128" s="94"/>
      <c r="Y128" s="94"/>
      <c r="Z128" s="69">
        <f t="shared" si="14"/>
        <v>158425</v>
      </c>
      <c r="AA128" s="49"/>
      <c r="AC128" s="27" t="s">
        <v>82</v>
      </c>
      <c r="AD128" s="37" t="s">
        <v>109</v>
      </c>
    </row>
    <row r="129" spans="1:30" ht="15" customHeight="1">
      <c r="A129" s="47"/>
      <c r="B129" s="24" t="s">
        <v>56</v>
      </c>
      <c r="C129" s="299" t="s">
        <v>221</v>
      </c>
      <c r="D129" s="299"/>
      <c r="E129" s="299"/>
      <c r="F129" s="299"/>
      <c r="G129" s="299"/>
      <c r="H129" s="299"/>
      <c r="I129" s="299"/>
      <c r="J129" s="299"/>
      <c r="K129" s="95">
        <v>5865</v>
      </c>
      <c r="L129" s="95">
        <v>7148</v>
      </c>
      <c r="M129" s="95">
        <v>8652</v>
      </c>
      <c r="N129" s="95">
        <v>9479</v>
      </c>
      <c r="O129" s="95">
        <v>3646</v>
      </c>
      <c r="P129" s="94"/>
      <c r="Q129" s="94"/>
      <c r="R129" s="94"/>
      <c r="S129" s="94"/>
      <c r="T129" s="94"/>
      <c r="U129" s="94"/>
      <c r="V129" s="94"/>
      <c r="W129" s="94"/>
      <c r="X129" s="94"/>
      <c r="Y129" s="94"/>
      <c r="Z129" s="69">
        <f t="shared" si="14"/>
        <v>34790</v>
      </c>
      <c r="AA129" s="49"/>
      <c r="AC129" s="27" t="s">
        <v>82</v>
      </c>
      <c r="AD129" s="37" t="s">
        <v>110</v>
      </c>
    </row>
    <row r="130" spans="1:30" ht="15" customHeight="1">
      <c r="A130" s="47"/>
      <c r="B130" s="24" t="s">
        <v>197</v>
      </c>
      <c r="C130" s="299" t="s">
        <v>222</v>
      </c>
      <c r="D130" s="299"/>
      <c r="E130" s="299"/>
      <c r="F130" s="299"/>
      <c r="G130" s="299"/>
      <c r="H130" s="299"/>
      <c r="I130" s="299"/>
      <c r="J130" s="299"/>
      <c r="K130" s="95">
        <v>19239</v>
      </c>
      <c r="L130" s="95">
        <v>28371</v>
      </c>
      <c r="M130" s="95">
        <v>21358</v>
      </c>
      <c r="N130" s="95">
        <v>78577</v>
      </c>
      <c r="O130" s="95">
        <v>28761</v>
      </c>
      <c r="P130" s="94"/>
      <c r="Q130" s="94"/>
      <c r="R130" s="94"/>
      <c r="S130" s="94"/>
      <c r="T130" s="94"/>
      <c r="U130" s="94"/>
      <c r="V130" s="94"/>
      <c r="W130" s="94"/>
      <c r="X130" s="94"/>
      <c r="Y130" s="94"/>
      <c r="Z130" s="69">
        <f t="shared" si="14"/>
        <v>176306</v>
      </c>
      <c r="AA130" s="49"/>
      <c r="AC130" s="27" t="s">
        <v>82</v>
      </c>
      <c r="AD130" s="37" t="s">
        <v>111</v>
      </c>
    </row>
    <row r="131" spans="1:30" ht="15" customHeight="1">
      <c r="A131" s="47"/>
      <c r="B131" s="24" t="s">
        <v>199</v>
      </c>
      <c r="C131" s="299" t="s">
        <v>223</v>
      </c>
      <c r="D131" s="299"/>
      <c r="E131" s="299"/>
      <c r="F131" s="299"/>
      <c r="G131" s="299"/>
      <c r="H131" s="299"/>
      <c r="I131" s="299"/>
      <c r="J131" s="299"/>
      <c r="K131" s="95">
        <v>4672</v>
      </c>
      <c r="L131" s="95">
        <v>9575</v>
      </c>
      <c r="M131" s="95">
        <v>5754</v>
      </c>
      <c r="N131" s="95">
        <v>15874</v>
      </c>
      <c r="O131" s="95">
        <v>11110</v>
      </c>
      <c r="P131" s="94"/>
      <c r="Q131" s="94"/>
      <c r="R131" s="94"/>
      <c r="S131" s="94"/>
      <c r="T131" s="94"/>
      <c r="U131" s="94"/>
      <c r="V131" s="94"/>
      <c r="W131" s="94"/>
      <c r="X131" s="94"/>
      <c r="Y131" s="94"/>
      <c r="Z131" s="69">
        <f t="shared" si="14"/>
        <v>46985</v>
      </c>
      <c r="AA131" s="49"/>
      <c r="AC131" s="27" t="s">
        <v>82</v>
      </c>
      <c r="AD131" s="37" t="s">
        <v>112</v>
      </c>
    </row>
    <row r="132" spans="1:30" ht="15" customHeight="1">
      <c r="A132" s="47"/>
      <c r="B132" s="24" t="s">
        <v>201</v>
      </c>
      <c r="C132" s="299" t="s">
        <v>224</v>
      </c>
      <c r="D132" s="299"/>
      <c r="E132" s="299"/>
      <c r="F132" s="299"/>
      <c r="G132" s="299"/>
      <c r="H132" s="299"/>
      <c r="I132" s="299"/>
      <c r="J132" s="299"/>
      <c r="K132" s="95">
        <v>2125</v>
      </c>
      <c r="L132" s="95">
        <v>4454</v>
      </c>
      <c r="M132" s="95">
        <v>4642</v>
      </c>
      <c r="N132" s="95">
        <v>9280</v>
      </c>
      <c r="O132" s="95">
        <v>4194</v>
      </c>
      <c r="P132" s="94"/>
      <c r="Q132" s="94"/>
      <c r="R132" s="94"/>
      <c r="S132" s="94"/>
      <c r="T132" s="94"/>
      <c r="U132" s="94"/>
      <c r="V132" s="94"/>
      <c r="W132" s="94"/>
      <c r="X132" s="94"/>
      <c r="Y132" s="94"/>
      <c r="Z132" s="69">
        <f t="shared" si="14"/>
        <v>24695</v>
      </c>
      <c r="AA132" s="49"/>
      <c r="AC132" s="27" t="s">
        <v>82</v>
      </c>
      <c r="AD132" s="37" t="s">
        <v>113</v>
      </c>
    </row>
    <row r="133" spans="1:30" ht="15" customHeight="1">
      <c r="A133" s="47"/>
      <c r="B133" s="24" t="s">
        <v>203</v>
      </c>
      <c r="C133" s="299" t="s">
        <v>225</v>
      </c>
      <c r="D133" s="299"/>
      <c r="E133" s="299"/>
      <c r="F133" s="299"/>
      <c r="G133" s="299"/>
      <c r="H133" s="299"/>
      <c r="I133" s="299"/>
      <c r="J133" s="299"/>
      <c r="K133" s="95">
        <v>635</v>
      </c>
      <c r="L133" s="95">
        <v>592</v>
      </c>
      <c r="M133" s="95">
        <v>509</v>
      </c>
      <c r="N133" s="95">
        <v>1741</v>
      </c>
      <c r="O133" s="95">
        <v>301</v>
      </c>
      <c r="P133" s="94"/>
      <c r="Q133" s="94"/>
      <c r="R133" s="94"/>
      <c r="S133" s="94"/>
      <c r="T133" s="94"/>
      <c r="U133" s="94"/>
      <c r="V133" s="94"/>
      <c r="W133" s="94"/>
      <c r="X133" s="94"/>
      <c r="Y133" s="94"/>
      <c r="Z133" s="69">
        <f t="shared" si="14"/>
        <v>3778</v>
      </c>
      <c r="AA133" s="49"/>
      <c r="AC133" s="27" t="s">
        <v>82</v>
      </c>
      <c r="AD133" s="37" t="s">
        <v>114</v>
      </c>
    </row>
    <row r="134" spans="1:30" ht="15" customHeight="1">
      <c r="A134" s="47"/>
      <c r="B134" s="24" t="s">
        <v>205</v>
      </c>
      <c r="C134" s="299" t="s">
        <v>226</v>
      </c>
      <c r="D134" s="299"/>
      <c r="E134" s="299"/>
      <c r="F134" s="299"/>
      <c r="G134" s="299"/>
      <c r="H134" s="299"/>
      <c r="I134" s="299"/>
      <c r="J134" s="299"/>
      <c r="K134" s="95">
        <v>1593</v>
      </c>
      <c r="L134" s="95">
        <v>1618</v>
      </c>
      <c r="M134" s="95">
        <v>1348</v>
      </c>
      <c r="N134" s="95">
        <v>2218</v>
      </c>
      <c r="O134" s="95">
        <v>730</v>
      </c>
      <c r="P134" s="94"/>
      <c r="Q134" s="94"/>
      <c r="R134" s="94"/>
      <c r="S134" s="94"/>
      <c r="T134" s="94"/>
      <c r="U134" s="94"/>
      <c r="V134" s="94"/>
      <c r="W134" s="94"/>
      <c r="X134" s="94"/>
      <c r="Y134" s="94"/>
      <c r="Z134" s="69">
        <f t="shared" si="14"/>
        <v>7507</v>
      </c>
      <c r="AA134" s="49"/>
      <c r="AC134" s="27" t="s">
        <v>82</v>
      </c>
      <c r="AD134" s="37" t="s">
        <v>115</v>
      </c>
    </row>
    <row r="135" spans="1:30" ht="15" customHeight="1">
      <c r="A135" s="47"/>
      <c r="B135" s="24" t="s">
        <v>207</v>
      </c>
      <c r="C135" s="299" t="s">
        <v>227</v>
      </c>
      <c r="D135" s="299"/>
      <c r="E135" s="299"/>
      <c r="F135" s="299"/>
      <c r="G135" s="299"/>
      <c r="H135" s="299"/>
      <c r="I135" s="299"/>
      <c r="J135" s="299"/>
      <c r="K135" s="95">
        <v>1233</v>
      </c>
      <c r="L135" s="95">
        <v>1984</v>
      </c>
      <c r="M135" s="95">
        <v>1327</v>
      </c>
      <c r="N135" s="95">
        <v>3906</v>
      </c>
      <c r="O135" s="95">
        <v>2007</v>
      </c>
      <c r="P135" s="94"/>
      <c r="Q135" s="94"/>
      <c r="R135" s="94"/>
      <c r="S135" s="94"/>
      <c r="T135" s="94"/>
      <c r="U135" s="94"/>
      <c r="V135" s="94"/>
      <c r="W135" s="94"/>
      <c r="X135" s="94"/>
      <c r="Y135" s="94"/>
      <c r="Z135" s="69">
        <f t="shared" si="14"/>
        <v>10457</v>
      </c>
      <c r="AA135" s="49"/>
      <c r="AC135" s="27" t="s">
        <v>82</v>
      </c>
      <c r="AD135" s="37" t="s">
        <v>116</v>
      </c>
    </row>
    <row r="136" spans="1:30" ht="15" customHeight="1">
      <c r="A136" s="47"/>
      <c r="B136" s="79"/>
      <c r="C136" s="298"/>
      <c r="D136" s="299"/>
      <c r="E136" s="299"/>
      <c r="F136" s="299"/>
      <c r="G136" s="299"/>
      <c r="H136" s="299"/>
      <c r="I136" s="299"/>
      <c r="J136" s="299"/>
      <c r="K136" s="79" t="s">
        <v>209</v>
      </c>
      <c r="L136" s="79"/>
      <c r="M136" s="79"/>
      <c r="N136" s="79"/>
      <c r="O136" s="79"/>
      <c r="P136" s="79"/>
      <c r="Q136" s="79"/>
      <c r="R136" s="79"/>
      <c r="S136" s="79"/>
      <c r="T136" s="79"/>
      <c r="U136" s="79"/>
      <c r="V136" s="79"/>
      <c r="W136" s="79"/>
      <c r="X136" s="79"/>
      <c r="Y136" s="79"/>
      <c r="Z136" s="79"/>
      <c r="AA136" s="49"/>
      <c r="AC136" s="27" t="s">
        <v>82</v>
      </c>
      <c r="AD136" s="37" t="s">
        <v>117</v>
      </c>
    </row>
    <row r="137" spans="1:30" ht="15" customHeight="1">
      <c r="A137" s="47"/>
      <c r="B137" s="79"/>
      <c r="C137" s="298"/>
      <c r="D137" s="299"/>
      <c r="E137" s="299"/>
      <c r="F137" s="299"/>
      <c r="G137" s="299"/>
      <c r="H137" s="299"/>
      <c r="I137" s="299"/>
      <c r="J137" s="299"/>
      <c r="K137" s="79" t="s">
        <v>209</v>
      </c>
      <c r="L137" s="79"/>
      <c r="M137" s="79"/>
      <c r="N137" s="79"/>
      <c r="O137" s="79"/>
      <c r="P137" s="79"/>
      <c r="Q137" s="79"/>
      <c r="R137" s="79"/>
      <c r="S137" s="79"/>
      <c r="T137" s="79"/>
      <c r="U137" s="79"/>
      <c r="V137" s="79"/>
      <c r="W137" s="79"/>
      <c r="X137" s="79"/>
      <c r="Y137" s="79"/>
      <c r="Z137" s="79"/>
      <c r="AA137" s="49"/>
      <c r="AC137" s="27" t="s">
        <v>82</v>
      </c>
      <c r="AD137" s="37" t="s">
        <v>118</v>
      </c>
    </row>
    <row r="138" spans="1:30" ht="33" customHeight="1">
      <c r="A138" s="47" t="s">
        <v>30</v>
      </c>
      <c r="B138" s="277" t="s">
        <v>355</v>
      </c>
      <c r="C138" s="277"/>
      <c r="D138" s="277"/>
      <c r="E138" s="277"/>
      <c r="F138" s="277"/>
      <c r="G138" s="277"/>
      <c r="H138" s="277"/>
      <c r="I138" s="277"/>
      <c r="J138" s="277"/>
      <c r="K138" s="70">
        <f>SUM(K127:K137)</f>
        <v>72190</v>
      </c>
      <c r="L138" s="70">
        <f>SUM(L127:L137)</f>
        <v>177227</v>
      </c>
      <c r="M138" s="70">
        <f>SUM(M127:M137)</f>
        <v>102392</v>
      </c>
      <c r="N138" s="70">
        <f>SUM(N127:N137)</f>
        <v>201140</v>
      </c>
      <c r="O138" s="70">
        <f>SUM(O127:O137)</f>
        <v>101139</v>
      </c>
      <c r="P138" s="94"/>
      <c r="Q138" s="94"/>
      <c r="R138" s="94"/>
      <c r="S138" s="94"/>
      <c r="T138" s="94"/>
      <c r="U138" s="94"/>
      <c r="V138" s="94"/>
      <c r="W138" s="94"/>
      <c r="X138" s="94"/>
      <c r="Y138" s="94"/>
      <c r="Z138" s="70">
        <f t="shared" ref="Z138:Z147" si="15">SUM(K138:Y138)</f>
        <v>654088</v>
      </c>
      <c r="AC138" s="27"/>
      <c r="AD138" s="37" t="s">
        <v>181</v>
      </c>
    </row>
    <row r="139" spans="1:30" ht="30" customHeight="1">
      <c r="A139" s="47" t="s">
        <v>53</v>
      </c>
      <c r="B139" s="50" t="s">
        <v>199</v>
      </c>
      <c r="C139" s="301" t="s">
        <v>228</v>
      </c>
      <c r="D139" s="301"/>
      <c r="E139" s="301"/>
      <c r="F139" s="301"/>
      <c r="G139" s="301"/>
      <c r="H139" s="301"/>
      <c r="I139" s="301"/>
      <c r="J139" s="302"/>
      <c r="K139" s="95">
        <v>5591</v>
      </c>
      <c r="L139" s="95">
        <v>10764</v>
      </c>
      <c r="M139" s="95">
        <v>15000</v>
      </c>
      <c r="N139" s="95">
        <v>9727</v>
      </c>
      <c r="O139" s="95">
        <v>3809</v>
      </c>
      <c r="P139" s="94"/>
      <c r="Q139" s="94"/>
      <c r="R139" s="94"/>
      <c r="S139" s="94"/>
      <c r="T139" s="94"/>
      <c r="U139" s="94"/>
      <c r="V139" s="94"/>
      <c r="W139" s="94"/>
      <c r="X139" s="94"/>
      <c r="Y139" s="94"/>
      <c r="Z139" s="69">
        <f t="shared" si="15"/>
        <v>44891</v>
      </c>
      <c r="AA139" s="49"/>
      <c r="AC139" s="27" t="s">
        <v>82</v>
      </c>
      <c r="AD139" s="37" t="s">
        <v>119</v>
      </c>
    </row>
    <row r="140" spans="1:30" ht="15" customHeight="1">
      <c r="A140" s="47" t="s">
        <v>55</v>
      </c>
      <c r="B140" s="24" t="s">
        <v>54</v>
      </c>
      <c r="C140" s="299" t="s">
        <v>229</v>
      </c>
      <c r="D140" s="299"/>
      <c r="E140" s="299"/>
      <c r="F140" s="299"/>
      <c r="G140" s="299"/>
      <c r="H140" s="299"/>
      <c r="I140" s="299"/>
      <c r="J140" s="299"/>
      <c r="K140" s="95">
        <v>6076</v>
      </c>
      <c r="L140" s="95">
        <v>17755</v>
      </c>
      <c r="M140" s="95">
        <v>29327</v>
      </c>
      <c r="N140" s="95">
        <v>6947</v>
      </c>
      <c r="O140" s="95">
        <v>5430</v>
      </c>
      <c r="P140" s="94"/>
      <c r="Q140" s="94"/>
      <c r="R140" s="94"/>
      <c r="S140" s="94"/>
      <c r="T140" s="94"/>
      <c r="U140" s="94"/>
      <c r="V140" s="94"/>
      <c r="W140" s="94"/>
      <c r="X140" s="94"/>
      <c r="Y140" s="94"/>
      <c r="Z140" s="69">
        <f t="shared" si="15"/>
        <v>65535</v>
      </c>
      <c r="AA140" s="49"/>
      <c r="AC140" s="27" t="s">
        <v>82</v>
      </c>
      <c r="AD140" s="37" t="s">
        <v>120</v>
      </c>
    </row>
    <row r="141" spans="1:30" ht="15" customHeight="1">
      <c r="A141" s="47"/>
      <c r="B141" s="24" t="s">
        <v>56</v>
      </c>
      <c r="C141" s="299" t="s">
        <v>230</v>
      </c>
      <c r="D141" s="299"/>
      <c r="E141" s="299"/>
      <c r="F141" s="299"/>
      <c r="G141" s="299"/>
      <c r="H141" s="299"/>
      <c r="I141" s="299"/>
      <c r="J141" s="299"/>
      <c r="K141" s="95">
        <v>1184</v>
      </c>
      <c r="L141" s="95">
        <v>3037</v>
      </c>
      <c r="M141" s="95">
        <v>3161</v>
      </c>
      <c r="N141" s="95">
        <v>1693</v>
      </c>
      <c r="O141" s="95">
        <v>416</v>
      </c>
      <c r="P141" s="94"/>
      <c r="Q141" s="94"/>
      <c r="R141" s="94"/>
      <c r="S141" s="94"/>
      <c r="T141" s="94"/>
      <c r="U141" s="94"/>
      <c r="V141" s="94"/>
      <c r="W141" s="94"/>
      <c r="X141" s="94"/>
      <c r="Y141" s="94"/>
      <c r="Z141" s="69">
        <f t="shared" si="15"/>
        <v>9491</v>
      </c>
      <c r="AA141" s="49"/>
      <c r="AC141" s="27" t="s">
        <v>82</v>
      </c>
      <c r="AD141" s="37" t="s">
        <v>121</v>
      </c>
    </row>
    <row r="142" spans="1:30" ht="15" customHeight="1">
      <c r="A142" s="47"/>
      <c r="B142" s="24" t="s">
        <v>197</v>
      </c>
      <c r="C142" s="299" t="s">
        <v>231</v>
      </c>
      <c r="D142" s="299"/>
      <c r="E142" s="299"/>
      <c r="F142" s="299"/>
      <c r="G142" s="299"/>
      <c r="H142" s="299"/>
      <c r="I142" s="299"/>
      <c r="J142" s="299"/>
      <c r="K142" s="95">
        <v>618</v>
      </c>
      <c r="L142" s="95">
        <v>808</v>
      </c>
      <c r="M142" s="95">
        <v>1241</v>
      </c>
      <c r="N142" s="95">
        <v>1090</v>
      </c>
      <c r="O142" s="95">
        <v>278</v>
      </c>
      <c r="P142" s="94"/>
      <c r="Q142" s="94"/>
      <c r="R142" s="94"/>
      <c r="S142" s="94"/>
      <c r="T142" s="94"/>
      <c r="U142" s="94"/>
      <c r="V142" s="94"/>
      <c r="W142" s="94"/>
      <c r="X142" s="94"/>
      <c r="Y142" s="94"/>
      <c r="Z142" s="69">
        <f t="shared" si="15"/>
        <v>4035</v>
      </c>
      <c r="AA142" s="49"/>
      <c r="AC142" s="27" t="s">
        <v>82</v>
      </c>
      <c r="AD142" s="37" t="s">
        <v>122</v>
      </c>
    </row>
    <row r="143" spans="1:30" ht="15" customHeight="1">
      <c r="A143" s="47"/>
      <c r="B143" s="24" t="s">
        <v>199</v>
      </c>
      <c r="C143" s="299" t="s">
        <v>232</v>
      </c>
      <c r="D143" s="299"/>
      <c r="E143" s="299"/>
      <c r="F143" s="299"/>
      <c r="G143" s="299"/>
      <c r="H143" s="299"/>
      <c r="I143" s="299"/>
      <c r="J143" s="299"/>
      <c r="K143" s="95">
        <v>3498</v>
      </c>
      <c r="L143" s="95">
        <v>2415</v>
      </c>
      <c r="M143" s="95">
        <v>4320</v>
      </c>
      <c r="N143" s="95">
        <v>9026</v>
      </c>
      <c r="O143" s="95">
        <v>1018</v>
      </c>
      <c r="P143" s="94"/>
      <c r="Q143" s="94"/>
      <c r="R143" s="94"/>
      <c r="S143" s="94"/>
      <c r="T143" s="94"/>
      <c r="U143" s="94"/>
      <c r="V143" s="94"/>
      <c r="W143" s="94"/>
      <c r="X143" s="94"/>
      <c r="Y143" s="94"/>
      <c r="Z143" s="69">
        <f t="shared" si="15"/>
        <v>20277</v>
      </c>
      <c r="AA143" s="49"/>
      <c r="AC143" s="27" t="s">
        <v>82</v>
      </c>
      <c r="AD143" s="37" t="s">
        <v>123</v>
      </c>
    </row>
    <row r="144" spans="1:30" ht="15" customHeight="1">
      <c r="A144" s="47"/>
      <c r="B144" s="24" t="s">
        <v>201</v>
      </c>
      <c r="C144" s="299" t="s">
        <v>233</v>
      </c>
      <c r="D144" s="299"/>
      <c r="E144" s="299"/>
      <c r="F144" s="299"/>
      <c r="G144" s="299"/>
      <c r="H144" s="299"/>
      <c r="I144" s="299"/>
      <c r="J144" s="299"/>
      <c r="K144" s="95">
        <v>363</v>
      </c>
      <c r="L144" s="95">
        <v>500</v>
      </c>
      <c r="M144" s="95">
        <v>543</v>
      </c>
      <c r="N144" s="95">
        <v>3899</v>
      </c>
      <c r="O144" s="95">
        <v>274</v>
      </c>
      <c r="P144" s="94"/>
      <c r="Q144" s="94"/>
      <c r="R144" s="94"/>
      <c r="S144" s="94"/>
      <c r="T144" s="94"/>
      <c r="U144" s="94"/>
      <c r="V144" s="94"/>
      <c r="W144" s="94"/>
      <c r="X144" s="94"/>
      <c r="Y144" s="94"/>
      <c r="Z144" s="69">
        <f t="shared" si="15"/>
        <v>5579</v>
      </c>
      <c r="AA144" s="49"/>
      <c r="AC144" s="27" t="s">
        <v>82</v>
      </c>
      <c r="AD144" s="37" t="s">
        <v>124</v>
      </c>
    </row>
    <row r="145" spans="1:34" ht="15" customHeight="1">
      <c r="A145" s="47"/>
      <c r="B145" s="24" t="s">
        <v>203</v>
      </c>
      <c r="C145" s="299" t="s">
        <v>234</v>
      </c>
      <c r="D145" s="299"/>
      <c r="E145" s="299"/>
      <c r="F145" s="299"/>
      <c r="G145" s="299"/>
      <c r="H145" s="299"/>
      <c r="I145" s="299"/>
      <c r="J145" s="299"/>
      <c r="K145" s="95">
        <v>177</v>
      </c>
      <c r="L145" s="95">
        <v>219</v>
      </c>
      <c r="M145" s="95">
        <v>273</v>
      </c>
      <c r="N145" s="95">
        <v>357</v>
      </c>
      <c r="O145" s="95">
        <v>107</v>
      </c>
      <c r="P145" s="94"/>
      <c r="Q145" s="94"/>
      <c r="R145" s="94"/>
      <c r="S145" s="94"/>
      <c r="T145" s="94"/>
      <c r="U145" s="94"/>
      <c r="V145" s="94"/>
      <c r="W145" s="94"/>
      <c r="X145" s="94"/>
      <c r="Y145" s="94"/>
      <c r="Z145" s="69">
        <f t="shared" si="15"/>
        <v>1133</v>
      </c>
      <c r="AA145" s="49"/>
      <c r="AC145" s="27" t="s">
        <v>82</v>
      </c>
      <c r="AD145" s="37" t="s">
        <v>125</v>
      </c>
    </row>
    <row r="146" spans="1:34" ht="15" customHeight="1">
      <c r="A146" s="47"/>
      <c r="B146" s="24" t="s">
        <v>205</v>
      </c>
      <c r="C146" s="299" t="s">
        <v>235</v>
      </c>
      <c r="D146" s="299"/>
      <c r="E146" s="299"/>
      <c r="F146" s="299"/>
      <c r="G146" s="299"/>
      <c r="H146" s="299"/>
      <c r="I146" s="299"/>
      <c r="J146" s="299"/>
      <c r="K146" s="95">
        <v>129</v>
      </c>
      <c r="L146" s="95">
        <v>158</v>
      </c>
      <c r="M146" s="95">
        <v>147</v>
      </c>
      <c r="N146" s="95">
        <v>159</v>
      </c>
      <c r="O146" s="95">
        <v>46</v>
      </c>
      <c r="P146" s="94"/>
      <c r="Q146" s="94"/>
      <c r="R146" s="94"/>
      <c r="S146" s="94"/>
      <c r="T146" s="94"/>
      <c r="U146" s="94"/>
      <c r="V146" s="94"/>
      <c r="W146" s="94"/>
      <c r="X146" s="94"/>
      <c r="Y146" s="94"/>
      <c r="Z146" s="69">
        <f t="shared" si="15"/>
        <v>639</v>
      </c>
      <c r="AA146" s="49"/>
      <c r="AC146" s="27" t="s">
        <v>82</v>
      </c>
      <c r="AD146" s="37" t="s">
        <v>126</v>
      </c>
    </row>
    <row r="147" spans="1:34" ht="15" customHeight="1">
      <c r="A147" s="47"/>
      <c r="B147" s="24" t="s">
        <v>207</v>
      </c>
      <c r="C147" s="299" t="s">
        <v>236</v>
      </c>
      <c r="D147" s="299"/>
      <c r="E147" s="299"/>
      <c r="F147" s="299"/>
      <c r="G147" s="299"/>
      <c r="H147" s="299"/>
      <c r="I147" s="299"/>
      <c r="J147" s="299"/>
      <c r="K147" s="95">
        <v>294</v>
      </c>
      <c r="L147" s="95">
        <v>213</v>
      </c>
      <c r="M147" s="95">
        <v>376</v>
      </c>
      <c r="N147" s="95">
        <v>321</v>
      </c>
      <c r="O147" s="95">
        <v>119</v>
      </c>
      <c r="P147" s="94"/>
      <c r="Q147" s="94"/>
      <c r="R147" s="94"/>
      <c r="S147" s="94"/>
      <c r="T147" s="94"/>
      <c r="U147" s="94"/>
      <c r="V147" s="94"/>
      <c r="W147" s="94"/>
      <c r="X147" s="94"/>
      <c r="Y147" s="94"/>
      <c r="Z147" s="69">
        <f t="shared" si="15"/>
        <v>1323</v>
      </c>
      <c r="AA147" s="49"/>
      <c r="AC147" s="27" t="s">
        <v>82</v>
      </c>
      <c r="AD147" s="37" t="s">
        <v>127</v>
      </c>
    </row>
    <row r="148" spans="1:34" ht="15" customHeight="1">
      <c r="A148" s="47"/>
      <c r="B148" s="80"/>
      <c r="C148" s="298"/>
      <c r="D148" s="299"/>
      <c r="E148" s="299"/>
      <c r="F148" s="299"/>
      <c r="G148" s="299"/>
      <c r="H148" s="299"/>
      <c r="I148" s="299"/>
      <c r="J148" s="299"/>
      <c r="K148" s="80" t="s">
        <v>209</v>
      </c>
      <c r="L148" s="80"/>
      <c r="M148" s="80"/>
      <c r="N148" s="80"/>
      <c r="O148" s="80"/>
      <c r="P148" s="80"/>
      <c r="Q148" s="80"/>
      <c r="R148" s="80"/>
      <c r="S148" s="80"/>
      <c r="T148" s="80"/>
      <c r="U148" s="80"/>
      <c r="V148" s="80"/>
      <c r="W148" s="80"/>
      <c r="X148" s="80"/>
      <c r="Y148" s="80"/>
      <c r="Z148" s="80"/>
      <c r="AA148" s="49"/>
      <c r="AC148" s="27" t="s">
        <v>82</v>
      </c>
      <c r="AD148" s="37" t="s">
        <v>128</v>
      </c>
    </row>
    <row r="149" spans="1:34" ht="15" customHeight="1">
      <c r="A149" s="47"/>
      <c r="B149" s="80"/>
      <c r="C149" s="298"/>
      <c r="D149" s="299"/>
      <c r="E149" s="299"/>
      <c r="F149" s="299"/>
      <c r="G149" s="299"/>
      <c r="H149" s="299"/>
      <c r="I149" s="299"/>
      <c r="J149" s="299"/>
      <c r="K149" s="80" t="s">
        <v>209</v>
      </c>
      <c r="L149" s="80"/>
      <c r="M149" s="80"/>
      <c r="N149" s="80"/>
      <c r="O149" s="80"/>
      <c r="P149" s="80"/>
      <c r="Q149" s="80"/>
      <c r="R149" s="80"/>
      <c r="S149" s="80"/>
      <c r="T149" s="80"/>
      <c r="U149" s="80"/>
      <c r="V149" s="80"/>
      <c r="W149" s="80"/>
      <c r="X149" s="80"/>
      <c r="Y149" s="80"/>
      <c r="Z149" s="80"/>
      <c r="AA149" s="49"/>
      <c r="AC149" s="27" t="s">
        <v>82</v>
      </c>
      <c r="AD149" s="37" t="s">
        <v>129</v>
      </c>
    </row>
    <row r="150" spans="1:34" ht="33" customHeight="1">
      <c r="A150" s="47" t="s">
        <v>30</v>
      </c>
      <c r="B150" s="277" t="s">
        <v>355</v>
      </c>
      <c r="C150" s="277"/>
      <c r="D150" s="277"/>
      <c r="E150" s="277"/>
      <c r="F150" s="277"/>
      <c r="G150" s="277"/>
      <c r="H150" s="277"/>
      <c r="I150" s="277"/>
      <c r="J150" s="277"/>
      <c r="K150" s="70">
        <f>SUM(K139:K149)</f>
        <v>17930</v>
      </c>
      <c r="L150" s="70">
        <f>SUM(L139:L149)</f>
        <v>35869</v>
      </c>
      <c r="M150" s="70">
        <f>SUM(M139:M149)</f>
        <v>54388</v>
      </c>
      <c r="N150" s="70">
        <f>SUM(N139:N149)</f>
        <v>33219</v>
      </c>
      <c r="O150" s="70">
        <f>SUM(O139:O149)</f>
        <v>11497</v>
      </c>
      <c r="P150" s="94"/>
      <c r="Q150" s="94"/>
      <c r="R150" s="94"/>
      <c r="S150" s="94"/>
      <c r="T150" s="94"/>
      <c r="U150" s="94"/>
      <c r="V150" s="94"/>
      <c r="W150" s="94"/>
      <c r="X150" s="94"/>
      <c r="Y150" s="94"/>
      <c r="Z150" s="70">
        <f>SUM(K150:Y150)</f>
        <v>152903</v>
      </c>
      <c r="AC150"/>
      <c r="AD150" s="37" t="s">
        <v>181</v>
      </c>
    </row>
    <row r="151" spans="1:34" ht="15.75" customHeight="1">
      <c r="AA151" s="4" t="s">
        <v>88</v>
      </c>
      <c r="AC151"/>
    </row>
    <row r="152" spans="1:34" ht="16.5" customHeight="1">
      <c r="A152" s="3"/>
      <c r="B152" s="300" t="s">
        <v>93</v>
      </c>
      <c r="C152" s="300"/>
      <c r="D152" s="300"/>
      <c r="E152" s="300"/>
      <c r="F152" s="300"/>
      <c r="G152" s="300"/>
      <c r="H152" s="300"/>
      <c r="I152" s="300"/>
      <c r="J152" s="300"/>
      <c r="K152" s="300"/>
      <c r="L152" s="300"/>
      <c r="M152" s="300"/>
      <c r="N152" s="300"/>
      <c r="O152" s="264" t="s">
        <v>37</v>
      </c>
      <c r="P152" s="265"/>
      <c r="Q152" s="265"/>
      <c r="R152" s="265"/>
      <c r="S152" s="265"/>
      <c r="T152" s="265"/>
      <c r="U152" s="265"/>
      <c r="V152" s="265"/>
      <c r="W152" s="265"/>
      <c r="X152" s="265"/>
      <c r="Y152" s="266"/>
      <c r="Z152" s="3"/>
      <c r="AA152" s="3"/>
      <c r="AC152"/>
    </row>
    <row r="153" spans="1:34" ht="21.75" customHeight="1">
      <c r="A153" s="30"/>
      <c r="B153" s="286" t="s">
        <v>362</v>
      </c>
      <c r="C153" s="287"/>
      <c r="D153" s="288"/>
      <c r="E153" s="286" t="s">
        <v>363</v>
      </c>
      <c r="F153" s="287"/>
      <c r="G153" s="288"/>
      <c r="H153" s="286" t="s">
        <v>364</v>
      </c>
      <c r="I153" s="287"/>
      <c r="J153" s="288"/>
      <c r="K153" s="292" t="s">
        <v>365</v>
      </c>
      <c r="L153" s="294" t="s">
        <v>366</v>
      </c>
      <c r="M153" s="294" t="s">
        <v>367</v>
      </c>
      <c r="N153" s="296" t="s">
        <v>368</v>
      </c>
      <c r="O153" s="112" t="s">
        <v>362</v>
      </c>
      <c r="P153" s="113" t="s">
        <v>363</v>
      </c>
      <c r="Q153" s="114" t="s">
        <v>364</v>
      </c>
      <c r="R153" s="115" t="s">
        <v>365</v>
      </c>
      <c r="S153" s="62"/>
      <c r="T153" s="116" t="s">
        <v>366</v>
      </c>
      <c r="U153" s="62"/>
      <c r="V153" s="117" t="s">
        <v>367</v>
      </c>
      <c r="W153" s="62"/>
      <c r="X153" s="118" t="s">
        <v>368</v>
      </c>
      <c r="Y153" s="119" t="s">
        <v>369</v>
      </c>
      <c r="Z153" s="3"/>
      <c r="AC153"/>
    </row>
    <row r="154" spans="1:34" ht="22.5" customHeight="1">
      <c r="A154" s="34"/>
      <c r="B154" s="289"/>
      <c r="C154" s="290"/>
      <c r="D154" s="291"/>
      <c r="E154" s="289"/>
      <c r="F154" s="290"/>
      <c r="G154" s="291"/>
      <c r="H154" s="289"/>
      <c r="I154" s="290"/>
      <c r="J154" s="291"/>
      <c r="K154" s="293"/>
      <c r="L154" s="295"/>
      <c r="M154" s="295"/>
      <c r="N154" s="297"/>
      <c r="O154" s="120" t="s">
        <v>370</v>
      </c>
      <c r="P154" s="121" t="s">
        <v>371</v>
      </c>
      <c r="Q154" s="122" t="s">
        <v>372</v>
      </c>
      <c r="R154" s="123" t="s">
        <v>373</v>
      </c>
      <c r="S154" s="63"/>
      <c r="T154" s="124" t="s">
        <v>374</v>
      </c>
      <c r="U154" s="63"/>
      <c r="V154" s="125" t="s">
        <v>375</v>
      </c>
      <c r="W154" s="63"/>
      <c r="X154" s="126" t="s">
        <v>376</v>
      </c>
      <c r="Y154" s="127" t="s">
        <v>377</v>
      </c>
      <c r="AC154"/>
    </row>
    <row r="155" spans="1:34" ht="15" customHeight="1">
      <c r="A155" s="3"/>
      <c r="B155" s="51"/>
      <c r="C155" s="51"/>
      <c r="D155" s="51"/>
      <c r="E155" s="51"/>
      <c r="F155" s="51"/>
      <c r="G155" s="51"/>
      <c r="H155" s="51"/>
      <c r="I155" s="51"/>
      <c r="J155" s="51"/>
      <c r="K155" s="52"/>
      <c r="L155" s="52"/>
      <c r="M155" s="52"/>
      <c r="N155" s="52"/>
      <c r="O155" s="52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C155"/>
      <c r="AF155" s="33"/>
    </row>
    <row r="156" spans="1:34" ht="16.5" customHeight="1">
      <c r="A156" s="3"/>
      <c r="B156" s="3"/>
      <c r="C156" s="3"/>
      <c r="D156" s="3"/>
      <c r="E156" s="3"/>
      <c r="F156" s="3"/>
      <c r="G156" s="3"/>
      <c r="H156" s="3"/>
      <c r="I156" s="3"/>
      <c r="J156" s="284"/>
      <c r="K156" s="284"/>
      <c r="L156" s="284"/>
      <c r="M156" s="284"/>
      <c r="N156" s="284"/>
      <c r="O156" s="284"/>
      <c r="P156" s="284"/>
      <c r="Q156" s="284"/>
      <c r="R156" s="284"/>
      <c r="S156" s="284"/>
      <c r="T156" s="284"/>
      <c r="U156" s="284"/>
      <c r="V156" s="284"/>
      <c r="W156" s="284"/>
      <c r="X156" s="3"/>
      <c r="Y156" s="31"/>
      <c r="Z156" s="3"/>
      <c r="AA156" s="2"/>
      <c r="AC156"/>
      <c r="AD156" t="s">
        <v>339</v>
      </c>
      <c r="AH156" s="93" t="s">
        <v>359</v>
      </c>
    </row>
    <row r="157" spans="1:34" ht="22.5" customHeight="1">
      <c r="I157" s="280" t="s">
        <v>96</v>
      </c>
      <c r="J157" s="280"/>
      <c r="K157" s="280"/>
      <c r="L157" s="280"/>
      <c r="M157" s="8" t="s">
        <v>330</v>
      </c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38"/>
      <c r="Y157" s="285" t="s">
        <v>94</v>
      </c>
      <c r="Z157" s="285"/>
      <c r="AC157"/>
      <c r="AH157" s="93" t="s">
        <v>358</v>
      </c>
    </row>
    <row r="158" spans="1:34" ht="22.5" customHeight="1">
      <c r="I158" s="280" t="s">
        <v>2</v>
      </c>
      <c r="J158" s="280"/>
      <c r="K158" s="280"/>
      <c r="L158" s="280"/>
      <c r="M158" s="8" t="s">
        <v>330</v>
      </c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38"/>
      <c r="Y158" s="285"/>
      <c r="Z158" s="285"/>
      <c r="AC158"/>
    </row>
    <row r="159" spans="1:34" ht="22.5" customHeight="1">
      <c r="J159" s="279"/>
      <c r="K159" s="279"/>
      <c r="L159" s="279"/>
      <c r="M159" s="279"/>
      <c r="N159" s="8"/>
      <c r="O159" s="8"/>
      <c r="P159" s="8"/>
      <c r="Q159" s="8"/>
      <c r="R159" s="280"/>
      <c r="S159" s="280"/>
      <c r="T159" s="280"/>
      <c r="U159" s="280"/>
      <c r="V159" s="8"/>
      <c r="W159" s="8"/>
      <c r="X159" s="3"/>
      <c r="Y159" s="281" t="s">
        <v>339</v>
      </c>
      <c r="Z159" s="281"/>
      <c r="AC159"/>
    </row>
    <row r="160" spans="1:34" ht="21.75" customHeight="1"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282"/>
      <c r="X160" s="282"/>
      <c r="Y160" s="282"/>
      <c r="Z160" s="282"/>
      <c r="AC160"/>
    </row>
    <row r="161" spans="1:30" ht="21.75" customHeight="1"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282"/>
      <c r="X161" s="282"/>
      <c r="Y161" s="282"/>
      <c r="Z161" s="282"/>
      <c r="AC161"/>
    </row>
    <row r="162" spans="1:30" ht="21.75" customHeight="1"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283" t="s">
        <v>340</v>
      </c>
      <c r="X162" s="283"/>
      <c r="Y162" s="283"/>
      <c r="Z162" s="283"/>
      <c r="AC162"/>
    </row>
    <row r="163" spans="1:30" ht="24.95" customHeight="1">
      <c r="A163" s="15" t="s">
        <v>3</v>
      </c>
      <c r="B163" s="276" t="s">
        <v>4</v>
      </c>
      <c r="C163" s="276"/>
      <c r="D163" s="276"/>
      <c r="E163" s="276"/>
      <c r="F163" s="276"/>
      <c r="G163" s="276"/>
      <c r="H163" s="276"/>
      <c r="I163" s="276"/>
      <c r="J163" s="276"/>
      <c r="K163" s="276" t="s">
        <v>5</v>
      </c>
      <c r="L163" s="276"/>
      <c r="M163" s="276"/>
      <c r="N163" s="276"/>
      <c r="O163" s="276"/>
      <c r="P163" s="276"/>
      <c r="Q163" s="276"/>
      <c r="R163" s="276"/>
      <c r="S163" s="276"/>
      <c r="T163" s="276"/>
      <c r="U163" s="276"/>
      <c r="V163" s="276"/>
      <c r="W163" s="276"/>
      <c r="X163" s="276"/>
      <c r="Y163" s="276"/>
      <c r="Z163" s="276"/>
      <c r="AC163"/>
    </row>
    <row r="164" spans="1:30" ht="48.75" customHeight="1">
      <c r="A164" s="15" t="s">
        <v>50</v>
      </c>
      <c r="B164" s="277" t="s">
        <v>51</v>
      </c>
      <c r="C164" s="277"/>
      <c r="D164" s="277"/>
      <c r="E164" s="277"/>
      <c r="F164" s="277"/>
      <c r="G164" s="277"/>
      <c r="H164" s="277"/>
      <c r="I164" s="277"/>
      <c r="J164" s="277"/>
      <c r="K164" s="10" t="s">
        <v>184</v>
      </c>
      <c r="L164" s="10" t="s">
        <v>186</v>
      </c>
      <c r="M164" s="10" t="s">
        <v>188</v>
      </c>
      <c r="N164" s="10" t="s">
        <v>190</v>
      </c>
      <c r="O164" s="10" t="s">
        <v>192</v>
      </c>
      <c r="P164" s="94"/>
      <c r="Q164" s="94"/>
      <c r="R164" s="94"/>
      <c r="S164" s="94"/>
      <c r="T164" s="94"/>
      <c r="U164" s="94"/>
      <c r="V164" s="94"/>
      <c r="W164" s="94"/>
      <c r="X164" s="94"/>
      <c r="Y164" s="94"/>
      <c r="Z164" s="15" t="s">
        <v>193</v>
      </c>
      <c r="AC164"/>
      <c r="AD164" s="57" t="s">
        <v>182</v>
      </c>
    </row>
    <row r="165" spans="1:30" ht="12.75" customHeight="1">
      <c r="A165" s="17" t="s">
        <v>7</v>
      </c>
      <c r="B165" s="278" t="s">
        <v>8</v>
      </c>
      <c r="C165" s="278"/>
      <c r="D165" s="278"/>
      <c r="E165" s="278"/>
      <c r="F165" s="278"/>
      <c r="G165" s="278"/>
      <c r="H165" s="278"/>
      <c r="I165" s="278"/>
      <c r="J165" s="278"/>
      <c r="K165" s="18" t="s">
        <v>9</v>
      </c>
      <c r="L165" s="18" t="s">
        <v>10</v>
      </c>
      <c r="M165" s="18" t="s">
        <v>11</v>
      </c>
      <c r="N165" s="18" t="s">
        <v>12</v>
      </c>
      <c r="O165" s="18" t="s">
        <v>13</v>
      </c>
      <c r="P165" s="18" t="s">
        <v>14</v>
      </c>
      <c r="Q165" s="18" t="s">
        <v>15</v>
      </c>
      <c r="R165" s="18" t="s">
        <v>16</v>
      </c>
      <c r="S165" s="18" t="s">
        <v>17</v>
      </c>
      <c r="T165" s="18" t="s">
        <v>18</v>
      </c>
      <c r="U165" s="18" t="s">
        <v>19</v>
      </c>
      <c r="V165" s="18" t="s">
        <v>20</v>
      </c>
      <c r="W165" s="18" t="s">
        <v>21</v>
      </c>
      <c r="X165" s="18" t="s">
        <v>22</v>
      </c>
      <c r="Y165" s="18" t="s">
        <v>23</v>
      </c>
      <c r="Z165" s="18" t="s">
        <v>24</v>
      </c>
      <c r="AA165" s="19"/>
      <c r="AC165"/>
      <c r="AD165" s="40"/>
    </row>
    <row r="166" spans="1:30" ht="15" customHeight="1">
      <c r="A166" s="303" t="s">
        <v>52</v>
      </c>
      <c r="B166" s="303"/>
      <c r="C166" s="303"/>
      <c r="D166" s="303"/>
      <c r="E166" s="303"/>
      <c r="F166" s="303"/>
      <c r="G166" s="303"/>
      <c r="H166" s="303"/>
      <c r="I166" s="303"/>
      <c r="J166" s="303"/>
      <c r="K166" s="304"/>
      <c r="L166" s="305"/>
      <c r="M166" s="305"/>
      <c r="N166" s="305"/>
      <c r="O166" s="305"/>
      <c r="P166" s="305"/>
      <c r="Q166" s="305"/>
      <c r="R166" s="305"/>
      <c r="S166" s="305"/>
      <c r="T166" s="305"/>
      <c r="U166" s="305"/>
      <c r="V166" s="305"/>
      <c r="W166" s="305"/>
      <c r="X166" s="305"/>
      <c r="Y166" s="305"/>
      <c r="Z166" s="306"/>
      <c r="AA166" s="42"/>
      <c r="AC166"/>
      <c r="AD166" s="59"/>
    </row>
    <row r="167" spans="1:30" ht="30" customHeight="1">
      <c r="A167" s="47" t="s">
        <v>53</v>
      </c>
      <c r="B167" s="48" t="s">
        <v>201</v>
      </c>
      <c r="C167" s="301" t="s">
        <v>237</v>
      </c>
      <c r="D167" s="301"/>
      <c r="E167" s="301"/>
      <c r="F167" s="301"/>
      <c r="G167" s="301"/>
      <c r="H167" s="301"/>
      <c r="I167" s="301"/>
      <c r="J167" s="302"/>
      <c r="K167" s="95">
        <v>1646</v>
      </c>
      <c r="L167" s="95">
        <v>5392</v>
      </c>
      <c r="M167" s="95">
        <v>11101</v>
      </c>
      <c r="N167" s="95">
        <v>7796</v>
      </c>
      <c r="O167" s="95">
        <v>2749</v>
      </c>
      <c r="P167" s="94"/>
      <c r="Q167" s="94"/>
      <c r="R167" s="94"/>
      <c r="S167" s="94"/>
      <c r="T167" s="94"/>
      <c r="U167" s="94"/>
      <c r="V167" s="94"/>
      <c r="W167" s="94"/>
      <c r="X167" s="94"/>
      <c r="Y167" s="94"/>
      <c r="Z167" s="69">
        <f t="shared" ref="Z167:Z175" si="16">SUM(K167:Y167)</f>
        <v>28684</v>
      </c>
      <c r="AA167" s="49"/>
      <c r="AC167" s="27" t="s">
        <v>82</v>
      </c>
      <c r="AD167" s="37" t="s">
        <v>108</v>
      </c>
    </row>
    <row r="168" spans="1:30" ht="15" customHeight="1">
      <c r="A168" s="47" t="s">
        <v>55</v>
      </c>
      <c r="B168" s="24" t="s">
        <v>54</v>
      </c>
      <c r="C168" s="299" t="s">
        <v>238</v>
      </c>
      <c r="D168" s="299"/>
      <c r="E168" s="299"/>
      <c r="F168" s="299"/>
      <c r="G168" s="299"/>
      <c r="H168" s="299"/>
      <c r="I168" s="299"/>
      <c r="J168" s="299"/>
      <c r="K168" s="95">
        <v>1619</v>
      </c>
      <c r="L168" s="95">
        <v>1855</v>
      </c>
      <c r="M168" s="95">
        <v>4540</v>
      </c>
      <c r="N168" s="95">
        <v>2080</v>
      </c>
      <c r="O168" s="95">
        <v>783</v>
      </c>
      <c r="P168" s="94"/>
      <c r="Q168" s="94"/>
      <c r="R168" s="94"/>
      <c r="S168" s="94"/>
      <c r="T168" s="94"/>
      <c r="U168" s="94"/>
      <c r="V168" s="94"/>
      <c r="W168" s="94"/>
      <c r="X168" s="94"/>
      <c r="Y168" s="94"/>
      <c r="Z168" s="69">
        <f t="shared" si="16"/>
        <v>10877</v>
      </c>
      <c r="AA168" s="49"/>
      <c r="AC168" s="27" t="s">
        <v>82</v>
      </c>
      <c r="AD168" s="37" t="s">
        <v>109</v>
      </c>
    </row>
    <row r="169" spans="1:30" ht="15" customHeight="1">
      <c r="A169" s="47"/>
      <c r="B169" s="24" t="s">
        <v>56</v>
      </c>
      <c r="C169" s="299" t="s">
        <v>239</v>
      </c>
      <c r="D169" s="299"/>
      <c r="E169" s="299"/>
      <c r="F169" s="299"/>
      <c r="G169" s="299"/>
      <c r="H169" s="299"/>
      <c r="I169" s="299"/>
      <c r="J169" s="299"/>
      <c r="K169" s="95">
        <v>401</v>
      </c>
      <c r="L169" s="95">
        <v>673</v>
      </c>
      <c r="M169" s="95">
        <v>1640</v>
      </c>
      <c r="N169" s="95">
        <v>947</v>
      </c>
      <c r="O169" s="95">
        <v>422</v>
      </c>
      <c r="P169" s="94"/>
      <c r="Q169" s="94"/>
      <c r="R169" s="94"/>
      <c r="S169" s="94"/>
      <c r="T169" s="94"/>
      <c r="U169" s="94"/>
      <c r="V169" s="94"/>
      <c r="W169" s="94"/>
      <c r="X169" s="94"/>
      <c r="Y169" s="94"/>
      <c r="Z169" s="69">
        <f t="shared" si="16"/>
        <v>4083</v>
      </c>
      <c r="AA169" s="49"/>
      <c r="AC169" s="27" t="s">
        <v>82</v>
      </c>
      <c r="AD169" s="37" t="s">
        <v>110</v>
      </c>
    </row>
    <row r="170" spans="1:30" ht="15" customHeight="1">
      <c r="A170" s="47"/>
      <c r="B170" s="24" t="s">
        <v>197</v>
      </c>
      <c r="C170" s="299" t="s">
        <v>240</v>
      </c>
      <c r="D170" s="299"/>
      <c r="E170" s="299"/>
      <c r="F170" s="299"/>
      <c r="G170" s="299"/>
      <c r="H170" s="299"/>
      <c r="I170" s="299"/>
      <c r="J170" s="299"/>
      <c r="K170" s="95">
        <v>268</v>
      </c>
      <c r="L170" s="95">
        <v>575</v>
      </c>
      <c r="M170" s="95">
        <v>1235</v>
      </c>
      <c r="N170" s="95">
        <v>1129</v>
      </c>
      <c r="O170" s="95">
        <v>383</v>
      </c>
      <c r="P170" s="94"/>
      <c r="Q170" s="94"/>
      <c r="R170" s="94"/>
      <c r="S170" s="94"/>
      <c r="T170" s="94"/>
      <c r="U170" s="94"/>
      <c r="V170" s="94"/>
      <c r="W170" s="94"/>
      <c r="X170" s="94"/>
      <c r="Y170" s="94"/>
      <c r="Z170" s="69">
        <f t="shared" si="16"/>
        <v>3590</v>
      </c>
      <c r="AA170" s="49"/>
      <c r="AC170" s="27" t="s">
        <v>82</v>
      </c>
      <c r="AD170" s="37" t="s">
        <v>111</v>
      </c>
    </row>
    <row r="171" spans="1:30" ht="15" customHeight="1">
      <c r="A171" s="47"/>
      <c r="B171" s="24" t="s">
        <v>199</v>
      </c>
      <c r="C171" s="299" t="s">
        <v>241</v>
      </c>
      <c r="D171" s="299"/>
      <c r="E171" s="299"/>
      <c r="F171" s="299"/>
      <c r="G171" s="299"/>
      <c r="H171" s="299"/>
      <c r="I171" s="299"/>
      <c r="J171" s="299"/>
      <c r="K171" s="95">
        <v>4167</v>
      </c>
      <c r="L171" s="95">
        <v>5135</v>
      </c>
      <c r="M171" s="95">
        <v>10612</v>
      </c>
      <c r="N171" s="95">
        <v>1997</v>
      </c>
      <c r="O171" s="95">
        <v>1672</v>
      </c>
      <c r="P171" s="94"/>
      <c r="Q171" s="94"/>
      <c r="R171" s="94"/>
      <c r="S171" s="94"/>
      <c r="T171" s="94"/>
      <c r="U171" s="94"/>
      <c r="V171" s="94"/>
      <c r="W171" s="94"/>
      <c r="X171" s="94"/>
      <c r="Y171" s="94"/>
      <c r="Z171" s="69">
        <f t="shared" si="16"/>
        <v>23583</v>
      </c>
      <c r="AA171" s="49"/>
      <c r="AC171" s="27" t="s">
        <v>82</v>
      </c>
      <c r="AD171" s="37" t="s">
        <v>112</v>
      </c>
    </row>
    <row r="172" spans="1:30" ht="15" customHeight="1">
      <c r="A172" s="47"/>
      <c r="B172" s="24" t="s">
        <v>201</v>
      </c>
      <c r="C172" s="299" t="s">
        <v>242</v>
      </c>
      <c r="D172" s="299"/>
      <c r="E172" s="299"/>
      <c r="F172" s="299"/>
      <c r="G172" s="299"/>
      <c r="H172" s="299"/>
      <c r="I172" s="299"/>
      <c r="J172" s="299"/>
      <c r="K172" s="95">
        <v>739</v>
      </c>
      <c r="L172" s="95">
        <v>14198</v>
      </c>
      <c r="M172" s="95">
        <v>25947</v>
      </c>
      <c r="N172" s="95">
        <v>25308</v>
      </c>
      <c r="O172" s="95">
        <v>1728</v>
      </c>
      <c r="P172" s="94"/>
      <c r="Q172" s="94"/>
      <c r="R172" s="94"/>
      <c r="S172" s="94"/>
      <c r="T172" s="94"/>
      <c r="U172" s="94"/>
      <c r="V172" s="94"/>
      <c r="W172" s="94"/>
      <c r="X172" s="94"/>
      <c r="Y172" s="94"/>
      <c r="Z172" s="69">
        <f t="shared" si="16"/>
        <v>67920</v>
      </c>
      <c r="AA172" s="49"/>
      <c r="AC172" s="27" t="s">
        <v>82</v>
      </c>
      <c r="AD172" s="37" t="s">
        <v>113</v>
      </c>
    </row>
    <row r="173" spans="1:30" ht="15" customHeight="1">
      <c r="A173" s="47"/>
      <c r="B173" s="24" t="s">
        <v>203</v>
      </c>
      <c r="C173" s="299" t="s">
        <v>243</v>
      </c>
      <c r="D173" s="299"/>
      <c r="E173" s="299"/>
      <c r="F173" s="299"/>
      <c r="G173" s="299"/>
      <c r="H173" s="299"/>
      <c r="I173" s="299"/>
      <c r="J173" s="299"/>
      <c r="K173" s="95">
        <v>228</v>
      </c>
      <c r="L173" s="95">
        <v>1525</v>
      </c>
      <c r="M173" s="95">
        <v>1121</v>
      </c>
      <c r="N173" s="95">
        <v>1882</v>
      </c>
      <c r="O173" s="95">
        <v>1862</v>
      </c>
      <c r="P173" s="94"/>
      <c r="Q173" s="94"/>
      <c r="R173" s="94"/>
      <c r="S173" s="94"/>
      <c r="T173" s="94"/>
      <c r="U173" s="94"/>
      <c r="V173" s="94"/>
      <c r="W173" s="94"/>
      <c r="X173" s="94"/>
      <c r="Y173" s="94"/>
      <c r="Z173" s="69">
        <f t="shared" si="16"/>
        <v>6618</v>
      </c>
      <c r="AA173" s="49"/>
      <c r="AC173" s="27" t="s">
        <v>82</v>
      </c>
      <c r="AD173" s="37" t="s">
        <v>114</v>
      </c>
    </row>
    <row r="174" spans="1:30" ht="15" customHeight="1">
      <c r="A174" s="47"/>
      <c r="B174" s="24" t="s">
        <v>205</v>
      </c>
      <c r="C174" s="299" t="s">
        <v>244</v>
      </c>
      <c r="D174" s="299"/>
      <c r="E174" s="299"/>
      <c r="F174" s="299"/>
      <c r="G174" s="299"/>
      <c r="H174" s="299"/>
      <c r="I174" s="299"/>
      <c r="J174" s="299"/>
      <c r="K174" s="95">
        <v>51</v>
      </c>
      <c r="L174" s="95">
        <v>73</v>
      </c>
      <c r="M174" s="95">
        <v>408</v>
      </c>
      <c r="N174" s="95">
        <v>182</v>
      </c>
      <c r="O174" s="95">
        <v>142</v>
      </c>
      <c r="P174" s="94"/>
      <c r="Q174" s="94"/>
      <c r="R174" s="94"/>
      <c r="S174" s="94"/>
      <c r="T174" s="94"/>
      <c r="U174" s="94"/>
      <c r="V174" s="94"/>
      <c r="W174" s="94"/>
      <c r="X174" s="94"/>
      <c r="Y174" s="94"/>
      <c r="Z174" s="69">
        <f t="shared" si="16"/>
        <v>856</v>
      </c>
      <c r="AA174" s="49"/>
      <c r="AC174" s="27" t="s">
        <v>82</v>
      </c>
      <c r="AD174" s="37" t="s">
        <v>115</v>
      </c>
    </row>
    <row r="175" spans="1:30" ht="15" customHeight="1">
      <c r="A175" s="47"/>
      <c r="B175" s="24" t="s">
        <v>207</v>
      </c>
      <c r="C175" s="299" t="s">
        <v>245</v>
      </c>
      <c r="D175" s="299"/>
      <c r="E175" s="299"/>
      <c r="F175" s="299"/>
      <c r="G175" s="299"/>
      <c r="H175" s="299"/>
      <c r="I175" s="299"/>
      <c r="J175" s="299"/>
      <c r="K175" s="95">
        <v>386</v>
      </c>
      <c r="L175" s="95">
        <v>905</v>
      </c>
      <c r="M175" s="95">
        <v>17984</v>
      </c>
      <c r="N175" s="95">
        <v>776</v>
      </c>
      <c r="O175" s="95">
        <v>418</v>
      </c>
      <c r="P175" s="94"/>
      <c r="Q175" s="94"/>
      <c r="R175" s="94"/>
      <c r="S175" s="94"/>
      <c r="T175" s="94"/>
      <c r="U175" s="94"/>
      <c r="V175" s="94"/>
      <c r="W175" s="94"/>
      <c r="X175" s="94"/>
      <c r="Y175" s="94"/>
      <c r="Z175" s="69">
        <f t="shared" si="16"/>
        <v>20469</v>
      </c>
      <c r="AA175" s="49"/>
      <c r="AC175" s="27" t="s">
        <v>82</v>
      </c>
      <c r="AD175" s="37" t="s">
        <v>116</v>
      </c>
    </row>
    <row r="176" spans="1:30" ht="15" customHeight="1">
      <c r="A176" s="47"/>
      <c r="B176" s="81"/>
      <c r="C176" s="298"/>
      <c r="D176" s="299"/>
      <c r="E176" s="299"/>
      <c r="F176" s="299"/>
      <c r="G176" s="299"/>
      <c r="H176" s="299"/>
      <c r="I176" s="299"/>
      <c r="J176" s="299"/>
      <c r="K176" s="81" t="s">
        <v>209</v>
      </c>
      <c r="L176" s="81"/>
      <c r="M176" s="81"/>
      <c r="N176" s="81"/>
      <c r="O176" s="81"/>
      <c r="P176" s="81"/>
      <c r="Q176" s="81"/>
      <c r="R176" s="81"/>
      <c r="S176" s="81"/>
      <c r="T176" s="81"/>
      <c r="U176" s="81"/>
      <c r="V176" s="81"/>
      <c r="W176" s="81"/>
      <c r="X176" s="81"/>
      <c r="Y176" s="81"/>
      <c r="Z176" s="81"/>
      <c r="AA176" s="49"/>
      <c r="AC176" s="27" t="s">
        <v>82</v>
      </c>
      <c r="AD176" s="37" t="s">
        <v>117</v>
      </c>
    </row>
    <row r="177" spans="1:30" ht="15" customHeight="1">
      <c r="A177" s="47"/>
      <c r="B177" s="81"/>
      <c r="C177" s="298"/>
      <c r="D177" s="299"/>
      <c r="E177" s="299"/>
      <c r="F177" s="299"/>
      <c r="G177" s="299"/>
      <c r="H177" s="299"/>
      <c r="I177" s="299"/>
      <c r="J177" s="299"/>
      <c r="K177" s="81" t="s">
        <v>209</v>
      </c>
      <c r="L177" s="81"/>
      <c r="M177" s="81"/>
      <c r="N177" s="81"/>
      <c r="O177" s="81"/>
      <c r="P177" s="81"/>
      <c r="Q177" s="81"/>
      <c r="R177" s="81"/>
      <c r="S177" s="81"/>
      <c r="T177" s="81"/>
      <c r="U177" s="81"/>
      <c r="V177" s="81"/>
      <c r="W177" s="81"/>
      <c r="X177" s="81"/>
      <c r="Y177" s="81"/>
      <c r="Z177" s="81"/>
      <c r="AA177" s="49"/>
      <c r="AC177" s="27" t="s">
        <v>82</v>
      </c>
      <c r="AD177" s="37" t="s">
        <v>118</v>
      </c>
    </row>
    <row r="178" spans="1:30" ht="33" customHeight="1">
      <c r="A178" s="47" t="s">
        <v>30</v>
      </c>
      <c r="B178" s="277" t="s">
        <v>355</v>
      </c>
      <c r="C178" s="277"/>
      <c r="D178" s="277"/>
      <c r="E178" s="277"/>
      <c r="F178" s="277"/>
      <c r="G178" s="277"/>
      <c r="H178" s="277"/>
      <c r="I178" s="277"/>
      <c r="J178" s="277"/>
      <c r="K178" s="70">
        <f>SUM(K167:K177)</f>
        <v>9505</v>
      </c>
      <c r="L178" s="70">
        <f>SUM(L167:L177)</f>
        <v>30331</v>
      </c>
      <c r="M178" s="70">
        <f>SUM(M167:M177)</f>
        <v>74588</v>
      </c>
      <c r="N178" s="70">
        <f>SUM(N167:N177)</f>
        <v>42097</v>
      </c>
      <c r="O178" s="70">
        <f>SUM(O167:O177)</f>
        <v>10159</v>
      </c>
      <c r="P178" s="94"/>
      <c r="Q178" s="94"/>
      <c r="R178" s="94"/>
      <c r="S178" s="94"/>
      <c r="T178" s="94"/>
      <c r="U178" s="94"/>
      <c r="V178" s="94"/>
      <c r="W178" s="94"/>
      <c r="X178" s="94"/>
      <c r="Y178" s="94"/>
      <c r="Z178" s="70">
        <f>SUM(K178:Y178)</f>
        <v>166680</v>
      </c>
      <c r="AC178" s="27"/>
      <c r="AD178" s="37" t="s">
        <v>181</v>
      </c>
    </row>
    <row r="179" spans="1:30" ht="30" customHeight="1">
      <c r="A179" s="47" t="s">
        <v>53</v>
      </c>
      <c r="B179" s="50" t="s">
        <v>203</v>
      </c>
      <c r="C179" s="301" t="s">
        <v>246</v>
      </c>
      <c r="D179" s="301"/>
      <c r="E179" s="301"/>
      <c r="F179" s="301"/>
      <c r="G179" s="301"/>
      <c r="H179" s="301"/>
      <c r="I179" s="301"/>
      <c r="J179" s="302"/>
      <c r="K179" s="95">
        <v>1035</v>
      </c>
      <c r="L179" s="95">
        <v>1411</v>
      </c>
      <c r="M179" s="95">
        <v>1351</v>
      </c>
      <c r="N179" s="95">
        <v>1934</v>
      </c>
      <c r="O179" s="95">
        <v>337</v>
      </c>
      <c r="P179" s="94"/>
      <c r="Q179" s="94"/>
      <c r="R179" s="94"/>
      <c r="S179" s="94"/>
      <c r="T179" s="94"/>
      <c r="U179" s="94"/>
      <c r="V179" s="94"/>
      <c r="W179" s="94"/>
      <c r="X179" s="94"/>
      <c r="Y179" s="94"/>
      <c r="Z179" s="69">
        <f>SUM(K179:Y179)</f>
        <v>6068</v>
      </c>
      <c r="AA179" s="49"/>
      <c r="AC179" s="27" t="s">
        <v>82</v>
      </c>
      <c r="AD179" s="37" t="s">
        <v>119</v>
      </c>
    </row>
    <row r="180" spans="1:30" ht="15" customHeight="1">
      <c r="A180" s="47" t="s">
        <v>55</v>
      </c>
      <c r="B180" s="24" t="s">
        <v>54</v>
      </c>
      <c r="C180" s="299" t="s">
        <v>247</v>
      </c>
      <c r="D180" s="299"/>
      <c r="E180" s="299"/>
      <c r="F180" s="299"/>
      <c r="G180" s="299"/>
      <c r="H180" s="299"/>
      <c r="I180" s="299"/>
      <c r="J180" s="299"/>
      <c r="K180" s="95">
        <v>181</v>
      </c>
      <c r="L180" s="95">
        <v>471</v>
      </c>
      <c r="M180" s="95">
        <v>272</v>
      </c>
      <c r="N180" s="95">
        <v>411</v>
      </c>
      <c r="O180" s="95">
        <v>86</v>
      </c>
      <c r="P180" s="94"/>
      <c r="Q180" s="94"/>
      <c r="R180" s="94"/>
      <c r="S180" s="94"/>
      <c r="T180" s="94"/>
      <c r="U180" s="94"/>
      <c r="V180" s="94"/>
      <c r="W180" s="94"/>
      <c r="X180" s="94"/>
      <c r="Y180" s="94"/>
      <c r="Z180" s="69">
        <f>SUM(K180:Y180)</f>
        <v>1421</v>
      </c>
      <c r="AA180" s="49"/>
      <c r="AC180" s="27" t="s">
        <v>82</v>
      </c>
      <c r="AD180" s="37" t="s">
        <v>120</v>
      </c>
    </row>
    <row r="181" spans="1:30" ht="15" customHeight="1">
      <c r="A181" s="47"/>
      <c r="B181" s="24" t="s">
        <v>56</v>
      </c>
      <c r="C181" s="299" t="s">
        <v>248</v>
      </c>
      <c r="D181" s="299"/>
      <c r="E181" s="299"/>
      <c r="F181" s="299"/>
      <c r="G181" s="299"/>
      <c r="H181" s="299"/>
      <c r="I181" s="299"/>
      <c r="J181" s="299"/>
      <c r="K181" s="95">
        <v>171</v>
      </c>
      <c r="L181" s="95">
        <v>325</v>
      </c>
      <c r="M181" s="95">
        <v>209</v>
      </c>
      <c r="N181" s="95">
        <v>364</v>
      </c>
      <c r="O181" s="95">
        <v>117</v>
      </c>
      <c r="P181" s="94"/>
      <c r="Q181" s="94"/>
      <c r="R181" s="94"/>
      <c r="S181" s="94"/>
      <c r="T181" s="94"/>
      <c r="U181" s="94"/>
      <c r="V181" s="94"/>
      <c r="W181" s="94"/>
      <c r="X181" s="94"/>
      <c r="Y181" s="94"/>
      <c r="Z181" s="69">
        <f>SUM(K181:Y181)</f>
        <v>1186</v>
      </c>
      <c r="AA181" s="49"/>
      <c r="AC181" s="27" t="s">
        <v>82</v>
      </c>
      <c r="AD181" s="37" t="s">
        <v>121</v>
      </c>
    </row>
    <row r="182" spans="1:30" ht="15" customHeight="1">
      <c r="A182" s="47"/>
      <c r="B182" s="82"/>
      <c r="C182" s="298"/>
      <c r="D182" s="299"/>
      <c r="E182" s="299"/>
      <c r="F182" s="299"/>
      <c r="G182" s="299"/>
      <c r="H182" s="299"/>
      <c r="I182" s="299"/>
      <c r="J182" s="299"/>
      <c r="K182" s="82" t="s">
        <v>209</v>
      </c>
      <c r="L182" s="82"/>
      <c r="M182" s="82"/>
      <c r="N182" s="82"/>
      <c r="O182" s="82"/>
      <c r="P182" s="82"/>
      <c r="Q182" s="82"/>
      <c r="R182" s="82"/>
      <c r="S182" s="82"/>
      <c r="T182" s="82"/>
      <c r="U182" s="82"/>
      <c r="V182" s="82"/>
      <c r="W182" s="82"/>
      <c r="X182" s="82"/>
      <c r="Y182" s="82"/>
      <c r="Z182" s="82"/>
      <c r="AA182" s="49"/>
      <c r="AC182" s="27" t="s">
        <v>82</v>
      </c>
      <c r="AD182" s="37" t="s">
        <v>122</v>
      </c>
    </row>
    <row r="183" spans="1:30" ht="15" customHeight="1">
      <c r="A183" s="47"/>
      <c r="B183" s="82"/>
      <c r="C183" s="298"/>
      <c r="D183" s="299"/>
      <c r="E183" s="299"/>
      <c r="F183" s="299"/>
      <c r="G183" s="299"/>
      <c r="H183" s="299"/>
      <c r="I183" s="299"/>
      <c r="J183" s="299"/>
      <c r="K183" s="82" t="s">
        <v>209</v>
      </c>
      <c r="L183" s="82"/>
      <c r="M183" s="82"/>
      <c r="N183" s="82"/>
      <c r="O183" s="82"/>
      <c r="P183" s="82"/>
      <c r="Q183" s="82"/>
      <c r="R183" s="82"/>
      <c r="S183" s="82"/>
      <c r="T183" s="82"/>
      <c r="U183" s="82"/>
      <c r="V183" s="82"/>
      <c r="W183" s="82"/>
      <c r="X183" s="82"/>
      <c r="Y183" s="82"/>
      <c r="Z183" s="82"/>
      <c r="AA183" s="49"/>
      <c r="AC183" s="27" t="s">
        <v>82</v>
      </c>
      <c r="AD183" s="37" t="s">
        <v>123</v>
      </c>
    </row>
    <row r="184" spans="1:30" ht="15" customHeight="1">
      <c r="A184" s="47"/>
      <c r="B184" s="82"/>
      <c r="C184" s="298"/>
      <c r="D184" s="299"/>
      <c r="E184" s="299"/>
      <c r="F184" s="299"/>
      <c r="G184" s="299"/>
      <c r="H184" s="299"/>
      <c r="I184" s="299"/>
      <c r="J184" s="299"/>
      <c r="K184" s="82" t="s">
        <v>209</v>
      </c>
      <c r="L184" s="82"/>
      <c r="M184" s="82"/>
      <c r="N184" s="82"/>
      <c r="O184" s="82"/>
      <c r="P184" s="82"/>
      <c r="Q184" s="82"/>
      <c r="R184" s="82"/>
      <c r="S184" s="82"/>
      <c r="T184" s="82"/>
      <c r="U184" s="82"/>
      <c r="V184" s="82"/>
      <c r="W184" s="82"/>
      <c r="X184" s="82"/>
      <c r="Y184" s="82"/>
      <c r="Z184" s="82"/>
      <c r="AA184" s="49"/>
      <c r="AC184" s="27" t="s">
        <v>82</v>
      </c>
      <c r="AD184" s="37" t="s">
        <v>124</v>
      </c>
    </row>
    <row r="185" spans="1:30" ht="15" customHeight="1">
      <c r="A185" s="47"/>
      <c r="B185" s="82"/>
      <c r="C185" s="298"/>
      <c r="D185" s="299"/>
      <c r="E185" s="299"/>
      <c r="F185" s="299"/>
      <c r="G185" s="299"/>
      <c r="H185" s="299"/>
      <c r="I185" s="299"/>
      <c r="J185" s="299"/>
      <c r="K185" s="82" t="s">
        <v>209</v>
      </c>
      <c r="L185" s="82"/>
      <c r="M185" s="82"/>
      <c r="N185" s="82"/>
      <c r="O185" s="82"/>
      <c r="P185" s="82"/>
      <c r="Q185" s="82"/>
      <c r="R185" s="82"/>
      <c r="S185" s="82"/>
      <c r="T185" s="82"/>
      <c r="U185" s="82"/>
      <c r="V185" s="82"/>
      <c r="W185" s="82"/>
      <c r="X185" s="82"/>
      <c r="Y185" s="82"/>
      <c r="Z185" s="82"/>
      <c r="AA185" s="49"/>
      <c r="AC185" s="27" t="s">
        <v>82</v>
      </c>
      <c r="AD185" s="37" t="s">
        <v>125</v>
      </c>
    </row>
    <row r="186" spans="1:30" ht="15" customHeight="1">
      <c r="A186" s="47"/>
      <c r="B186" s="82"/>
      <c r="C186" s="298"/>
      <c r="D186" s="299"/>
      <c r="E186" s="299"/>
      <c r="F186" s="299"/>
      <c r="G186" s="299"/>
      <c r="H186" s="299"/>
      <c r="I186" s="299"/>
      <c r="J186" s="299"/>
      <c r="K186" s="82" t="s">
        <v>209</v>
      </c>
      <c r="L186" s="82"/>
      <c r="M186" s="82"/>
      <c r="N186" s="82"/>
      <c r="O186" s="82"/>
      <c r="P186" s="82"/>
      <c r="Q186" s="82"/>
      <c r="R186" s="82"/>
      <c r="S186" s="82"/>
      <c r="T186" s="82"/>
      <c r="U186" s="82"/>
      <c r="V186" s="82"/>
      <c r="W186" s="82"/>
      <c r="X186" s="82"/>
      <c r="Y186" s="82"/>
      <c r="Z186" s="82"/>
      <c r="AA186" s="49"/>
      <c r="AC186" s="27" t="s">
        <v>82</v>
      </c>
      <c r="AD186" s="37" t="s">
        <v>126</v>
      </c>
    </row>
    <row r="187" spans="1:30" ht="15" customHeight="1">
      <c r="A187" s="47"/>
      <c r="B187" s="82"/>
      <c r="C187" s="298"/>
      <c r="D187" s="299"/>
      <c r="E187" s="299"/>
      <c r="F187" s="299"/>
      <c r="G187" s="299"/>
      <c r="H187" s="299"/>
      <c r="I187" s="299"/>
      <c r="J187" s="299"/>
      <c r="K187" s="82" t="s">
        <v>209</v>
      </c>
      <c r="L187" s="82"/>
      <c r="M187" s="82"/>
      <c r="N187" s="82"/>
      <c r="O187" s="82"/>
      <c r="P187" s="82"/>
      <c r="Q187" s="82"/>
      <c r="R187" s="82"/>
      <c r="S187" s="82"/>
      <c r="T187" s="82"/>
      <c r="U187" s="82"/>
      <c r="V187" s="82"/>
      <c r="W187" s="82"/>
      <c r="X187" s="82"/>
      <c r="Y187" s="82"/>
      <c r="Z187" s="82"/>
      <c r="AA187" s="49"/>
      <c r="AC187" s="27" t="s">
        <v>82</v>
      </c>
      <c r="AD187" s="37" t="s">
        <v>127</v>
      </c>
    </row>
    <row r="188" spans="1:30" ht="15" customHeight="1">
      <c r="A188" s="47"/>
      <c r="B188" s="82"/>
      <c r="C188" s="298"/>
      <c r="D188" s="299"/>
      <c r="E188" s="299"/>
      <c r="F188" s="299"/>
      <c r="G188" s="299"/>
      <c r="H188" s="299"/>
      <c r="I188" s="299"/>
      <c r="J188" s="299"/>
      <c r="K188" s="82" t="s">
        <v>209</v>
      </c>
      <c r="L188" s="82"/>
      <c r="M188" s="82"/>
      <c r="N188" s="82"/>
      <c r="O188" s="82"/>
      <c r="P188" s="82"/>
      <c r="Q188" s="82"/>
      <c r="R188" s="82"/>
      <c r="S188" s="82"/>
      <c r="T188" s="82"/>
      <c r="U188" s="82"/>
      <c r="V188" s="82"/>
      <c r="W188" s="82"/>
      <c r="X188" s="82"/>
      <c r="Y188" s="82"/>
      <c r="Z188" s="82"/>
      <c r="AA188" s="49"/>
      <c r="AC188" s="27" t="s">
        <v>82</v>
      </c>
      <c r="AD188" s="37" t="s">
        <v>128</v>
      </c>
    </row>
    <row r="189" spans="1:30" ht="15" customHeight="1">
      <c r="A189" s="47"/>
      <c r="B189" s="82"/>
      <c r="C189" s="298"/>
      <c r="D189" s="299"/>
      <c r="E189" s="299"/>
      <c r="F189" s="299"/>
      <c r="G189" s="299"/>
      <c r="H189" s="299"/>
      <c r="I189" s="299"/>
      <c r="J189" s="299"/>
      <c r="K189" s="82" t="s">
        <v>209</v>
      </c>
      <c r="L189" s="82"/>
      <c r="M189" s="82"/>
      <c r="N189" s="82"/>
      <c r="O189" s="82"/>
      <c r="P189" s="82"/>
      <c r="Q189" s="82"/>
      <c r="R189" s="82"/>
      <c r="S189" s="82"/>
      <c r="T189" s="82"/>
      <c r="U189" s="82"/>
      <c r="V189" s="82"/>
      <c r="W189" s="82"/>
      <c r="X189" s="82"/>
      <c r="Y189" s="82"/>
      <c r="Z189" s="82"/>
      <c r="AA189" s="49"/>
      <c r="AC189" s="27" t="s">
        <v>82</v>
      </c>
      <c r="AD189" s="37" t="s">
        <v>129</v>
      </c>
    </row>
    <row r="190" spans="1:30" ht="33" customHeight="1">
      <c r="A190" s="47" t="s">
        <v>30</v>
      </c>
      <c r="B190" s="277" t="s">
        <v>355</v>
      </c>
      <c r="C190" s="277"/>
      <c r="D190" s="277"/>
      <c r="E190" s="277"/>
      <c r="F190" s="277"/>
      <c r="G190" s="277"/>
      <c r="H190" s="277"/>
      <c r="I190" s="277"/>
      <c r="J190" s="277"/>
      <c r="K190" s="70">
        <f>SUM(K179:K189)</f>
        <v>1387</v>
      </c>
      <c r="L190" s="70">
        <f>SUM(L179:L189)</f>
        <v>2207</v>
      </c>
      <c r="M190" s="70">
        <f>SUM(M179:M189)</f>
        <v>1832</v>
      </c>
      <c r="N190" s="70">
        <f>SUM(N179:N189)</f>
        <v>2709</v>
      </c>
      <c r="O190" s="70">
        <f>SUM(O179:O189)</f>
        <v>540</v>
      </c>
      <c r="P190" s="94"/>
      <c r="Q190" s="94"/>
      <c r="R190" s="94"/>
      <c r="S190" s="94"/>
      <c r="T190" s="94"/>
      <c r="U190" s="94"/>
      <c r="V190" s="94"/>
      <c r="W190" s="94"/>
      <c r="X190" s="94"/>
      <c r="Y190" s="94"/>
      <c r="Z190" s="70">
        <f>SUM(K190:Y190)</f>
        <v>8675</v>
      </c>
      <c r="AC190"/>
      <c r="AD190" s="37" t="s">
        <v>181</v>
      </c>
    </row>
    <row r="191" spans="1:30" ht="15.75" customHeight="1">
      <c r="AA191" s="4" t="s">
        <v>88</v>
      </c>
      <c r="AC191"/>
    </row>
    <row r="192" spans="1:30" ht="16.5" customHeight="1">
      <c r="A192" s="3"/>
      <c r="B192" s="300" t="s">
        <v>93</v>
      </c>
      <c r="C192" s="300"/>
      <c r="D192" s="300"/>
      <c r="E192" s="300"/>
      <c r="F192" s="300"/>
      <c r="G192" s="300"/>
      <c r="H192" s="300"/>
      <c r="I192" s="300"/>
      <c r="J192" s="300"/>
      <c r="K192" s="300"/>
      <c r="L192" s="300"/>
      <c r="M192" s="300"/>
      <c r="N192" s="300"/>
      <c r="O192" s="264" t="s">
        <v>37</v>
      </c>
      <c r="P192" s="265"/>
      <c r="Q192" s="265"/>
      <c r="R192" s="265"/>
      <c r="S192" s="265"/>
      <c r="T192" s="265"/>
      <c r="U192" s="265"/>
      <c r="V192" s="265"/>
      <c r="W192" s="265"/>
      <c r="X192" s="265"/>
      <c r="Y192" s="266"/>
      <c r="Z192" s="3"/>
      <c r="AA192" s="3"/>
      <c r="AC192"/>
    </row>
    <row r="193" spans="1:34" ht="21.75" customHeight="1">
      <c r="A193" s="30"/>
      <c r="B193" s="286" t="s">
        <v>362</v>
      </c>
      <c r="C193" s="287"/>
      <c r="D193" s="288"/>
      <c r="E193" s="286" t="s">
        <v>363</v>
      </c>
      <c r="F193" s="287"/>
      <c r="G193" s="288"/>
      <c r="H193" s="286" t="s">
        <v>364</v>
      </c>
      <c r="I193" s="287"/>
      <c r="J193" s="288"/>
      <c r="K193" s="292" t="s">
        <v>365</v>
      </c>
      <c r="L193" s="294" t="s">
        <v>366</v>
      </c>
      <c r="M193" s="294" t="s">
        <v>367</v>
      </c>
      <c r="N193" s="296" t="s">
        <v>368</v>
      </c>
      <c r="O193" s="128" t="s">
        <v>362</v>
      </c>
      <c r="P193" s="129" t="s">
        <v>363</v>
      </c>
      <c r="Q193" s="130" t="s">
        <v>364</v>
      </c>
      <c r="R193" s="131" t="s">
        <v>365</v>
      </c>
      <c r="S193" s="62"/>
      <c r="T193" s="132" t="s">
        <v>366</v>
      </c>
      <c r="U193" s="62"/>
      <c r="V193" s="133" t="s">
        <v>367</v>
      </c>
      <c r="W193" s="62"/>
      <c r="X193" s="134" t="s">
        <v>368</v>
      </c>
      <c r="Y193" s="135" t="s">
        <v>369</v>
      </c>
      <c r="Z193" s="3"/>
      <c r="AC193"/>
    </row>
    <row r="194" spans="1:34" ht="22.5" customHeight="1">
      <c r="A194" s="34"/>
      <c r="B194" s="289"/>
      <c r="C194" s="290"/>
      <c r="D194" s="291"/>
      <c r="E194" s="289"/>
      <c r="F194" s="290"/>
      <c r="G194" s="291"/>
      <c r="H194" s="289"/>
      <c r="I194" s="290"/>
      <c r="J194" s="291"/>
      <c r="K194" s="293"/>
      <c r="L194" s="295"/>
      <c r="M194" s="295"/>
      <c r="N194" s="297"/>
      <c r="O194" s="136" t="s">
        <v>370</v>
      </c>
      <c r="P194" s="137" t="s">
        <v>371</v>
      </c>
      <c r="Q194" s="138" t="s">
        <v>372</v>
      </c>
      <c r="R194" s="139" t="s">
        <v>373</v>
      </c>
      <c r="S194" s="63"/>
      <c r="T194" s="140" t="s">
        <v>374</v>
      </c>
      <c r="U194" s="63"/>
      <c r="V194" s="141" t="s">
        <v>375</v>
      </c>
      <c r="W194" s="63"/>
      <c r="X194" s="142" t="s">
        <v>376</v>
      </c>
      <c r="Y194" s="143" t="s">
        <v>377</v>
      </c>
      <c r="AC194"/>
    </row>
    <row r="195" spans="1:34" ht="15" customHeight="1">
      <c r="A195" s="3"/>
      <c r="B195" s="51"/>
      <c r="C195" s="51"/>
      <c r="D195" s="51"/>
      <c r="E195" s="51"/>
      <c r="F195" s="51"/>
      <c r="G195" s="51"/>
      <c r="H195" s="51"/>
      <c r="I195" s="51"/>
      <c r="J195" s="51"/>
      <c r="K195" s="52"/>
      <c r="L195" s="52"/>
      <c r="M195" s="52"/>
      <c r="N195" s="52"/>
      <c r="O195" s="52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C195"/>
      <c r="AF195" s="33"/>
    </row>
    <row r="196" spans="1:34" ht="16.5" customHeight="1">
      <c r="A196" s="3"/>
      <c r="B196" s="3"/>
      <c r="C196" s="3"/>
      <c r="D196" s="3"/>
      <c r="E196" s="3"/>
      <c r="F196" s="3"/>
      <c r="G196" s="3"/>
      <c r="H196" s="3"/>
      <c r="I196" s="3"/>
      <c r="J196" s="284"/>
      <c r="K196" s="284"/>
      <c r="L196" s="284"/>
      <c r="M196" s="284"/>
      <c r="N196" s="284"/>
      <c r="O196" s="284"/>
      <c r="P196" s="284"/>
      <c r="Q196" s="284"/>
      <c r="R196" s="284"/>
      <c r="S196" s="284"/>
      <c r="T196" s="284"/>
      <c r="U196" s="284"/>
      <c r="V196" s="284"/>
      <c r="W196" s="284"/>
      <c r="X196" s="3"/>
      <c r="Y196" s="31"/>
      <c r="Z196" s="3"/>
      <c r="AA196" s="2"/>
      <c r="AC196"/>
      <c r="AD196" t="s">
        <v>341</v>
      </c>
      <c r="AH196" s="93" t="s">
        <v>359</v>
      </c>
    </row>
    <row r="197" spans="1:34" ht="22.5" customHeight="1">
      <c r="I197" s="280" t="s">
        <v>96</v>
      </c>
      <c r="J197" s="280"/>
      <c r="K197" s="280"/>
      <c r="L197" s="280"/>
      <c r="M197" s="8" t="s">
        <v>330</v>
      </c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38"/>
      <c r="Y197" s="285" t="s">
        <v>94</v>
      </c>
      <c r="Z197" s="285"/>
      <c r="AC197"/>
      <c r="AH197" s="93" t="s">
        <v>358</v>
      </c>
    </row>
    <row r="198" spans="1:34" ht="22.5" customHeight="1">
      <c r="I198" s="280" t="s">
        <v>2</v>
      </c>
      <c r="J198" s="280"/>
      <c r="K198" s="280"/>
      <c r="L198" s="280"/>
      <c r="M198" s="8" t="s">
        <v>330</v>
      </c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38"/>
      <c r="Y198" s="285"/>
      <c r="Z198" s="285"/>
      <c r="AC198"/>
    </row>
    <row r="199" spans="1:34" ht="22.5" customHeight="1">
      <c r="J199" s="279"/>
      <c r="K199" s="279"/>
      <c r="L199" s="279"/>
      <c r="M199" s="279"/>
      <c r="N199" s="8"/>
      <c r="O199" s="8"/>
      <c r="P199" s="8"/>
      <c r="Q199" s="8"/>
      <c r="R199" s="280"/>
      <c r="S199" s="280"/>
      <c r="T199" s="280"/>
      <c r="U199" s="280"/>
      <c r="V199" s="8"/>
      <c r="W199" s="8"/>
      <c r="X199" s="3"/>
      <c r="Y199" s="281" t="s">
        <v>341</v>
      </c>
      <c r="Z199" s="281"/>
      <c r="AC199"/>
    </row>
    <row r="200" spans="1:34" ht="21.75" customHeight="1"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282"/>
      <c r="X200" s="282"/>
      <c r="Y200" s="282"/>
      <c r="Z200" s="282"/>
      <c r="AC200"/>
    </row>
    <row r="201" spans="1:34" ht="21.75" customHeight="1"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282"/>
      <c r="X201" s="282"/>
      <c r="Y201" s="282"/>
      <c r="Z201" s="282"/>
      <c r="AC201"/>
    </row>
    <row r="202" spans="1:34" ht="21.75" customHeight="1"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283" t="s">
        <v>342</v>
      </c>
      <c r="X202" s="283"/>
      <c r="Y202" s="283"/>
      <c r="Z202" s="283"/>
      <c r="AC202"/>
    </row>
    <row r="203" spans="1:34" ht="24.95" customHeight="1">
      <c r="A203" s="15" t="s">
        <v>3</v>
      </c>
      <c r="B203" s="276" t="s">
        <v>4</v>
      </c>
      <c r="C203" s="276"/>
      <c r="D203" s="276"/>
      <c r="E203" s="276"/>
      <c r="F203" s="276"/>
      <c r="G203" s="276"/>
      <c r="H203" s="276"/>
      <c r="I203" s="276"/>
      <c r="J203" s="276"/>
      <c r="K203" s="276" t="s">
        <v>5</v>
      </c>
      <c r="L203" s="276"/>
      <c r="M203" s="276"/>
      <c r="N203" s="276"/>
      <c r="O203" s="276"/>
      <c r="P203" s="276"/>
      <c r="Q203" s="276"/>
      <c r="R203" s="276"/>
      <c r="S203" s="276"/>
      <c r="T203" s="276"/>
      <c r="U203" s="276"/>
      <c r="V203" s="276"/>
      <c r="W203" s="276"/>
      <c r="X203" s="276"/>
      <c r="Y203" s="276"/>
      <c r="Z203" s="276"/>
      <c r="AC203"/>
    </row>
    <row r="204" spans="1:34" ht="48.75" customHeight="1">
      <c r="A204" s="15" t="s">
        <v>50</v>
      </c>
      <c r="B204" s="277" t="s">
        <v>51</v>
      </c>
      <c r="C204" s="277"/>
      <c r="D204" s="277"/>
      <c r="E204" s="277"/>
      <c r="F204" s="277"/>
      <c r="G204" s="277"/>
      <c r="H204" s="277"/>
      <c r="I204" s="277"/>
      <c r="J204" s="277"/>
      <c r="K204" s="10" t="s">
        <v>184</v>
      </c>
      <c r="L204" s="10" t="s">
        <v>186</v>
      </c>
      <c r="M204" s="10" t="s">
        <v>188</v>
      </c>
      <c r="N204" s="10" t="s">
        <v>190</v>
      </c>
      <c r="O204" s="10" t="s">
        <v>192</v>
      </c>
      <c r="P204" s="94"/>
      <c r="Q204" s="94"/>
      <c r="R204" s="94"/>
      <c r="S204" s="94"/>
      <c r="T204" s="94"/>
      <c r="U204" s="94"/>
      <c r="V204" s="94"/>
      <c r="W204" s="94"/>
      <c r="X204" s="94"/>
      <c r="Y204" s="94"/>
      <c r="Z204" s="15" t="s">
        <v>193</v>
      </c>
      <c r="AC204"/>
      <c r="AD204" s="57" t="s">
        <v>182</v>
      </c>
    </row>
    <row r="205" spans="1:34" ht="12.75" customHeight="1">
      <c r="A205" s="17" t="s">
        <v>7</v>
      </c>
      <c r="B205" s="278" t="s">
        <v>8</v>
      </c>
      <c r="C205" s="278"/>
      <c r="D205" s="278"/>
      <c r="E205" s="278"/>
      <c r="F205" s="278"/>
      <c r="G205" s="278"/>
      <c r="H205" s="278"/>
      <c r="I205" s="278"/>
      <c r="J205" s="278"/>
      <c r="K205" s="18" t="s">
        <v>9</v>
      </c>
      <c r="L205" s="18" t="s">
        <v>10</v>
      </c>
      <c r="M205" s="18" t="s">
        <v>11</v>
      </c>
      <c r="N205" s="18" t="s">
        <v>12</v>
      </c>
      <c r="O205" s="18" t="s">
        <v>13</v>
      </c>
      <c r="P205" s="18" t="s">
        <v>14</v>
      </c>
      <c r="Q205" s="18" t="s">
        <v>15</v>
      </c>
      <c r="R205" s="18" t="s">
        <v>16</v>
      </c>
      <c r="S205" s="18" t="s">
        <v>17</v>
      </c>
      <c r="T205" s="18" t="s">
        <v>18</v>
      </c>
      <c r="U205" s="18" t="s">
        <v>19</v>
      </c>
      <c r="V205" s="18" t="s">
        <v>20</v>
      </c>
      <c r="W205" s="18" t="s">
        <v>21</v>
      </c>
      <c r="X205" s="18" t="s">
        <v>22</v>
      </c>
      <c r="Y205" s="18" t="s">
        <v>23</v>
      </c>
      <c r="Z205" s="18" t="s">
        <v>24</v>
      </c>
      <c r="AA205" s="19"/>
      <c r="AC205"/>
      <c r="AD205" s="40"/>
    </row>
    <row r="206" spans="1:34" ht="15" customHeight="1">
      <c r="A206" s="303" t="s">
        <v>52</v>
      </c>
      <c r="B206" s="303"/>
      <c r="C206" s="303"/>
      <c r="D206" s="303"/>
      <c r="E206" s="303"/>
      <c r="F206" s="303"/>
      <c r="G206" s="303"/>
      <c r="H206" s="303"/>
      <c r="I206" s="303"/>
      <c r="J206" s="303"/>
      <c r="K206" s="304"/>
      <c r="L206" s="305"/>
      <c r="M206" s="305"/>
      <c r="N206" s="305"/>
      <c r="O206" s="305"/>
      <c r="P206" s="305"/>
      <c r="Q206" s="305"/>
      <c r="R206" s="305"/>
      <c r="S206" s="305"/>
      <c r="T206" s="305"/>
      <c r="U206" s="305"/>
      <c r="V206" s="305"/>
      <c r="W206" s="305"/>
      <c r="X206" s="305"/>
      <c r="Y206" s="305"/>
      <c r="Z206" s="306"/>
      <c r="AA206" s="42"/>
      <c r="AC206"/>
      <c r="AD206" s="59"/>
    </row>
    <row r="207" spans="1:34" ht="30" customHeight="1">
      <c r="A207" s="47" t="s">
        <v>53</v>
      </c>
      <c r="B207" s="48" t="s">
        <v>205</v>
      </c>
      <c r="C207" s="301" t="s">
        <v>249</v>
      </c>
      <c r="D207" s="301"/>
      <c r="E207" s="301"/>
      <c r="F207" s="301"/>
      <c r="G207" s="301"/>
      <c r="H207" s="301"/>
      <c r="I207" s="301"/>
      <c r="J207" s="302"/>
      <c r="K207" s="95">
        <v>2949</v>
      </c>
      <c r="L207" s="95">
        <v>5377</v>
      </c>
      <c r="M207" s="95">
        <v>7585</v>
      </c>
      <c r="N207" s="95">
        <v>4715</v>
      </c>
      <c r="O207" s="95">
        <v>1248</v>
      </c>
      <c r="P207" s="94"/>
      <c r="Q207" s="94"/>
      <c r="R207" s="94"/>
      <c r="S207" s="94"/>
      <c r="T207" s="94"/>
      <c r="U207" s="94"/>
      <c r="V207" s="94"/>
      <c r="W207" s="94"/>
      <c r="X207" s="94"/>
      <c r="Y207" s="94"/>
      <c r="Z207" s="69">
        <f t="shared" ref="Z207:Z214" si="17">SUM(K207:Y207)</f>
        <v>21874</v>
      </c>
      <c r="AA207" s="49"/>
      <c r="AC207" s="27" t="s">
        <v>82</v>
      </c>
      <c r="AD207" s="37" t="s">
        <v>108</v>
      </c>
    </row>
    <row r="208" spans="1:34" ht="15" customHeight="1">
      <c r="A208" s="47" t="s">
        <v>55</v>
      </c>
      <c r="B208" s="24" t="s">
        <v>54</v>
      </c>
      <c r="C208" s="299" t="s">
        <v>250</v>
      </c>
      <c r="D208" s="299"/>
      <c r="E208" s="299"/>
      <c r="F208" s="299"/>
      <c r="G208" s="299"/>
      <c r="H208" s="299"/>
      <c r="I208" s="299"/>
      <c r="J208" s="299"/>
      <c r="K208" s="95">
        <v>4041</v>
      </c>
      <c r="L208" s="95">
        <v>7421</v>
      </c>
      <c r="M208" s="95">
        <v>4436</v>
      </c>
      <c r="N208" s="95">
        <v>7200</v>
      </c>
      <c r="O208" s="95">
        <v>3061</v>
      </c>
      <c r="P208" s="94"/>
      <c r="Q208" s="94"/>
      <c r="R208" s="94"/>
      <c r="S208" s="94"/>
      <c r="T208" s="94"/>
      <c r="U208" s="94"/>
      <c r="V208" s="94"/>
      <c r="W208" s="94"/>
      <c r="X208" s="94"/>
      <c r="Y208" s="94"/>
      <c r="Z208" s="69">
        <f t="shared" si="17"/>
        <v>26159</v>
      </c>
      <c r="AA208" s="49"/>
      <c r="AC208" s="27" t="s">
        <v>82</v>
      </c>
      <c r="AD208" s="37" t="s">
        <v>109</v>
      </c>
    </row>
    <row r="209" spans="1:30" ht="15" customHeight="1">
      <c r="A209" s="47"/>
      <c r="B209" s="24" t="s">
        <v>56</v>
      </c>
      <c r="C209" s="299" t="s">
        <v>251</v>
      </c>
      <c r="D209" s="299"/>
      <c r="E209" s="299"/>
      <c r="F209" s="299"/>
      <c r="G209" s="299"/>
      <c r="H209" s="299"/>
      <c r="I209" s="299"/>
      <c r="J209" s="299"/>
      <c r="K209" s="95">
        <v>365</v>
      </c>
      <c r="L209" s="95">
        <v>652</v>
      </c>
      <c r="M209" s="95">
        <v>875</v>
      </c>
      <c r="N209" s="95">
        <v>633</v>
      </c>
      <c r="O209" s="95">
        <v>135</v>
      </c>
      <c r="P209" s="94"/>
      <c r="Q209" s="94"/>
      <c r="R209" s="94"/>
      <c r="S209" s="94"/>
      <c r="T209" s="94"/>
      <c r="U209" s="94"/>
      <c r="V209" s="94"/>
      <c r="W209" s="94"/>
      <c r="X209" s="94"/>
      <c r="Y209" s="94"/>
      <c r="Z209" s="69">
        <f t="shared" si="17"/>
        <v>2660</v>
      </c>
      <c r="AA209" s="49"/>
      <c r="AC209" s="27" t="s">
        <v>82</v>
      </c>
      <c r="AD209" s="37" t="s">
        <v>110</v>
      </c>
    </row>
    <row r="210" spans="1:30" ht="15" customHeight="1">
      <c r="A210" s="47"/>
      <c r="B210" s="24" t="s">
        <v>197</v>
      </c>
      <c r="C210" s="299" t="s">
        <v>252</v>
      </c>
      <c r="D210" s="299"/>
      <c r="E210" s="299"/>
      <c r="F210" s="299"/>
      <c r="G210" s="299"/>
      <c r="H210" s="299"/>
      <c r="I210" s="299"/>
      <c r="J210" s="299"/>
      <c r="K210" s="95">
        <v>303</v>
      </c>
      <c r="L210" s="95">
        <v>463</v>
      </c>
      <c r="M210" s="95">
        <v>513</v>
      </c>
      <c r="N210" s="95">
        <v>528</v>
      </c>
      <c r="O210" s="95">
        <v>117</v>
      </c>
      <c r="P210" s="94"/>
      <c r="Q210" s="94"/>
      <c r="R210" s="94"/>
      <c r="S210" s="94"/>
      <c r="T210" s="94"/>
      <c r="U210" s="94"/>
      <c r="V210" s="94"/>
      <c r="W210" s="94"/>
      <c r="X210" s="94"/>
      <c r="Y210" s="94"/>
      <c r="Z210" s="69">
        <f t="shared" si="17"/>
        <v>1924</v>
      </c>
      <c r="AA210" s="49"/>
      <c r="AC210" s="27" t="s">
        <v>82</v>
      </c>
      <c r="AD210" s="37" t="s">
        <v>111</v>
      </c>
    </row>
    <row r="211" spans="1:30" ht="15" customHeight="1">
      <c r="A211" s="47"/>
      <c r="B211" s="24" t="s">
        <v>199</v>
      </c>
      <c r="C211" s="299" t="s">
        <v>253</v>
      </c>
      <c r="D211" s="299"/>
      <c r="E211" s="299"/>
      <c r="F211" s="299"/>
      <c r="G211" s="299"/>
      <c r="H211" s="299"/>
      <c r="I211" s="299"/>
      <c r="J211" s="299"/>
      <c r="K211" s="95">
        <v>233</v>
      </c>
      <c r="L211" s="95">
        <v>462</v>
      </c>
      <c r="M211" s="95">
        <v>380</v>
      </c>
      <c r="N211" s="95">
        <v>582</v>
      </c>
      <c r="O211" s="95">
        <v>119</v>
      </c>
      <c r="P211" s="94"/>
      <c r="Q211" s="94"/>
      <c r="R211" s="94"/>
      <c r="S211" s="94"/>
      <c r="T211" s="94"/>
      <c r="U211" s="94"/>
      <c r="V211" s="94"/>
      <c r="W211" s="94"/>
      <c r="X211" s="94"/>
      <c r="Y211" s="94"/>
      <c r="Z211" s="69">
        <f t="shared" si="17"/>
        <v>1776</v>
      </c>
      <c r="AA211" s="49"/>
      <c r="AC211" s="27" t="s">
        <v>82</v>
      </c>
      <c r="AD211" s="37" t="s">
        <v>112</v>
      </c>
    </row>
    <row r="212" spans="1:30" ht="15" customHeight="1">
      <c r="A212" s="47"/>
      <c r="B212" s="24" t="s">
        <v>201</v>
      </c>
      <c r="C212" s="299" t="s">
        <v>254</v>
      </c>
      <c r="D212" s="299"/>
      <c r="E212" s="299"/>
      <c r="F212" s="299"/>
      <c r="G212" s="299"/>
      <c r="H212" s="299"/>
      <c r="I212" s="299"/>
      <c r="J212" s="299"/>
      <c r="K212" s="95">
        <v>148</v>
      </c>
      <c r="L212" s="95">
        <v>515</v>
      </c>
      <c r="M212" s="95">
        <v>301</v>
      </c>
      <c r="N212" s="95">
        <v>344</v>
      </c>
      <c r="O212" s="95">
        <v>99</v>
      </c>
      <c r="P212" s="94"/>
      <c r="Q212" s="94"/>
      <c r="R212" s="94"/>
      <c r="S212" s="94"/>
      <c r="T212" s="94"/>
      <c r="U212" s="94"/>
      <c r="V212" s="94"/>
      <c r="W212" s="94"/>
      <c r="X212" s="94"/>
      <c r="Y212" s="94"/>
      <c r="Z212" s="69">
        <f t="shared" si="17"/>
        <v>1407</v>
      </c>
      <c r="AA212" s="49"/>
      <c r="AC212" s="27" t="s">
        <v>82</v>
      </c>
      <c r="AD212" s="37" t="s">
        <v>113</v>
      </c>
    </row>
    <row r="213" spans="1:30" ht="15" customHeight="1">
      <c r="A213" s="47"/>
      <c r="B213" s="24" t="s">
        <v>203</v>
      </c>
      <c r="C213" s="299" t="s">
        <v>255</v>
      </c>
      <c r="D213" s="299"/>
      <c r="E213" s="299"/>
      <c r="F213" s="299"/>
      <c r="G213" s="299"/>
      <c r="H213" s="299"/>
      <c r="I213" s="299"/>
      <c r="J213" s="299"/>
      <c r="K213" s="95">
        <v>123</v>
      </c>
      <c r="L213" s="95">
        <v>149</v>
      </c>
      <c r="M213" s="95">
        <v>166</v>
      </c>
      <c r="N213" s="95">
        <v>231</v>
      </c>
      <c r="O213" s="95">
        <v>78</v>
      </c>
      <c r="P213" s="94"/>
      <c r="Q213" s="94"/>
      <c r="R213" s="94"/>
      <c r="S213" s="94"/>
      <c r="T213" s="94"/>
      <c r="U213" s="94"/>
      <c r="V213" s="94"/>
      <c r="W213" s="94"/>
      <c r="X213" s="94"/>
      <c r="Y213" s="94"/>
      <c r="Z213" s="69">
        <f t="shared" si="17"/>
        <v>747</v>
      </c>
      <c r="AA213" s="49"/>
      <c r="AC213" s="27" t="s">
        <v>82</v>
      </c>
      <c r="AD213" s="37" t="s">
        <v>114</v>
      </c>
    </row>
    <row r="214" spans="1:30" ht="15" customHeight="1">
      <c r="A214" s="47"/>
      <c r="B214" s="24" t="s">
        <v>205</v>
      </c>
      <c r="C214" s="299" t="s">
        <v>256</v>
      </c>
      <c r="D214" s="299"/>
      <c r="E214" s="299"/>
      <c r="F214" s="299"/>
      <c r="G214" s="299"/>
      <c r="H214" s="299"/>
      <c r="I214" s="299"/>
      <c r="J214" s="299"/>
      <c r="K214" s="95">
        <v>200</v>
      </c>
      <c r="L214" s="95">
        <v>1182</v>
      </c>
      <c r="M214" s="95">
        <v>1899</v>
      </c>
      <c r="N214" s="95">
        <v>577</v>
      </c>
      <c r="O214" s="95">
        <v>206</v>
      </c>
      <c r="P214" s="94"/>
      <c r="Q214" s="94"/>
      <c r="R214" s="94"/>
      <c r="S214" s="94"/>
      <c r="T214" s="94"/>
      <c r="U214" s="94"/>
      <c r="V214" s="94"/>
      <c r="W214" s="94"/>
      <c r="X214" s="94"/>
      <c r="Y214" s="94"/>
      <c r="Z214" s="69">
        <f t="shared" si="17"/>
        <v>4064</v>
      </c>
      <c r="AA214" s="49"/>
      <c r="AC214" s="27" t="s">
        <v>82</v>
      </c>
      <c r="AD214" s="37" t="s">
        <v>115</v>
      </c>
    </row>
    <row r="215" spans="1:30" ht="15" customHeight="1">
      <c r="A215" s="47"/>
      <c r="B215" s="83"/>
      <c r="C215" s="298"/>
      <c r="D215" s="299"/>
      <c r="E215" s="299"/>
      <c r="F215" s="299"/>
      <c r="G215" s="299"/>
      <c r="H215" s="299"/>
      <c r="I215" s="299"/>
      <c r="J215" s="299"/>
      <c r="K215" s="83" t="s">
        <v>209</v>
      </c>
      <c r="L215" s="83"/>
      <c r="M215" s="83"/>
      <c r="N215" s="83"/>
      <c r="O215" s="83"/>
      <c r="P215" s="83"/>
      <c r="Q215" s="83"/>
      <c r="R215" s="83"/>
      <c r="S215" s="83"/>
      <c r="T215" s="83"/>
      <c r="U215" s="83"/>
      <c r="V215" s="83"/>
      <c r="W215" s="83"/>
      <c r="X215" s="83"/>
      <c r="Y215" s="83"/>
      <c r="Z215" s="83"/>
      <c r="AA215" s="49"/>
      <c r="AC215" s="27" t="s">
        <v>82</v>
      </c>
      <c r="AD215" s="37" t="s">
        <v>116</v>
      </c>
    </row>
    <row r="216" spans="1:30" ht="15" customHeight="1">
      <c r="A216" s="47"/>
      <c r="B216" s="83"/>
      <c r="C216" s="298"/>
      <c r="D216" s="299"/>
      <c r="E216" s="299"/>
      <c r="F216" s="299"/>
      <c r="G216" s="299"/>
      <c r="H216" s="299"/>
      <c r="I216" s="299"/>
      <c r="J216" s="299"/>
      <c r="K216" s="83" t="s">
        <v>209</v>
      </c>
      <c r="L216" s="83"/>
      <c r="M216" s="83"/>
      <c r="N216" s="83"/>
      <c r="O216" s="83"/>
      <c r="P216" s="83"/>
      <c r="Q216" s="83"/>
      <c r="R216" s="83"/>
      <c r="S216" s="83"/>
      <c r="T216" s="83"/>
      <c r="U216" s="83"/>
      <c r="V216" s="83"/>
      <c r="W216" s="83"/>
      <c r="X216" s="83"/>
      <c r="Y216" s="83"/>
      <c r="Z216" s="83"/>
      <c r="AA216" s="49"/>
      <c r="AC216" s="27" t="s">
        <v>82</v>
      </c>
      <c r="AD216" s="37" t="s">
        <v>117</v>
      </c>
    </row>
    <row r="217" spans="1:30" ht="15" customHeight="1">
      <c r="A217" s="47"/>
      <c r="B217" s="83"/>
      <c r="C217" s="298"/>
      <c r="D217" s="299"/>
      <c r="E217" s="299"/>
      <c r="F217" s="299"/>
      <c r="G217" s="299"/>
      <c r="H217" s="299"/>
      <c r="I217" s="299"/>
      <c r="J217" s="299"/>
      <c r="K217" s="83" t="s">
        <v>209</v>
      </c>
      <c r="L217" s="83"/>
      <c r="M217" s="83"/>
      <c r="N217" s="83"/>
      <c r="O217" s="83"/>
      <c r="P217" s="83"/>
      <c r="Q217" s="83"/>
      <c r="R217" s="83"/>
      <c r="S217" s="83"/>
      <c r="T217" s="83"/>
      <c r="U217" s="83"/>
      <c r="V217" s="83"/>
      <c r="W217" s="83"/>
      <c r="X217" s="83"/>
      <c r="Y217" s="83"/>
      <c r="Z217" s="83"/>
      <c r="AA217" s="49"/>
      <c r="AC217" s="27" t="s">
        <v>82</v>
      </c>
      <c r="AD217" s="37" t="s">
        <v>118</v>
      </c>
    </row>
    <row r="218" spans="1:30" ht="33" customHeight="1">
      <c r="A218" s="47" t="s">
        <v>30</v>
      </c>
      <c r="B218" s="277" t="s">
        <v>355</v>
      </c>
      <c r="C218" s="277"/>
      <c r="D218" s="277"/>
      <c r="E218" s="277"/>
      <c r="F218" s="277"/>
      <c r="G218" s="277"/>
      <c r="H218" s="277"/>
      <c r="I218" s="277"/>
      <c r="J218" s="277"/>
      <c r="K218" s="70">
        <f>SUM(K207:K217)</f>
        <v>8362</v>
      </c>
      <c r="L218" s="70">
        <f>SUM(L207:L217)</f>
        <v>16221</v>
      </c>
      <c r="M218" s="70">
        <f>SUM(M207:M217)</f>
        <v>16155</v>
      </c>
      <c r="N218" s="70">
        <f>SUM(N207:N217)</f>
        <v>14810</v>
      </c>
      <c r="O218" s="70">
        <f>SUM(O207:O217)</f>
        <v>5063</v>
      </c>
      <c r="P218" s="94"/>
      <c r="Q218" s="94"/>
      <c r="R218" s="94"/>
      <c r="S218" s="94"/>
      <c r="T218" s="94"/>
      <c r="U218" s="94"/>
      <c r="V218" s="94"/>
      <c r="W218" s="94"/>
      <c r="X218" s="94"/>
      <c r="Y218" s="94"/>
      <c r="Z218" s="70">
        <f t="shared" ref="Z218:Z227" si="18">SUM(K218:Y218)</f>
        <v>60611</v>
      </c>
      <c r="AC218" s="27"/>
      <c r="AD218" s="37" t="s">
        <v>181</v>
      </c>
    </row>
    <row r="219" spans="1:30" ht="30" customHeight="1">
      <c r="A219" s="47" t="s">
        <v>53</v>
      </c>
      <c r="B219" s="50" t="s">
        <v>207</v>
      </c>
      <c r="C219" s="301" t="s">
        <v>257</v>
      </c>
      <c r="D219" s="301"/>
      <c r="E219" s="301"/>
      <c r="F219" s="301"/>
      <c r="G219" s="301"/>
      <c r="H219" s="301"/>
      <c r="I219" s="301"/>
      <c r="J219" s="302"/>
      <c r="K219" s="95">
        <v>5413</v>
      </c>
      <c r="L219" s="95">
        <v>13667</v>
      </c>
      <c r="M219" s="95">
        <v>8732</v>
      </c>
      <c r="N219" s="95">
        <v>15584</v>
      </c>
      <c r="O219" s="95">
        <v>6191</v>
      </c>
      <c r="P219" s="94"/>
      <c r="Q219" s="94"/>
      <c r="R219" s="94"/>
      <c r="S219" s="94"/>
      <c r="T219" s="94"/>
      <c r="U219" s="94"/>
      <c r="V219" s="94"/>
      <c r="W219" s="94"/>
      <c r="X219" s="94"/>
      <c r="Y219" s="94"/>
      <c r="Z219" s="69">
        <f t="shared" si="18"/>
        <v>49587</v>
      </c>
      <c r="AA219" s="49"/>
      <c r="AC219" s="27" t="s">
        <v>82</v>
      </c>
      <c r="AD219" s="37" t="s">
        <v>119</v>
      </c>
    </row>
    <row r="220" spans="1:30" ht="15" customHeight="1">
      <c r="A220" s="47" t="s">
        <v>55</v>
      </c>
      <c r="B220" s="24" t="s">
        <v>54</v>
      </c>
      <c r="C220" s="299" t="s">
        <v>258</v>
      </c>
      <c r="D220" s="299"/>
      <c r="E220" s="299"/>
      <c r="F220" s="299"/>
      <c r="G220" s="299"/>
      <c r="H220" s="299"/>
      <c r="I220" s="299"/>
      <c r="J220" s="299"/>
      <c r="K220" s="95">
        <v>4243</v>
      </c>
      <c r="L220" s="95">
        <v>24328</v>
      </c>
      <c r="M220" s="95">
        <v>13909</v>
      </c>
      <c r="N220" s="95">
        <v>21926</v>
      </c>
      <c r="O220" s="95">
        <v>9019</v>
      </c>
      <c r="P220" s="94"/>
      <c r="Q220" s="94"/>
      <c r="R220" s="94"/>
      <c r="S220" s="94"/>
      <c r="T220" s="94"/>
      <c r="U220" s="94"/>
      <c r="V220" s="94"/>
      <c r="W220" s="94"/>
      <c r="X220" s="94"/>
      <c r="Y220" s="94"/>
      <c r="Z220" s="69">
        <f t="shared" si="18"/>
        <v>73425</v>
      </c>
      <c r="AA220" s="49"/>
      <c r="AC220" s="27" t="s">
        <v>82</v>
      </c>
      <c r="AD220" s="37" t="s">
        <v>120</v>
      </c>
    </row>
    <row r="221" spans="1:30" ht="15" customHeight="1">
      <c r="A221" s="47"/>
      <c r="B221" s="24" t="s">
        <v>56</v>
      </c>
      <c r="C221" s="299" t="s">
        <v>259</v>
      </c>
      <c r="D221" s="299"/>
      <c r="E221" s="299"/>
      <c r="F221" s="299"/>
      <c r="G221" s="299"/>
      <c r="H221" s="299"/>
      <c r="I221" s="299"/>
      <c r="J221" s="299"/>
      <c r="K221" s="95">
        <v>6762</v>
      </c>
      <c r="L221" s="95">
        <v>8210</v>
      </c>
      <c r="M221" s="95">
        <v>9413</v>
      </c>
      <c r="N221" s="95">
        <v>23542</v>
      </c>
      <c r="O221" s="95">
        <v>1604</v>
      </c>
      <c r="P221" s="94"/>
      <c r="Q221" s="94"/>
      <c r="R221" s="94"/>
      <c r="S221" s="94"/>
      <c r="T221" s="94"/>
      <c r="U221" s="94"/>
      <c r="V221" s="94"/>
      <c r="W221" s="94"/>
      <c r="X221" s="94"/>
      <c r="Y221" s="94"/>
      <c r="Z221" s="69">
        <f t="shared" si="18"/>
        <v>49531</v>
      </c>
      <c r="AA221" s="49"/>
      <c r="AC221" s="27" t="s">
        <v>82</v>
      </c>
      <c r="AD221" s="37" t="s">
        <v>121</v>
      </c>
    </row>
    <row r="222" spans="1:30" ht="15" customHeight="1">
      <c r="A222" s="47"/>
      <c r="B222" s="24" t="s">
        <v>197</v>
      </c>
      <c r="C222" s="299" t="s">
        <v>260</v>
      </c>
      <c r="D222" s="299"/>
      <c r="E222" s="299"/>
      <c r="F222" s="299"/>
      <c r="G222" s="299"/>
      <c r="H222" s="299"/>
      <c r="I222" s="299"/>
      <c r="J222" s="299"/>
      <c r="K222" s="95">
        <v>4323</v>
      </c>
      <c r="L222" s="95">
        <v>4842</v>
      </c>
      <c r="M222" s="95">
        <v>2078</v>
      </c>
      <c r="N222" s="95">
        <v>2312</v>
      </c>
      <c r="O222" s="95">
        <v>1585</v>
      </c>
      <c r="P222" s="94"/>
      <c r="Q222" s="94"/>
      <c r="R222" s="94"/>
      <c r="S222" s="94"/>
      <c r="T222" s="94"/>
      <c r="U222" s="94"/>
      <c r="V222" s="94"/>
      <c r="W222" s="94"/>
      <c r="X222" s="94"/>
      <c r="Y222" s="94"/>
      <c r="Z222" s="69">
        <f t="shared" si="18"/>
        <v>15140</v>
      </c>
      <c r="AA222" s="49"/>
      <c r="AC222" s="27" t="s">
        <v>82</v>
      </c>
      <c r="AD222" s="37" t="s">
        <v>122</v>
      </c>
    </row>
    <row r="223" spans="1:30" ht="15" customHeight="1">
      <c r="A223" s="47"/>
      <c r="B223" s="24" t="s">
        <v>199</v>
      </c>
      <c r="C223" s="299" t="s">
        <v>261</v>
      </c>
      <c r="D223" s="299"/>
      <c r="E223" s="299"/>
      <c r="F223" s="299"/>
      <c r="G223" s="299"/>
      <c r="H223" s="299"/>
      <c r="I223" s="299"/>
      <c r="J223" s="299"/>
      <c r="K223" s="95">
        <v>11234</v>
      </c>
      <c r="L223" s="95">
        <v>6177</v>
      </c>
      <c r="M223" s="95">
        <v>1239</v>
      </c>
      <c r="N223" s="95">
        <v>2195</v>
      </c>
      <c r="O223" s="95">
        <v>613</v>
      </c>
      <c r="P223" s="94"/>
      <c r="Q223" s="94"/>
      <c r="R223" s="94"/>
      <c r="S223" s="94"/>
      <c r="T223" s="94"/>
      <c r="U223" s="94"/>
      <c r="V223" s="94"/>
      <c r="W223" s="94"/>
      <c r="X223" s="94"/>
      <c r="Y223" s="94"/>
      <c r="Z223" s="69">
        <f t="shared" si="18"/>
        <v>21458</v>
      </c>
      <c r="AA223" s="49"/>
      <c r="AC223" s="27" t="s">
        <v>82</v>
      </c>
      <c r="AD223" s="37" t="s">
        <v>123</v>
      </c>
    </row>
    <row r="224" spans="1:30" ht="15" customHeight="1">
      <c r="A224" s="47"/>
      <c r="B224" s="24" t="s">
        <v>201</v>
      </c>
      <c r="C224" s="299" t="s">
        <v>262</v>
      </c>
      <c r="D224" s="299"/>
      <c r="E224" s="299"/>
      <c r="F224" s="299"/>
      <c r="G224" s="299"/>
      <c r="H224" s="299"/>
      <c r="I224" s="299"/>
      <c r="J224" s="299"/>
      <c r="K224" s="95">
        <v>519</v>
      </c>
      <c r="L224" s="95">
        <v>1956</v>
      </c>
      <c r="M224" s="95">
        <v>708</v>
      </c>
      <c r="N224" s="95">
        <v>5341</v>
      </c>
      <c r="O224" s="95">
        <v>1070</v>
      </c>
      <c r="P224" s="94"/>
      <c r="Q224" s="94"/>
      <c r="R224" s="94"/>
      <c r="S224" s="94"/>
      <c r="T224" s="94"/>
      <c r="U224" s="94"/>
      <c r="V224" s="94"/>
      <c r="W224" s="94"/>
      <c r="X224" s="94"/>
      <c r="Y224" s="94"/>
      <c r="Z224" s="69">
        <f t="shared" si="18"/>
        <v>9594</v>
      </c>
      <c r="AA224" s="49"/>
      <c r="AC224" s="27" t="s">
        <v>82</v>
      </c>
      <c r="AD224" s="37" t="s">
        <v>124</v>
      </c>
    </row>
    <row r="225" spans="1:34" ht="15" customHeight="1">
      <c r="A225" s="47"/>
      <c r="B225" s="24" t="s">
        <v>203</v>
      </c>
      <c r="C225" s="299" t="s">
        <v>263</v>
      </c>
      <c r="D225" s="299"/>
      <c r="E225" s="299"/>
      <c r="F225" s="299"/>
      <c r="G225" s="299"/>
      <c r="H225" s="299"/>
      <c r="I225" s="299"/>
      <c r="J225" s="299"/>
      <c r="K225" s="95">
        <v>657</v>
      </c>
      <c r="L225" s="95">
        <v>1626</v>
      </c>
      <c r="M225" s="95">
        <v>773</v>
      </c>
      <c r="N225" s="95">
        <v>2022</v>
      </c>
      <c r="O225" s="95">
        <v>1629</v>
      </c>
      <c r="P225" s="94"/>
      <c r="Q225" s="94"/>
      <c r="R225" s="94"/>
      <c r="S225" s="94"/>
      <c r="T225" s="94"/>
      <c r="U225" s="94"/>
      <c r="V225" s="94"/>
      <c r="W225" s="94"/>
      <c r="X225" s="94"/>
      <c r="Y225" s="94"/>
      <c r="Z225" s="69">
        <f t="shared" si="18"/>
        <v>6707</v>
      </c>
      <c r="AA225" s="49"/>
      <c r="AC225" s="27" t="s">
        <v>82</v>
      </c>
      <c r="AD225" s="37" t="s">
        <v>125</v>
      </c>
    </row>
    <row r="226" spans="1:34" ht="15" customHeight="1">
      <c r="A226" s="47"/>
      <c r="B226" s="24" t="s">
        <v>205</v>
      </c>
      <c r="C226" s="299" t="s">
        <v>264</v>
      </c>
      <c r="D226" s="299"/>
      <c r="E226" s="299"/>
      <c r="F226" s="299"/>
      <c r="G226" s="299"/>
      <c r="H226" s="299"/>
      <c r="I226" s="299"/>
      <c r="J226" s="299"/>
      <c r="K226" s="95">
        <v>376</v>
      </c>
      <c r="L226" s="95">
        <v>483</v>
      </c>
      <c r="M226" s="95">
        <v>247</v>
      </c>
      <c r="N226" s="95">
        <v>411</v>
      </c>
      <c r="O226" s="95">
        <v>176</v>
      </c>
      <c r="P226" s="94"/>
      <c r="Q226" s="94"/>
      <c r="R226" s="94"/>
      <c r="S226" s="94"/>
      <c r="T226" s="94"/>
      <c r="U226" s="94"/>
      <c r="V226" s="94"/>
      <c r="W226" s="94"/>
      <c r="X226" s="94"/>
      <c r="Y226" s="94"/>
      <c r="Z226" s="69">
        <f t="shared" si="18"/>
        <v>1693</v>
      </c>
      <c r="AA226" s="49"/>
      <c r="AC226" s="27" t="s">
        <v>82</v>
      </c>
      <c r="AD226" s="37" t="s">
        <v>126</v>
      </c>
    </row>
    <row r="227" spans="1:34" ht="15" customHeight="1">
      <c r="A227" s="47"/>
      <c r="B227" s="24" t="s">
        <v>207</v>
      </c>
      <c r="C227" s="299" t="s">
        <v>265</v>
      </c>
      <c r="D227" s="299"/>
      <c r="E227" s="299"/>
      <c r="F227" s="299"/>
      <c r="G227" s="299"/>
      <c r="H227" s="299"/>
      <c r="I227" s="299"/>
      <c r="J227" s="299"/>
      <c r="K227" s="95">
        <v>307</v>
      </c>
      <c r="L227" s="95">
        <v>568</v>
      </c>
      <c r="M227" s="95">
        <v>671</v>
      </c>
      <c r="N227" s="95">
        <v>855</v>
      </c>
      <c r="O227" s="95">
        <v>279</v>
      </c>
      <c r="P227" s="94"/>
      <c r="Q227" s="94"/>
      <c r="R227" s="94"/>
      <c r="S227" s="94"/>
      <c r="T227" s="94"/>
      <c r="U227" s="94"/>
      <c r="V227" s="94"/>
      <c r="W227" s="94"/>
      <c r="X227" s="94"/>
      <c r="Y227" s="94"/>
      <c r="Z227" s="69">
        <f t="shared" si="18"/>
        <v>2680</v>
      </c>
      <c r="AA227" s="49"/>
      <c r="AC227" s="27" t="s">
        <v>82</v>
      </c>
      <c r="AD227" s="37" t="s">
        <v>127</v>
      </c>
    </row>
    <row r="228" spans="1:34" ht="15" customHeight="1">
      <c r="A228" s="47"/>
      <c r="B228" s="84"/>
      <c r="C228" s="298"/>
      <c r="D228" s="299"/>
      <c r="E228" s="299"/>
      <c r="F228" s="299"/>
      <c r="G228" s="299"/>
      <c r="H228" s="299"/>
      <c r="I228" s="299"/>
      <c r="J228" s="299"/>
      <c r="K228" s="84" t="s">
        <v>209</v>
      </c>
      <c r="L228" s="84"/>
      <c r="M228" s="84"/>
      <c r="N228" s="84"/>
      <c r="O228" s="84"/>
      <c r="P228" s="84"/>
      <c r="Q228" s="84"/>
      <c r="R228" s="84"/>
      <c r="S228" s="84"/>
      <c r="T228" s="84"/>
      <c r="U228" s="84"/>
      <c r="V228" s="84"/>
      <c r="W228" s="84"/>
      <c r="X228" s="84"/>
      <c r="Y228" s="84"/>
      <c r="Z228" s="84"/>
      <c r="AA228" s="49"/>
      <c r="AC228" s="27" t="s">
        <v>82</v>
      </c>
      <c r="AD228" s="37" t="s">
        <v>128</v>
      </c>
    </row>
    <row r="229" spans="1:34" ht="15" customHeight="1">
      <c r="A229" s="47"/>
      <c r="B229" s="84"/>
      <c r="C229" s="298"/>
      <c r="D229" s="299"/>
      <c r="E229" s="299"/>
      <c r="F229" s="299"/>
      <c r="G229" s="299"/>
      <c r="H229" s="299"/>
      <c r="I229" s="299"/>
      <c r="J229" s="299"/>
      <c r="K229" s="84" t="s">
        <v>209</v>
      </c>
      <c r="L229" s="84"/>
      <c r="M229" s="84"/>
      <c r="N229" s="84"/>
      <c r="O229" s="84"/>
      <c r="P229" s="84"/>
      <c r="Q229" s="84"/>
      <c r="R229" s="84"/>
      <c r="S229" s="84"/>
      <c r="T229" s="84"/>
      <c r="U229" s="84"/>
      <c r="V229" s="84"/>
      <c r="W229" s="84"/>
      <c r="X229" s="84"/>
      <c r="Y229" s="84"/>
      <c r="Z229" s="84"/>
      <c r="AA229" s="49"/>
      <c r="AC229" s="27" t="s">
        <v>82</v>
      </c>
      <c r="AD229" s="37" t="s">
        <v>129</v>
      </c>
    </row>
    <row r="230" spans="1:34" ht="33" customHeight="1">
      <c r="A230" s="47" t="s">
        <v>30</v>
      </c>
      <c r="B230" s="277" t="s">
        <v>355</v>
      </c>
      <c r="C230" s="277"/>
      <c r="D230" s="277"/>
      <c r="E230" s="277"/>
      <c r="F230" s="277"/>
      <c r="G230" s="277"/>
      <c r="H230" s="277"/>
      <c r="I230" s="277"/>
      <c r="J230" s="277"/>
      <c r="K230" s="70">
        <f>SUM(K219:K229)</f>
        <v>33834</v>
      </c>
      <c r="L230" s="70">
        <f>SUM(L219:L229)</f>
        <v>61857</v>
      </c>
      <c r="M230" s="70">
        <f>SUM(M219:M229)</f>
        <v>37770</v>
      </c>
      <c r="N230" s="70">
        <f>SUM(N219:N229)</f>
        <v>74188</v>
      </c>
      <c r="O230" s="70">
        <f>SUM(O219:O229)</f>
        <v>22166</v>
      </c>
      <c r="P230" s="94"/>
      <c r="Q230" s="94"/>
      <c r="R230" s="94"/>
      <c r="S230" s="94"/>
      <c r="T230" s="94"/>
      <c r="U230" s="94"/>
      <c r="V230" s="94"/>
      <c r="W230" s="94"/>
      <c r="X230" s="94"/>
      <c r="Y230" s="94"/>
      <c r="Z230" s="70">
        <f>SUM(K230:Y230)</f>
        <v>229815</v>
      </c>
      <c r="AC230"/>
      <c r="AD230" s="37" t="s">
        <v>181</v>
      </c>
    </row>
    <row r="231" spans="1:34" ht="15.75" customHeight="1">
      <c r="AA231" s="4" t="s">
        <v>88</v>
      </c>
      <c r="AC231"/>
    </row>
    <row r="232" spans="1:34" ht="16.5" customHeight="1">
      <c r="A232" s="3"/>
      <c r="B232" s="300" t="s">
        <v>93</v>
      </c>
      <c r="C232" s="300"/>
      <c r="D232" s="300"/>
      <c r="E232" s="300"/>
      <c r="F232" s="300"/>
      <c r="G232" s="300"/>
      <c r="H232" s="300"/>
      <c r="I232" s="300"/>
      <c r="J232" s="300"/>
      <c r="K232" s="300"/>
      <c r="L232" s="300"/>
      <c r="M232" s="300"/>
      <c r="N232" s="300"/>
      <c r="O232" s="264" t="s">
        <v>37</v>
      </c>
      <c r="P232" s="265"/>
      <c r="Q232" s="265"/>
      <c r="R232" s="265"/>
      <c r="S232" s="265"/>
      <c r="T232" s="265"/>
      <c r="U232" s="265"/>
      <c r="V232" s="265"/>
      <c r="W232" s="265"/>
      <c r="X232" s="265"/>
      <c r="Y232" s="266"/>
      <c r="Z232" s="3"/>
      <c r="AA232" s="3"/>
      <c r="AC232"/>
    </row>
    <row r="233" spans="1:34" ht="21.75" customHeight="1">
      <c r="A233" s="30"/>
      <c r="B233" s="286" t="s">
        <v>362</v>
      </c>
      <c r="C233" s="287"/>
      <c r="D233" s="288"/>
      <c r="E233" s="286" t="s">
        <v>363</v>
      </c>
      <c r="F233" s="287"/>
      <c r="G233" s="288"/>
      <c r="H233" s="286" t="s">
        <v>364</v>
      </c>
      <c r="I233" s="287"/>
      <c r="J233" s="288"/>
      <c r="K233" s="292" t="s">
        <v>365</v>
      </c>
      <c r="L233" s="294" t="s">
        <v>366</v>
      </c>
      <c r="M233" s="294" t="s">
        <v>367</v>
      </c>
      <c r="N233" s="296" t="s">
        <v>368</v>
      </c>
      <c r="O233" s="144" t="s">
        <v>362</v>
      </c>
      <c r="P233" s="145" t="s">
        <v>363</v>
      </c>
      <c r="Q233" s="146" t="s">
        <v>364</v>
      </c>
      <c r="R233" s="147" t="s">
        <v>365</v>
      </c>
      <c r="S233" s="62"/>
      <c r="T233" s="148" t="s">
        <v>366</v>
      </c>
      <c r="U233" s="62"/>
      <c r="V233" s="149" t="s">
        <v>367</v>
      </c>
      <c r="W233" s="62"/>
      <c r="X233" s="150" t="s">
        <v>368</v>
      </c>
      <c r="Y233" s="151" t="s">
        <v>369</v>
      </c>
      <c r="Z233" s="3"/>
      <c r="AC233"/>
    </row>
    <row r="234" spans="1:34" ht="22.5" customHeight="1">
      <c r="A234" s="34"/>
      <c r="B234" s="289"/>
      <c r="C234" s="290"/>
      <c r="D234" s="291"/>
      <c r="E234" s="289"/>
      <c r="F234" s="290"/>
      <c r="G234" s="291"/>
      <c r="H234" s="289"/>
      <c r="I234" s="290"/>
      <c r="J234" s="291"/>
      <c r="K234" s="293"/>
      <c r="L234" s="295"/>
      <c r="M234" s="295"/>
      <c r="N234" s="297"/>
      <c r="O234" s="152" t="s">
        <v>370</v>
      </c>
      <c r="P234" s="153" t="s">
        <v>371</v>
      </c>
      <c r="Q234" s="154" t="s">
        <v>372</v>
      </c>
      <c r="R234" s="155" t="s">
        <v>373</v>
      </c>
      <c r="S234" s="63"/>
      <c r="T234" s="156" t="s">
        <v>374</v>
      </c>
      <c r="U234" s="63"/>
      <c r="V234" s="157" t="s">
        <v>375</v>
      </c>
      <c r="W234" s="63"/>
      <c r="X234" s="158" t="s">
        <v>376</v>
      </c>
      <c r="Y234" s="159" t="s">
        <v>377</v>
      </c>
      <c r="AC234"/>
    </row>
    <row r="235" spans="1:34" ht="15" customHeight="1">
      <c r="A235" s="3"/>
      <c r="B235" s="51"/>
      <c r="C235" s="51"/>
      <c r="D235" s="51"/>
      <c r="E235" s="51"/>
      <c r="F235" s="51"/>
      <c r="G235" s="51"/>
      <c r="H235" s="51"/>
      <c r="I235" s="51"/>
      <c r="J235" s="51"/>
      <c r="K235" s="52"/>
      <c r="L235" s="52"/>
      <c r="M235" s="52"/>
      <c r="N235" s="52"/>
      <c r="O235" s="52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C235"/>
      <c r="AF235" s="33"/>
    </row>
    <row r="236" spans="1:34" ht="16.5" customHeight="1">
      <c r="A236" s="3"/>
      <c r="B236" s="3"/>
      <c r="C236" s="3"/>
      <c r="D236" s="3"/>
      <c r="E236" s="3"/>
      <c r="F236" s="3"/>
      <c r="G236" s="3"/>
      <c r="H236" s="3"/>
      <c r="I236" s="3"/>
      <c r="J236" s="284"/>
      <c r="K236" s="284"/>
      <c r="L236" s="284"/>
      <c r="M236" s="284"/>
      <c r="N236" s="284"/>
      <c r="O236" s="284"/>
      <c r="P236" s="284"/>
      <c r="Q236" s="284"/>
      <c r="R236" s="284"/>
      <c r="S236" s="284"/>
      <c r="T236" s="284"/>
      <c r="U236" s="284"/>
      <c r="V236" s="284"/>
      <c r="W236" s="284"/>
      <c r="X236" s="3"/>
      <c r="Y236" s="31"/>
      <c r="Z236" s="3"/>
      <c r="AA236" s="2"/>
      <c r="AC236"/>
      <c r="AD236" t="s">
        <v>343</v>
      </c>
      <c r="AH236" s="93" t="s">
        <v>359</v>
      </c>
    </row>
    <row r="237" spans="1:34" ht="22.5" customHeight="1">
      <c r="I237" s="280" t="s">
        <v>96</v>
      </c>
      <c r="J237" s="280"/>
      <c r="K237" s="280"/>
      <c r="L237" s="280"/>
      <c r="M237" s="8" t="s">
        <v>330</v>
      </c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38"/>
      <c r="Y237" s="285" t="s">
        <v>94</v>
      </c>
      <c r="Z237" s="285"/>
      <c r="AC237"/>
      <c r="AH237" s="93" t="s">
        <v>358</v>
      </c>
    </row>
    <row r="238" spans="1:34" ht="22.5" customHeight="1">
      <c r="I238" s="280" t="s">
        <v>2</v>
      </c>
      <c r="J238" s="280"/>
      <c r="K238" s="280"/>
      <c r="L238" s="280"/>
      <c r="M238" s="8" t="s">
        <v>330</v>
      </c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38"/>
      <c r="Y238" s="285"/>
      <c r="Z238" s="285"/>
      <c r="AC238"/>
    </row>
    <row r="239" spans="1:34" ht="22.5" customHeight="1">
      <c r="J239" s="279"/>
      <c r="K239" s="279"/>
      <c r="L239" s="279"/>
      <c r="M239" s="279"/>
      <c r="N239" s="8"/>
      <c r="O239" s="8"/>
      <c r="P239" s="8"/>
      <c r="Q239" s="8"/>
      <c r="R239" s="280"/>
      <c r="S239" s="280"/>
      <c r="T239" s="280"/>
      <c r="U239" s="280"/>
      <c r="V239" s="8"/>
      <c r="W239" s="8"/>
      <c r="X239" s="3"/>
      <c r="Y239" s="281" t="s">
        <v>343</v>
      </c>
      <c r="Z239" s="281"/>
      <c r="AC239"/>
    </row>
    <row r="240" spans="1:34" ht="21.75" customHeight="1"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282"/>
      <c r="X240" s="282"/>
      <c r="Y240" s="282"/>
      <c r="Z240" s="282"/>
      <c r="AC240"/>
    </row>
    <row r="241" spans="1:30" ht="21.75" customHeight="1"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282"/>
      <c r="X241" s="282"/>
      <c r="Y241" s="282"/>
      <c r="Z241" s="282"/>
      <c r="AC241"/>
    </row>
    <row r="242" spans="1:30" ht="21.75" customHeight="1"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283" t="s">
        <v>344</v>
      </c>
      <c r="X242" s="283"/>
      <c r="Y242" s="283"/>
      <c r="Z242" s="283"/>
      <c r="AC242"/>
    </row>
    <row r="243" spans="1:30" ht="24.95" customHeight="1">
      <c r="A243" s="15" t="s">
        <v>3</v>
      </c>
      <c r="B243" s="276" t="s">
        <v>4</v>
      </c>
      <c r="C243" s="276"/>
      <c r="D243" s="276"/>
      <c r="E243" s="276"/>
      <c r="F243" s="276"/>
      <c r="G243" s="276"/>
      <c r="H243" s="276"/>
      <c r="I243" s="276"/>
      <c r="J243" s="276"/>
      <c r="K243" s="276" t="s">
        <v>5</v>
      </c>
      <c r="L243" s="276"/>
      <c r="M243" s="276"/>
      <c r="N243" s="276"/>
      <c r="O243" s="276"/>
      <c r="P243" s="276"/>
      <c r="Q243" s="276"/>
      <c r="R243" s="276"/>
      <c r="S243" s="276"/>
      <c r="T243" s="276"/>
      <c r="U243" s="276"/>
      <c r="V243" s="276"/>
      <c r="W243" s="276"/>
      <c r="X243" s="276"/>
      <c r="Y243" s="276"/>
      <c r="Z243" s="276"/>
      <c r="AC243"/>
    </row>
    <row r="244" spans="1:30" ht="48.75" customHeight="1">
      <c r="A244" s="15" t="s">
        <v>50</v>
      </c>
      <c r="B244" s="277" t="s">
        <v>51</v>
      </c>
      <c r="C244" s="277"/>
      <c r="D244" s="277"/>
      <c r="E244" s="277"/>
      <c r="F244" s="277"/>
      <c r="G244" s="277"/>
      <c r="H244" s="277"/>
      <c r="I244" s="277"/>
      <c r="J244" s="277"/>
      <c r="K244" s="10" t="s">
        <v>184</v>
      </c>
      <c r="L244" s="10" t="s">
        <v>186</v>
      </c>
      <c r="M244" s="10" t="s">
        <v>188</v>
      </c>
      <c r="N244" s="10" t="s">
        <v>190</v>
      </c>
      <c r="O244" s="10" t="s">
        <v>192</v>
      </c>
      <c r="P244" s="94"/>
      <c r="Q244" s="94"/>
      <c r="R244" s="94"/>
      <c r="S244" s="94"/>
      <c r="T244" s="94"/>
      <c r="U244" s="94"/>
      <c r="V244" s="94"/>
      <c r="W244" s="94"/>
      <c r="X244" s="94"/>
      <c r="Y244" s="94"/>
      <c r="Z244" s="15" t="s">
        <v>193</v>
      </c>
      <c r="AC244"/>
      <c r="AD244" s="57" t="s">
        <v>182</v>
      </c>
    </row>
    <row r="245" spans="1:30" ht="12.75" customHeight="1">
      <c r="A245" s="17" t="s">
        <v>7</v>
      </c>
      <c r="B245" s="278" t="s">
        <v>8</v>
      </c>
      <c r="C245" s="278"/>
      <c r="D245" s="278"/>
      <c r="E245" s="278"/>
      <c r="F245" s="278"/>
      <c r="G245" s="278"/>
      <c r="H245" s="278"/>
      <c r="I245" s="278"/>
      <c r="J245" s="278"/>
      <c r="K245" s="18" t="s">
        <v>9</v>
      </c>
      <c r="L245" s="18" t="s">
        <v>10</v>
      </c>
      <c r="M245" s="18" t="s">
        <v>11</v>
      </c>
      <c r="N245" s="18" t="s">
        <v>12</v>
      </c>
      <c r="O245" s="18" t="s">
        <v>13</v>
      </c>
      <c r="P245" s="18" t="s">
        <v>14</v>
      </c>
      <c r="Q245" s="18" t="s">
        <v>15</v>
      </c>
      <c r="R245" s="18" t="s">
        <v>16</v>
      </c>
      <c r="S245" s="18" t="s">
        <v>17</v>
      </c>
      <c r="T245" s="18" t="s">
        <v>18</v>
      </c>
      <c r="U245" s="18" t="s">
        <v>19</v>
      </c>
      <c r="V245" s="18" t="s">
        <v>20</v>
      </c>
      <c r="W245" s="18" t="s">
        <v>21</v>
      </c>
      <c r="X245" s="18" t="s">
        <v>22</v>
      </c>
      <c r="Y245" s="18" t="s">
        <v>23</v>
      </c>
      <c r="Z245" s="18" t="s">
        <v>24</v>
      </c>
      <c r="AA245" s="19"/>
      <c r="AC245"/>
      <c r="AD245" s="40"/>
    </row>
    <row r="246" spans="1:30" ht="15" customHeight="1">
      <c r="A246" s="303" t="s">
        <v>52</v>
      </c>
      <c r="B246" s="303"/>
      <c r="C246" s="303"/>
      <c r="D246" s="303"/>
      <c r="E246" s="303"/>
      <c r="F246" s="303"/>
      <c r="G246" s="303"/>
      <c r="H246" s="303"/>
      <c r="I246" s="303"/>
      <c r="J246" s="303"/>
      <c r="K246" s="304"/>
      <c r="L246" s="305"/>
      <c r="M246" s="305"/>
      <c r="N246" s="305"/>
      <c r="O246" s="305"/>
      <c r="P246" s="305"/>
      <c r="Q246" s="305"/>
      <c r="R246" s="305"/>
      <c r="S246" s="305"/>
      <c r="T246" s="305"/>
      <c r="U246" s="305"/>
      <c r="V246" s="305"/>
      <c r="W246" s="305"/>
      <c r="X246" s="305"/>
      <c r="Y246" s="305"/>
      <c r="Z246" s="306"/>
      <c r="AA246" s="42"/>
      <c r="AC246"/>
      <c r="AD246" s="59"/>
    </row>
    <row r="247" spans="1:30" ht="30" customHeight="1">
      <c r="A247" s="47" t="s">
        <v>53</v>
      </c>
      <c r="B247" s="48" t="s">
        <v>266</v>
      </c>
      <c r="C247" s="301" t="s">
        <v>267</v>
      </c>
      <c r="D247" s="301"/>
      <c r="E247" s="301"/>
      <c r="F247" s="301"/>
      <c r="G247" s="301"/>
      <c r="H247" s="301"/>
      <c r="I247" s="301"/>
      <c r="J247" s="302"/>
      <c r="K247" s="95">
        <v>1621</v>
      </c>
      <c r="L247" s="95">
        <v>3389</v>
      </c>
      <c r="M247" s="95">
        <v>3302</v>
      </c>
      <c r="N247" s="95">
        <v>3555</v>
      </c>
      <c r="O247" s="95">
        <v>1738</v>
      </c>
      <c r="P247" s="94"/>
      <c r="Q247" s="94"/>
      <c r="R247" s="94"/>
      <c r="S247" s="94"/>
      <c r="T247" s="94"/>
      <c r="U247" s="94"/>
      <c r="V247" s="94"/>
      <c r="W247" s="94"/>
      <c r="X247" s="94"/>
      <c r="Y247" s="94"/>
      <c r="Z247" s="69">
        <f t="shared" ref="Z247:Z255" si="19">SUM(K247:Y247)</f>
        <v>13605</v>
      </c>
      <c r="AA247" s="49"/>
      <c r="AC247" s="27" t="s">
        <v>82</v>
      </c>
      <c r="AD247" s="37" t="s">
        <v>108</v>
      </c>
    </row>
    <row r="248" spans="1:30" ht="15" customHeight="1">
      <c r="A248" s="47" t="s">
        <v>55</v>
      </c>
      <c r="B248" s="24" t="s">
        <v>54</v>
      </c>
      <c r="C248" s="299" t="s">
        <v>268</v>
      </c>
      <c r="D248" s="299"/>
      <c r="E248" s="299"/>
      <c r="F248" s="299"/>
      <c r="G248" s="299"/>
      <c r="H248" s="299"/>
      <c r="I248" s="299"/>
      <c r="J248" s="299"/>
      <c r="K248" s="95">
        <v>884</v>
      </c>
      <c r="L248" s="95">
        <v>1517</v>
      </c>
      <c r="M248" s="95">
        <v>1296</v>
      </c>
      <c r="N248" s="95">
        <v>1781</v>
      </c>
      <c r="O248" s="95">
        <v>997</v>
      </c>
      <c r="P248" s="94"/>
      <c r="Q248" s="94"/>
      <c r="R248" s="94"/>
      <c r="S248" s="94"/>
      <c r="T248" s="94"/>
      <c r="U248" s="94"/>
      <c r="V248" s="94"/>
      <c r="W248" s="94"/>
      <c r="X248" s="94"/>
      <c r="Y248" s="94"/>
      <c r="Z248" s="69">
        <f t="shared" si="19"/>
        <v>6475</v>
      </c>
      <c r="AA248" s="49"/>
      <c r="AC248" s="27" t="s">
        <v>82</v>
      </c>
      <c r="AD248" s="37" t="s">
        <v>109</v>
      </c>
    </row>
    <row r="249" spans="1:30" ht="15" customHeight="1">
      <c r="A249" s="47"/>
      <c r="B249" s="24" t="s">
        <v>56</v>
      </c>
      <c r="C249" s="299" t="s">
        <v>269</v>
      </c>
      <c r="D249" s="299"/>
      <c r="E249" s="299"/>
      <c r="F249" s="299"/>
      <c r="G249" s="299"/>
      <c r="H249" s="299"/>
      <c r="I249" s="299"/>
      <c r="J249" s="299"/>
      <c r="K249" s="95">
        <v>186</v>
      </c>
      <c r="L249" s="95">
        <v>334</v>
      </c>
      <c r="M249" s="95">
        <v>427</v>
      </c>
      <c r="N249" s="95">
        <v>419</v>
      </c>
      <c r="O249" s="95">
        <v>236</v>
      </c>
      <c r="P249" s="94"/>
      <c r="Q249" s="94"/>
      <c r="R249" s="94"/>
      <c r="S249" s="94"/>
      <c r="T249" s="94"/>
      <c r="U249" s="94"/>
      <c r="V249" s="94"/>
      <c r="W249" s="94"/>
      <c r="X249" s="94"/>
      <c r="Y249" s="94"/>
      <c r="Z249" s="69">
        <f t="shared" si="19"/>
        <v>1602</v>
      </c>
      <c r="AA249" s="49"/>
      <c r="AC249" s="27" t="s">
        <v>82</v>
      </c>
      <c r="AD249" s="37" t="s">
        <v>110</v>
      </c>
    </row>
    <row r="250" spans="1:30" ht="15" customHeight="1">
      <c r="A250" s="47"/>
      <c r="B250" s="24" t="s">
        <v>197</v>
      </c>
      <c r="C250" s="299" t="s">
        <v>270</v>
      </c>
      <c r="D250" s="299"/>
      <c r="E250" s="299"/>
      <c r="F250" s="299"/>
      <c r="G250" s="299"/>
      <c r="H250" s="299"/>
      <c r="I250" s="299"/>
      <c r="J250" s="299"/>
      <c r="K250" s="95">
        <v>128</v>
      </c>
      <c r="L250" s="95">
        <v>295</v>
      </c>
      <c r="M250" s="95">
        <v>296</v>
      </c>
      <c r="N250" s="95">
        <v>302</v>
      </c>
      <c r="O250" s="95">
        <v>135</v>
      </c>
      <c r="P250" s="94"/>
      <c r="Q250" s="94"/>
      <c r="R250" s="94"/>
      <c r="S250" s="94"/>
      <c r="T250" s="94"/>
      <c r="U250" s="94"/>
      <c r="V250" s="94"/>
      <c r="W250" s="94"/>
      <c r="X250" s="94"/>
      <c r="Y250" s="94"/>
      <c r="Z250" s="69">
        <f t="shared" si="19"/>
        <v>1156</v>
      </c>
      <c r="AA250" s="49"/>
      <c r="AC250" s="27" t="s">
        <v>82</v>
      </c>
      <c r="AD250" s="37" t="s">
        <v>111</v>
      </c>
    </row>
    <row r="251" spans="1:30" ht="15" customHeight="1">
      <c r="A251" s="47"/>
      <c r="B251" s="24" t="s">
        <v>199</v>
      </c>
      <c r="C251" s="299" t="s">
        <v>271</v>
      </c>
      <c r="D251" s="299"/>
      <c r="E251" s="299"/>
      <c r="F251" s="299"/>
      <c r="G251" s="299"/>
      <c r="H251" s="299"/>
      <c r="I251" s="299"/>
      <c r="J251" s="299"/>
      <c r="K251" s="95">
        <v>117</v>
      </c>
      <c r="L251" s="95">
        <v>284</v>
      </c>
      <c r="M251" s="95">
        <v>641</v>
      </c>
      <c r="N251" s="95">
        <v>281</v>
      </c>
      <c r="O251" s="95">
        <v>115</v>
      </c>
      <c r="P251" s="94"/>
      <c r="Q251" s="94"/>
      <c r="R251" s="94"/>
      <c r="S251" s="94"/>
      <c r="T251" s="94"/>
      <c r="U251" s="94"/>
      <c r="V251" s="94"/>
      <c r="W251" s="94"/>
      <c r="X251" s="94"/>
      <c r="Y251" s="94"/>
      <c r="Z251" s="69">
        <f t="shared" si="19"/>
        <v>1438</v>
      </c>
      <c r="AA251" s="49"/>
      <c r="AC251" s="27" t="s">
        <v>82</v>
      </c>
      <c r="AD251" s="37" t="s">
        <v>112</v>
      </c>
    </row>
    <row r="252" spans="1:30" ht="15" customHeight="1">
      <c r="A252" s="47"/>
      <c r="B252" s="24" t="s">
        <v>201</v>
      </c>
      <c r="C252" s="299" t="s">
        <v>272</v>
      </c>
      <c r="D252" s="299"/>
      <c r="E252" s="299"/>
      <c r="F252" s="299"/>
      <c r="G252" s="299"/>
      <c r="H252" s="299"/>
      <c r="I252" s="299"/>
      <c r="J252" s="299"/>
      <c r="K252" s="95">
        <v>196</v>
      </c>
      <c r="L252" s="95">
        <v>263</v>
      </c>
      <c r="M252" s="95">
        <v>321</v>
      </c>
      <c r="N252" s="95">
        <v>449</v>
      </c>
      <c r="O252" s="95">
        <v>187</v>
      </c>
      <c r="P252" s="94"/>
      <c r="Q252" s="94"/>
      <c r="R252" s="94"/>
      <c r="S252" s="94"/>
      <c r="T252" s="94"/>
      <c r="U252" s="94"/>
      <c r="V252" s="94"/>
      <c r="W252" s="94"/>
      <c r="X252" s="94"/>
      <c r="Y252" s="94"/>
      <c r="Z252" s="69">
        <f t="shared" si="19"/>
        <v>1416</v>
      </c>
      <c r="AA252" s="49"/>
      <c r="AC252" s="27" t="s">
        <v>82</v>
      </c>
      <c r="AD252" s="37" t="s">
        <v>113</v>
      </c>
    </row>
    <row r="253" spans="1:30" ht="15" customHeight="1">
      <c r="A253" s="47"/>
      <c r="B253" s="24" t="s">
        <v>203</v>
      </c>
      <c r="C253" s="299" t="s">
        <v>273</v>
      </c>
      <c r="D253" s="299"/>
      <c r="E253" s="299"/>
      <c r="F253" s="299"/>
      <c r="G253" s="299"/>
      <c r="H253" s="299"/>
      <c r="I253" s="299"/>
      <c r="J253" s="299"/>
      <c r="K253" s="95">
        <v>66</v>
      </c>
      <c r="L253" s="95">
        <v>101</v>
      </c>
      <c r="M253" s="95">
        <v>114</v>
      </c>
      <c r="N253" s="95">
        <v>159</v>
      </c>
      <c r="O253" s="95">
        <v>81</v>
      </c>
      <c r="P253" s="94"/>
      <c r="Q253" s="94"/>
      <c r="R253" s="94"/>
      <c r="S253" s="94"/>
      <c r="T253" s="94"/>
      <c r="U253" s="94"/>
      <c r="V253" s="94"/>
      <c r="W253" s="94"/>
      <c r="X253" s="94"/>
      <c r="Y253" s="94"/>
      <c r="Z253" s="69">
        <f t="shared" si="19"/>
        <v>521</v>
      </c>
      <c r="AA253" s="49"/>
      <c r="AC253" s="27" t="s">
        <v>82</v>
      </c>
      <c r="AD253" s="37" t="s">
        <v>114</v>
      </c>
    </row>
    <row r="254" spans="1:30" ht="15" customHeight="1">
      <c r="A254" s="47"/>
      <c r="B254" s="24" t="s">
        <v>205</v>
      </c>
      <c r="C254" s="299" t="s">
        <v>274</v>
      </c>
      <c r="D254" s="299"/>
      <c r="E254" s="299"/>
      <c r="F254" s="299"/>
      <c r="G254" s="299"/>
      <c r="H254" s="299"/>
      <c r="I254" s="299"/>
      <c r="J254" s="299"/>
      <c r="K254" s="95">
        <v>86</v>
      </c>
      <c r="L254" s="95">
        <v>140</v>
      </c>
      <c r="M254" s="95">
        <v>166</v>
      </c>
      <c r="N254" s="95">
        <v>176</v>
      </c>
      <c r="O254" s="95">
        <v>69</v>
      </c>
      <c r="P254" s="94"/>
      <c r="Q254" s="94"/>
      <c r="R254" s="94"/>
      <c r="S254" s="94"/>
      <c r="T254" s="94"/>
      <c r="U254" s="94"/>
      <c r="V254" s="94"/>
      <c r="W254" s="94"/>
      <c r="X254" s="94"/>
      <c r="Y254" s="94"/>
      <c r="Z254" s="69">
        <f t="shared" si="19"/>
        <v>637</v>
      </c>
      <c r="AA254" s="49"/>
      <c r="AC254" s="27" t="s">
        <v>82</v>
      </c>
      <c r="AD254" s="37" t="s">
        <v>115</v>
      </c>
    </row>
    <row r="255" spans="1:30" ht="15" customHeight="1">
      <c r="A255" s="47"/>
      <c r="B255" s="24" t="s">
        <v>207</v>
      </c>
      <c r="C255" s="299" t="s">
        <v>275</v>
      </c>
      <c r="D255" s="299"/>
      <c r="E255" s="299"/>
      <c r="F255" s="299"/>
      <c r="G255" s="299"/>
      <c r="H255" s="299"/>
      <c r="I255" s="299"/>
      <c r="J255" s="299"/>
      <c r="K255" s="95">
        <v>55</v>
      </c>
      <c r="L255" s="95">
        <v>112</v>
      </c>
      <c r="M255" s="95">
        <v>142</v>
      </c>
      <c r="N255" s="95">
        <v>153</v>
      </c>
      <c r="O255" s="95">
        <v>52</v>
      </c>
      <c r="P255" s="94"/>
      <c r="Q255" s="94"/>
      <c r="R255" s="94"/>
      <c r="S255" s="94"/>
      <c r="T255" s="94"/>
      <c r="U255" s="94"/>
      <c r="V255" s="94"/>
      <c r="W255" s="94"/>
      <c r="X255" s="94"/>
      <c r="Y255" s="94"/>
      <c r="Z255" s="69">
        <f t="shared" si="19"/>
        <v>514</v>
      </c>
      <c r="AA255" s="49"/>
      <c r="AC255" s="27" t="s">
        <v>82</v>
      </c>
      <c r="AD255" s="37" t="s">
        <v>116</v>
      </c>
    </row>
    <row r="256" spans="1:30" ht="15" customHeight="1">
      <c r="A256" s="47"/>
      <c r="B256" s="85"/>
      <c r="C256" s="298"/>
      <c r="D256" s="299"/>
      <c r="E256" s="299"/>
      <c r="F256" s="299"/>
      <c r="G256" s="299"/>
      <c r="H256" s="299"/>
      <c r="I256" s="299"/>
      <c r="J256" s="299"/>
      <c r="K256" s="85" t="s">
        <v>209</v>
      </c>
      <c r="L256" s="85"/>
      <c r="M256" s="85"/>
      <c r="N256" s="85"/>
      <c r="O256" s="85"/>
      <c r="P256" s="85"/>
      <c r="Q256" s="85"/>
      <c r="R256" s="85"/>
      <c r="S256" s="85"/>
      <c r="T256" s="85"/>
      <c r="U256" s="85"/>
      <c r="V256" s="85"/>
      <c r="W256" s="85"/>
      <c r="X256" s="85"/>
      <c r="Y256" s="85"/>
      <c r="Z256" s="85"/>
      <c r="AA256" s="49"/>
      <c r="AC256" s="27" t="s">
        <v>82</v>
      </c>
      <c r="AD256" s="37" t="s">
        <v>117</v>
      </c>
    </row>
    <row r="257" spans="1:30" ht="15" customHeight="1">
      <c r="A257" s="47"/>
      <c r="B257" s="85"/>
      <c r="C257" s="298"/>
      <c r="D257" s="299"/>
      <c r="E257" s="299"/>
      <c r="F257" s="299"/>
      <c r="G257" s="299"/>
      <c r="H257" s="299"/>
      <c r="I257" s="299"/>
      <c r="J257" s="299"/>
      <c r="K257" s="85" t="s">
        <v>209</v>
      </c>
      <c r="L257" s="85"/>
      <c r="M257" s="85"/>
      <c r="N257" s="85"/>
      <c r="O257" s="85"/>
      <c r="P257" s="85"/>
      <c r="Q257" s="85"/>
      <c r="R257" s="85"/>
      <c r="S257" s="85"/>
      <c r="T257" s="85"/>
      <c r="U257" s="85"/>
      <c r="V257" s="85"/>
      <c r="W257" s="85"/>
      <c r="X257" s="85"/>
      <c r="Y257" s="85"/>
      <c r="Z257" s="85"/>
      <c r="AA257" s="49"/>
      <c r="AC257" s="27" t="s">
        <v>82</v>
      </c>
      <c r="AD257" s="37" t="s">
        <v>118</v>
      </c>
    </row>
    <row r="258" spans="1:30" ht="33" customHeight="1">
      <c r="A258" s="47" t="s">
        <v>30</v>
      </c>
      <c r="B258" s="277" t="s">
        <v>355</v>
      </c>
      <c r="C258" s="277"/>
      <c r="D258" s="277"/>
      <c r="E258" s="277"/>
      <c r="F258" s="277"/>
      <c r="G258" s="277"/>
      <c r="H258" s="277"/>
      <c r="I258" s="277"/>
      <c r="J258" s="277"/>
      <c r="K258" s="70">
        <f>SUM(K247:K257)</f>
        <v>3339</v>
      </c>
      <c r="L258" s="70">
        <f>SUM(L247:L257)</f>
        <v>6435</v>
      </c>
      <c r="M258" s="70">
        <f>SUM(M247:M257)</f>
        <v>6705</v>
      </c>
      <c r="N258" s="70">
        <f>SUM(N247:N257)</f>
        <v>7275</v>
      </c>
      <c r="O258" s="70">
        <f>SUM(O247:O257)</f>
        <v>3610</v>
      </c>
      <c r="P258" s="94"/>
      <c r="Q258" s="94"/>
      <c r="R258" s="94"/>
      <c r="S258" s="94"/>
      <c r="T258" s="94"/>
      <c r="U258" s="94"/>
      <c r="V258" s="94"/>
      <c r="W258" s="94"/>
      <c r="X258" s="94"/>
      <c r="Y258" s="94"/>
      <c r="Z258" s="70">
        <f t="shared" ref="Z258:Z266" si="20">SUM(K258:Y258)</f>
        <v>27364</v>
      </c>
      <c r="AC258" s="27"/>
      <c r="AD258" s="37" t="s">
        <v>181</v>
      </c>
    </row>
    <row r="259" spans="1:30" ht="30" customHeight="1">
      <c r="A259" s="47" t="s">
        <v>53</v>
      </c>
      <c r="B259" s="50" t="s">
        <v>276</v>
      </c>
      <c r="C259" s="301" t="s">
        <v>277</v>
      </c>
      <c r="D259" s="301"/>
      <c r="E259" s="301"/>
      <c r="F259" s="301"/>
      <c r="G259" s="301"/>
      <c r="H259" s="301"/>
      <c r="I259" s="301"/>
      <c r="J259" s="302"/>
      <c r="K259" s="95">
        <v>2265</v>
      </c>
      <c r="L259" s="95">
        <v>9948</v>
      </c>
      <c r="M259" s="95">
        <v>3835</v>
      </c>
      <c r="N259" s="95">
        <v>8770</v>
      </c>
      <c r="O259" s="95">
        <v>3499</v>
      </c>
      <c r="P259" s="94"/>
      <c r="Q259" s="94"/>
      <c r="R259" s="94"/>
      <c r="S259" s="94"/>
      <c r="T259" s="94"/>
      <c r="U259" s="94"/>
      <c r="V259" s="94"/>
      <c r="W259" s="94"/>
      <c r="X259" s="94"/>
      <c r="Y259" s="94"/>
      <c r="Z259" s="69">
        <f t="shared" si="20"/>
        <v>28317</v>
      </c>
      <c r="AA259" s="49"/>
      <c r="AC259" s="27" t="s">
        <v>82</v>
      </c>
      <c r="AD259" s="37" t="s">
        <v>119</v>
      </c>
    </row>
    <row r="260" spans="1:30" ht="15" customHeight="1">
      <c r="A260" s="47" t="s">
        <v>55</v>
      </c>
      <c r="B260" s="24" t="s">
        <v>54</v>
      </c>
      <c r="C260" s="299" t="s">
        <v>278</v>
      </c>
      <c r="D260" s="299"/>
      <c r="E260" s="299"/>
      <c r="F260" s="299"/>
      <c r="G260" s="299"/>
      <c r="H260" s="299"/>
      <c r="I260" s="299"/>
      <c r="J260" s="299"/>
      <c r="K260" s="95">
        <v>1047</v>
      </c>
      <c r="L260" s="95">
        <v>5513</v>
      </c>
      <c r="M260" s="95">
        <v>1297</v>
      </c>
      <c r="N260" s="95">
        <v>5546</v>
      </c>
      <c r="O260" s="95">
        <v>2732</v>
      </c>
      <c r="P260" s="94"/>
      <c r="Q260" s="94"/>
      <c r="R260" s="94"/>
      <c r="S260" s="94"/>
      <c r="T260" s="94"/>
      <c r="U260" s="94"/>
      <c r="V260" s="94"/>
      <c r="W260" s="94"/>
      <c r="X260" s="94"/>
      <c r="Y260" s="94"/>
      <c r="Z260" s="69">
        <f t="shared" si="20"/>
        <v>16135</v>
      </c>
      <c r="AA260" s="49"/>
      <c r="AC260" s="27" t="s">
        <v>82</v>
      </c>
      <c r="AD260" s="37" t="s">
        <v>120</v>
      </c>
    </row>
    <row r="261" spans="1:30" ht="15" customHeight="1">
      <c r="A261" s="47"/>
      <c r="B261" s="24" t="s">
        <v>56</v>
      </c>
      <c r="C261" s="299" t="s">
        <v>279</v>
      </c>
      <c r="D261" s="299"/>
      <c r="E261" s="299"/>
      <c r="F261" s="299"/>
      <c r="G261" s="299"/>
      <c r="H261" s="299"/>
      <c r="I261" s="299"/>
      <c r="J261" s="299"/>
      <c r="K261" s="95">
        <v>683</v>
      </c>
      <c r="L261" s="95">
        <v>3652</v>
      </c>
      <c r="M261" s="95">
        <v>572</v>
      </c>
      <c r="N261" s="95">
        <v>2898</v>
      </c>
      <c r="O261" s="95">
        <v>660</v>
      </c>
      <c r="P261" s="94"/>
      <c r="Q261" s="94"/>
      <c r="R261" s="94"/>
      <c r="S261" s="94"/>
      <c r="T261" s="94"/>
      <c r="U261" s="94"/>
      <c r="V261" s="94"/>
      <c r="W261" s="94"/>
      <c r="X261" s="94"/>
      <c r="Y261" s="94"/>
      <c r="Z261" s="69">
        <f t="shared" si="20"/>
        <v>8465</v>
      </c>
      <c r="AA261" s="49"/>
      <c r="AC261" s="27" t="s">
        <v>82</v>
      </c>
      <c r="AD261" s="37" t="s">
        <v>121</v>
      </c>
    </row>
    <row r="262" spans="1:30" ht="15" customHeight="1">
      <c r="A262" s="47"/>
      <c r="B262" s="24" t="s">
        <v>197</v>
      </c>
      <c r="C262" s="299" t="s">
        <v>280</v>
      </c>
      <c r="D262" s="299"/>
      <c r="E262" s="299"/>
      <c r="F262" s="299"/>
      <c r="G262" s="299"/>
      <c r="H262" s="299"/>
      <c r="I262" s="299"/>
      <c r="J262" s="299"/>
      <c r="K262" s="95">
        <v>335</v>
      </c>
      <c r="L262" s="95">
        <v>1144</v>
      </c>
      <c r="M262" s="95">
        <v>402</v>
      </c>
      <c r="N262" s="95">
        <v>834</v>
      </c>
      <c r="O262" s="95">
        <v>383</v>
      </c>
      <c r="P262" s="94"/>
      <c r="Q262" s="94"/>
      <c r="R262" s="94"/>
      <c r="S262" s="94"/>
      <c r="T262" s="94"/>
      <c r="U262" s="94"/>
      <c r="V262" s="94"/>
      <c r="W262" s="94"/>
      <c r="X262" s="94"/>
      <c r="Y262" s="94"/>
      <c r="Z262" s="69">
        <f t="shared" si="20"/>
        <v>3098</v>
      </c>
      <c r="AA262" s="49"/>
      <c r="AC262" s="27" t="s">
        <v>82</v>
      </c>
      <c r="AD262" s="37" t="s">
        <v>122</v>
      </c>
    </row>
    <row r="263" spans="1:30" ht="15" customHeight="1">
      <c r="A263" s="47"/>
      <c r="B263" s="24" t="s">
        <v>199</v>
      </c>
      <c r="C263" s="299" t="s">
        <v>281</v>
      </c>
      <c r="D263" s="299"/>
      <c r="E263" s="299"/>
      <c r="F263" s="299"/>
      <c r="G263" s="299"/>
      <c r="H263" s="299"/>
      <c r="I263" s="299"/>
      <c r="J263" s="299"/>
      <c r="K263" s="95">
        <v>219</v>
      </c>
      <c r="L263" s="95">
        <v>710</v>
      </c>
      <c r="M263" s="95">
        <v>205</v>
      </c>
      <c r="N263" s="95">
        <v>735</v>
      </c>
      <c r="O263" s="95">
        <v>225</v>
      </c>
      <c r="P263" s="94"/>
      <c r="Q263" s="94"/>
      <c r="R263" s="94"/>
      <c r="S263" s="94"/>
      <c r="T263" s="94"/>
      <c r="U263" s="94"/>
      <c r="V263" s="94"/>
      <c r="W263" s="94"/>
      <c r="X263" s="94"/>
      <c r="Y263" s="94"/>
      <c r="Z263" s="69">
        <f t="shared" si="20"/>
        <v>2094</v>
      </c>
      <c r="AA263" s="49"/>
      <c r="AC263" s="27" t="s">
        <v>82</v>
      </c>
      <c r="AD263" s="37" t="s">
        <v>123</v>
      </c>
    </row>
    <row r="264" spans="1:30" ht="15" customHeight="1">
      <c r="A264" s="47"/>
      <c r="B264" s="24" t="s">
        <v>201</v>
      </c>
      <c r="C264" s="299" t="s">
        <v>282</v>
      </c>
      <c r="D264" s="299"/>
      <c r="E264" s="299"/>
      <c r="F264" s="299"/>
      <c r="G264" s="299"/>
      <c r="H264" s="299"/>
      <c r="I264" s="299"/>
      <c r="J264" s="299"/>
      <c r="K264" s="95">
        <v>124</v>
      </c>
      <c r="L264" s="95">
        <v>510</v>
      </c>
      <c r="M264" s="95">
        <v>86</v>
      </c>
      <c r="N264" s="95">
        <v>517</v>
      </c>
      <c r="O264" s="95">
        <v>163</v>
      </c>
      <c r="P264" s="94"/>
      <c r="Q264" s="94"/>
      <c r="R264" s="94"/>
      <c r="S264" s="94"/>
      <c r="T264" s="94"/>
      <c r="U264" s="94"/>
      <c r="V264" s="94"/>
      <c r="W264" s="94"/>
      <c r="X264" s="94"/>
      <c r="Y264" s="94"/>
      <c r="Z264" s="69">
        <f t="shared" si="20"/>
        <v>1400</v>
      </c>
      <c r="AA264" s="49"/>
      <c r="AC264" s="27" t="s">
        <v>82</v>
      </c>
      <c r="AD264" s="37" t="s">
        <v>124</v>
      </c>
    </row>
    <row r="265" spans="1:30" ht="15" customHeight="1">
      <c r="A265" s="47"/>
      <c r="B265" s="24" t="s">
        <v>203</v>
      </c>
      <c r="C265" s="299" t="s">
        <v>283</v>
      </c>
      <c r="D265" s="299"/>
      <c r="E265" s="299"/>
      <c r="F265" s="299"/>
      <c r="G265" s="299"/>
      <c r="H265" s="299"/>
      <c r="I265" s="299"/>
      <c r="J265" s="299"/>
      <c r="K265" s="95">
        <v>78</v>
      </c>
      <c r="L265" s="95">
        <v>277</v>
      </c>
      <c r="M265" s="95">
        <v>98</v>
      </c>
      <c r="N265" s="95">
        <v>501</v>
      </c>
      <c r="O265" s="95">
        <v>128</v>
      </c>
      <c r="P265" s="94"/>
      <c r="Q265" s="94"/>
      <c r="R265" s="94"/>
      <c r="S265" s="94"/>
      <c r="T265" s="94"/>
      <c r="U265" s="94"/>
      <c r="V265" s="94"/>
      <c r="W265" s="94"/>
      <c r="X265" s="94"/>
      <c r="Y265" s="94"/>
      <c r="Z265" s="69">
        <f t="shared" si="20"/>
        <v>1082</v>
      </c>
      <c r="AA265" s="49"/>
      <c r="AC265" s="27" t="s">
        <v>82</v>
      </c>
      <c r="AD265" s="37" t="s">
        <v>125</v>
      </c>
    </row>
    <row r="266" spans="1:30" ht="15" customHeight="1">
      <c r="A266" s="47"/>
      <c r="B266" s="24" t="s">
        <v>205</v>
      </c>
      <c r="C266" s="299" t="s">
        <v>284</v>
      </c>
      <c r="D266" s="299"/>
      <c r="E266" s="299"/>
      <c r="F266" s="299"/>
      <c r="G266" s="299"/>
      <c r="H266" s="299"/>
      <c r="I266" s="299"/>
      <c r="J266" s="299"/>
      <c r="K266" s="95">
        <v>143</v>
      </c>
      <c r="L266" s="95">
        <v>652</v>
      </c>
      <c r="M266" s="95">
        <v>127</v>
      </c>
      <c r="N266" s="95">
        <v>600</v>
      </c>
      <c r="O266" s="95">
        <v>244</v>
      </c>
      <c r="P266" s="94"/>
      <c r="Q266" s="94"/>
      <c r="R266" s="94"/>
      <c r="S266" s="94"/>
      <c r="T266" s="94"/>
      <c r="U266" s="94"/>
      <c r="V266" s="94"/>
      <c r="W266" s="94"/>
      <c r="X266" s="94"/>
      <c r="Y266" s="94"/>
      <c r="Z266" s="69">
        <f t="shared" si="20"/>
        <v>1766</v>
      </c>
      <c r="AA266" s="49"/>
      <c r="AC266" s="27" t="s">
        <v>82</v>
      </c>
      <c r="AD266" s="37" t="s">
        <v>126</v>
      </c>
    </row>
    <row r="267" spans="1:30" ht="15" customHeight="1">
      <c r="A267" s="47"/>
      <c r="B267" s="86"/>
      <c r="C267" s="298"/>
      <c r="D267" s="299"/>
      <c r="E267" s="299"/>
      <c r="F267" s="299"/>
      <c r="G267" s="299"/>
      <c r="H267" s="299"/>
      <c r="I267" s="299"/>
      <c r="J267" s="299"/>
      <c r="K267" s="86" t="s">
        <v>209</v>
      </c>
      <c r="L267" s="86"/>
      <c r="M267" s="86"/>
      <c r="N267" s="86"/>
      <c r="O267" s="86"/>
      <c r="P267" s="86"/>
      <c r="Q267" s="86"/>
      <c r="R267" s="86"/>
      <c r="S267" s="86"/>
      <c r="T267" s="86"/>
      <c r="U267" s="86"/>
      <c r="V267" s="86"/>
      <c r="W267" s="86"/>
      <c r="X267" s="86"/>
      <c r="Y267" s="86"/>
      <c r="Z267" s="86"/>
      <c r="AA267" s="49"/>
      <c r="AC267" s="27" t="s">
        <v>82</v>
      </c>
      <c r="AD267" s="37" t="s">
        <v>127</v>
      </c>
    </row>
    <row r="268" spans="1:30" ht="15" customHeight="1">
      <c r="A268" s="47"/>
      <c r="B268" s="86"/>
      <c r="C268" s="298"/>
      <c r="D268" s="299"/>
      <c r="E268" s="299"/>
      <c r="F268" s="299"/>
      <c r="G268" s="299"/>
      <c r="H268" s="299"/>
      <c r="I268" s="299"/>
      <c r="J268" s="299"/>
      <c r="K268" s="86" t="s">
        <v>209</v>
      </c>
      <c r="L268" s="86"/>
      <c r="M268" s="86"/>
      <c r="N268" s="86"/>
      <c r="O268" s="86"/>
      <c r="P268" s="86"/>
      <c r="Q268" s="86"/>
      <c r="R268" s="86"/>
      <c r="S268" s="86"/>
      <c r="T268" s="86"/>
      <c r="U268" s="86"/>
      <c r="V268" s="86"/>
      <c r="W268" s="86"/>
      <c r="X268" s="86"/>
      <c r="Y268" s="86"/>
      <c r="Z268" s="86"/>
      <c r="AA268" s="49"/>
      <c r="AC268" s="27" t="s">
        <v>82</v>
      </c>
      <c r="AD268" s="37" t="s">
        <v>128</v>
      </c>
    </row>
    <row r="269" spans="1:30" ht="15" customHeight="1">
      <c r="A269" s="47"/>
      <c r="B269" s="86"/>
      <c r="C269" s="298"/>
      <c r="D269" s="299"/>
      <c r="E269" s="299"/>
      <c r="F269" s="299"/>
      <c r="G269" s="299"/>
      <c r="H269" s="299"/>
      <c r="I269" s="299"/>
      <c r="J269" s="299"/>
      <c r="K269" s="86" t="s">
        <v>209</v>
      </c>
      <c r="L269" s="86"/>
      <c r="M269" s="86"/>
      <c r="N269" s="86"/>
      <c r="O269" s="86"/>
      <c r="P269" s="86"/>
      <c r="Q269" s="86"/>
      <c r="R269" s="86"/>
      <c r="S269" s="86"/>
      <c r="T269" s="86"/>
      <c r="U269" s="86"/>
      <c r="V269" s="86"/>
      <c r="W269" s="86"/>
      <c r="X269" s="86"/>
      <c r="Y269" s="86"/>
      <c r="Z269" s="86"/>
      <c r="AA269" s="49"/>
      <c r="AC269" s="27" t="s">
        <v>82</v>
      </c>
      <c r="AD269" s="37" t="s">
        <v>129</v>
      </c>
    </row>
    <row r="270" spans="1:30" ht="33" customHeight="1">
      <c r="A270" s="47" t="s">
        <v>30</v>
      </c>
      <c r="B270" s="277" t="s">
        <v>355</v>
      </c>
      <c r="C270" s="277"/>
      <c r="D270" s="277"/>
      <c r="E270" s="277"/>
      <c r="F270" s="277"/>
      <c r="G270" s="277"/>
      <c r="H270" s="277"/>
      <c r="I270" s="277"/>
      <c r="J270" s="277"/>
      <c r="K270" s="70">
        <f>SUM(K259:K269)</f>
        <v>4894</v>
      </c>
      <c r="L270" s="70">
        <f>SUM(L259:L269)</f>
        <v>22406</v>
      </c>
      <c r="M270" s="70">
        <f>SUM(M259:M269)</f>
        <v>6622</v>
      </c>
      <c r="N270" s="70">
        <f>SUM(N259:N269)</f>
        <v>20401</v>
      </c>
      <c r="O270" s="70">
        <f>SUM(O259:O269)</f>
        <v>8034</v>
      </c>
      <c r="P270" s="94"/>
      <c r="Q270" s="94"/>
      <c r="R270" s="94"/>
      <c r="S270" s="94"/>
      <c r="T270" s="94"/>
      <c r="U270" s="94"/>
      <c r="V270" s="94"/>
      <c r="W270" s="94"/>
      <c r="X270" s="94"/>
      <c r="Y270" s="94"/>
      <c r="Z270" s="70">
        <f>SUM(K270:Y270)</f>
        <v>62357</v>
      </c>
      <c r="AC270"/>
      <c r="AD270" s="37" t="s">
        <v>181</v>
      </c>
    </row>
    <row r="271" spans="1:30" ht="15.75" customHeight="1">
      <c r="AA271" s="4" t="s">
        <v>88</v>
      </c>
      <c r="AC271"/>
    </row>
    <row r="272" spans="1:30" ht="16.5" customHeight="1">
      <c r="A272" s="3"/>
      <c r="B272" s="300" t="s">
        <v>93</v>
      </c>
      <c r="C272" s="300"/>
      <c r="D272" s="300"/>
      <c r="E272" s="300"/>
      <c r="F272" s="300"/>
      <c r="G272" s="300"/>
      <c r="H272" s="300"/>
      <c r="I272" s="300"/>
      <c r="J272" s="300"/>
      <c r="K272" s="300"/>
      <c r="L272" s="300"/>
      <c r="M272" s="300"/>
      <c r="N272" s="300"/>
      <c r="O272" s="264" t="s">
        <v>37</v>
      </c>
      <c r="P272" s="265"/>
      <c r="Q272" s="265"/>
      <c r="R272" s="265"/>
      <c r="S272" s="265"/>
      <c r="T272" s="265"/>
      <c r="U272" s="265"/>
      <c r="V272" s="265"/>
      <c r="W272" s="265"/>
      <c r="X272" s="265"/>
      <c r="Y272" s="266"/>
      <c r="Z272" s="3"/>
      <c r="AA272" s="3"/>
      <c r="AC272"/>
    </row>
    <row r="273" spans="1:34" ht="21.75" customHeight="1">
      <c r="A273" s="30"/>
      <c r="B273" s="286" t="s">
        <v>362</v>
      </c>
      <c r="C273" s="287"/>
      <c r="D273" s="288"/>
      <c r="E273" s="286" t="s">
        <v>363</v>
      </c>
      <c r="F273" s="287"/>
      <c r="G273" s="288"/>
      <c r="H273" s="286" t="s">
        <v>364</v>
      </c>
      <c r="I273" s="287"/>
      <c r="J273" s="288"/>
      <c r="K273" s="292" t="s">
        <v>365</v>
      </c>
      <c r="L273" s="294" t="s">
        <v>366</v>
      </c>
      <c r="M273" s="294" t="s">
        <v>367</v>
      </c>
      <c r="N273" s="296" t="s">
        <v>368</v>
      </c>
      <c r="O273" s="160" t="s">
        <v>362</v>
      </c>
      <c r="P273" s="161" t="s">
        <v>363</v>
      </c>
      <c r="Q273" s="162" t="s">
        <v>364</v>
      </c>
      <c r="R273" s="163" t="s">
        <v>365</v>
      </c>
      <c r="S273" s="62"/>
      <c r="T273" s="164" t="s">
        <v>366</v>
      </c>
      <c r="U273" s="62"/>
      <c r="V273" s="165" t="s">
        <v>367</v>
      </c>
      <c r="W273" s="62"/>
      <c r="X273" s="166" t="s">
        <v>368</v>
      </c>
      <c r="Y273" s="167" t="s">
        <v>369</v>
      </c>
      <c r="Z273" s="3"/>
      <c r="AC273"/>
    </row>
    <row r="274" spans="1:34" ht="22.5" customHeight="1">
      <c r="A274" s="34"/>
      <c r="B274" s="289"/>
      <c r="C274" s="290"/>
      <c r="D274" s="291"/>
      <c r="E274" s="289"/>
      <c r="F274" s="290"/>
      <c r="G274" s="291"/>
      <c r="H274" s="289"/>
      <c r="I274" s="290"/>
      <c r="J274" s="291"/>
      <c r="K274" s="293"/>
      <c r="L274" s="295"/>
      <c r="M274" s="295"/>
      <c r="N274" s="297"/>
      <c r="O274" s="168" t="s">
        <v>370</v>
      </c>
      <c r="P274" s="169" t="s">
        <v>371</v>
      </c>
      <c r="Q274" s="170" t="s">
        <v>372</v>
      </c>
      <c r="R274" s="171" t="s">
        <v>373</v>
      </c>
      <c r="S274" s="63"/>
      <c r="T274" s="172" t="s">
        <v>374</v>
      </c>
      <c r="U274" s="63"/>
      <c r="V274" s="173" t="s">
        <v>375</v>
      </c>
      <c r="W274" s="63"/>
      <c r="X274" s="174" t="s">
        <v>376</v>
      </c>
      <c r="Y274" s="175" t="s">
        <v>377</v>
      </c>
      <c r="AC274"/>
    </row>
    <row r="275" spans="1:34" ht="15" customHeight="1">
      <c r="A275" s="3"/>
      <c r="B275" s="51"/>
      <c r="C275" s="51"/>
      <c r="D275" s="51"/>
      <c r="E275" s="51"/>
      <c r="F275" s="51"/>
      <c r="G275" s="51"/>
      <c r="H275" s="51"/>
      <c r="I275" s="51"/>
      <c r="J275" s="51"/>
      <c r="K275" s="52"/>
      <c r="L275" s="52"/>
      <c r="M275" s="52"/>
      <c r="N275" s="52"/>
      <c r="O275" s="52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C275"/>
      <c r="AF275" s="33"/>
    </row>
    <row r="276" spans="1:34" ht="16.5" customHeight="1">
      <c r="A276" s="3"/>
      <c r="B276" s="3"/>
      <c r="C276" s="3"/>
      <c r="D276" s="3"/>
      <c r="E276" s="3"/>
      <c r="F276" s="3"/>
      <c r="G276" s="3"/>
      <c r="H276" s="3"/>
      <c r="I276" s="3"/>
      <c r="J276" s="284"/>
      <c r="K276" s="284"/>
      <c r="L276" s="284"/>
      <c r="M276" s="284"/>
      <c r="N276" s="284"/>
      <c r="O276" s="284"/>
      <c r="P276" s="284"/>
      <c r="Q276" s="284"/>
      <c r="R276" s="284"/>
      <c r="S276" s="284"/>
      <c r="T276" s="284"/>
      <c r="U276" s="284"/>
      <c r="V276" s="284"/>
      <c r="W276" s="284"/>
      <c r="X276" s="3"/>
      <c r="Y276" s="31"/>
      <c r="Z276" s="3"/>
      <c r="AA276" s="2"/>
      <c r="AC276"/>
      <c r="AD276" t="s">
        <v>345</v>
      </c>
      <c r="AH276" s="93" t="s">
        <v>359</v>
      </c>
    </row>
    <row r="277" spans="1:34" ht="22.5" customHeight="1">
      <c r="I277" s="280" t="s">
        <v>96</v>
      </c>
      <c r="J277" s="280"/>
      <c r="K277" s="280"/>
      <c r="L277" s="280"/>
      <c r="M277" s="8" t="s">
        <v>330</v>
      </c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38"/>
      <c r="Y277" s="285" t="s">
        <v>94</v>
      </c>
      <c r="Z277" s="285"/>
      <c r="AC277"/>
      <c r="AH277" s="93" t="s">
        <v>358</v>
      </c>
    </row>
    <row r="278" spans="1:34" ht="22.5" customHeight="1">
      <c r="I278" s="280" t="s">
        <v>2</v>
      </c>
      <c r="J278" s="280"/>
      <c r="K278" s="280"/>
      <c r="L278" s="280"/>
      <c r="M278" s="8" t="s">
        <v>330</v>
      </c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38"/>
      <c r="Y278" s="285"/>
      <c r="Z278" s="285"/>
      <c r="AC278"/>
    </row>
    <row r="279" spans="1:34" ht="22.5" customHeight="1">
      <c r="J279" s="279"/>
      <c r="K279" s="279"/>
      <c r="L279" s="279"/>
      <c r="M279" s="279"/>
      <c r="N279" s="8"/>
      <c r="O279" s="8"/>
      <c r="P279" s="8"/>
      <c r="Q279" s="8"/>
      <c r="R279" s="280"/>
      <c r="S279" s="280"/>
      <c r="T279" s="280"/>
      <c r="U279" s="280"/>
      <c r="V279" s="8"/>
      <c r="W279" s="8"/>
      <c r="X279" s="3"/>
      <c r="Y279" s="281" t="s">
        <v>345</v>
      </c>
      <c r="Z279" s="281"/>
      <c r="AC279"/>
    </row>
    <row r="280" spans="1:34" ht="21.75" customHeight="1">
      <c r="J280" s="9"/>
      <c r="K280" s="9"/>
      <c r="L280" s="9"/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282"/>
      <c r="X280" s="282"/>
      <c r="Y280" s="282"/>
      <c r="Z280" s="282"/>
      <c r="AC280"/>
    </row>
    <row r="281" spans="1:34" ht="21.75" customHeight="1">
      <c r="J281" s="9"/>
      <c r="K281" s="9"/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282"/>
      <c r="X281" s="282"/>
      <c r="Y281" s="282"/>
      <c r="Z281" s="282"/>
      <c r="AC281"/>
    </row>
    <row r="282" spans="1:34" ht="21.75" customHeight="1">
      <c r="J282" s="9"/>
      <c r="K282" s="9"/>
      <c r="L282" s="9"/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283" t="s">
        <v>346</v>
      </c>
      <c r="X282" s="283"/>
      <c r="Y282" s="283"/>
      <c r="Z282" s="283"/>
      <c r="AC282"/>
    </row>
    <row r="283" spans="1:34" ht="24.95" customHeight="1">
      <c r="A283" s="15" t="s">
        <v>3</v>
      </c>
      <c r="B283" s="276" t="s">
        <v>4</v>
      </c>
      <c r="C283" s="276"/>
      <c r="D283" s="276"/>
      <c r="E283" s="276"/>
      <c r="F283" s="276"/>
      <c r="G283" s="276"/>
      <c r="H283" s="276"/>
      <c r="I283" s="276"/>
      <c r="J283" s="276"/>
      <c r="K283" s="276" t="s">
        <v>5</v>
      </c>
      <c r="L283" s="276"/>
      <c r="M283" s="276"/>
      <c r="N283" s="276"/>
      <c r="O283" s="276"/>
      <c r="P283" s="276"/>
      <c r="Q283" s="276"/>
      <c r="R283" s="276"/>
      <c r="S283" s="276"/>
      <c r="T283" s="276"/>
      <c r="U283" s="276"/>
      <c r="V283" s="276"/>
      <c r="W283" s="276"/>
      <c r="X283" s="276"/>
      <c r="Y283" s="276"/>
      <c r="Z283" s="276"/>
      <c r="AC283"/>
    </row>
    <row r="284" spans="1:34" ht="48.75" customHeight="1">
      <c r="A284" s="15" t="s">
        <v>50</v>
      </c>
      <c r="B284" s="277" t="s">
        <v>51</v>
      </c>
      <c r="C284" s="277"/>
      <c r="D284" s="277"/>
      <c r="E284" s="277"/>
      <c r="F284" s="277"/>
      <c r="G284" s="277"/>
      <c r="H284" s="277"/>
      <c r="I284" s="277"/>
      <c r="J284" s="277"/>
      <c r="K284" s="10" t="s">
        <v>184</v>
      </c>
      <c r="L284" s="10" t="s">
        <v>186</v>
      </c>
      <c r="M284" s="10" t="s">
        <v>188</v>
      </c>
      <c r="N284" s="10" t="s">
        <v>190</v>
      </c>
      <c r="O284" s="10" t="s">
        <v>192</v>
      </c>
      <c r="P284" s="94"/>
      <c r="Q284" s="94"/>
      <c r="R284" s="94"/>
      <c r="S284" s="94"/>
      <c r="T284" s="94"/>
      <c r="U284" s="94"/>
      <c r="V284" s="94"/>
      <c r="W284" s="94"/>
      <c r="X284" s="94"/>
      <c r="Y284" s="94"/>
      <c r="Z284" s="15" t="s">
        <v>193</v>
      </c>
      <c r="AC284"/>
      <c r="AD284" s="57" t="s">
        <v>182</v>
      </c>
    </row>
    <row r="285" spans="1:34" ht="12.75" customHeight="1">
      <c r="A285" s="17" t="s">
        <v>7</v>
      </c>
      <c r="B285" s="278" t="s">
        <v>8</v>
      </c>
      <c r="C285" s="278"/>
      <c r="D285" s="278"/>
      <c r="E285" s="278"/>
      <c r="F285" s="278"/>
      <c r="G285" s="278"/>
      <c r="H285" s="278"/>
      <c r="I285" s="278"/>
      <c r="J285" s="278"/>
      <c r="K285" s="18" t="s">
        <v>9</v>
      </c>
      <c r="L285" s="18" t="s">
        <v>10</v>
      </c>
      <c r="M285" s="18" t="s">
        <v>11</v>
      </c>
      <c r="N285" s="18" t="s">
        <v>12</v>
      </c>
      <c r="O285" s="18" t="s">
        <v>13</v>
      </c>
      <c r="P285" s="18" t="s">
        <v>14</v>
      </c>
      <c r="Q285" s="18" t="s">
        <v>15</v>
      </c>
      <c r="R285" s="18" t="s">
        <v>16</v>
      </c>
      <c r="S285" s="18" t="s">
        <v>17</v>
      </c>
      <c r="T285" s="18" t="s">
        <v>18</v>
      </c>
      <c r="U285" s="18" t="s">
        <v>19</v>
      </c>
      <c r="V285" s="18" t="s">
        <v>20</v>
      </c>
      <c r="W285" s="18" t="s">
        <v>21</v>
      </c>
      <c r="X285" s="18" t="s">
        <v>22</v>
      </c>
      <c r="Y285" s="18" t="s">
        <v>23</v>
      </c>
      <c r="Z285" s="18" t="s">
        <v>24</v>
      </c>
      <c r="AA285" s="19"/>
      <c r="AC285"/>
      <c r="AD285" s="40"/>
    </row>
    <row r="286" spans="1:34" ht="15" customHeight="1">
      <c r="A286" s="303" t="s">
        <v>52</v>
      </c>
      <c r="B286" s="303"/>
      <c r="C286" s="303"/>
      <c r="D286" s="303"/>
      <c r="E286" s="303"/>
      <c r="F286" s="303"/>
      <c r="G286" s="303"/>
      <c r="H286" s="303"/>
      <c r="I286" s="303"/>
      <c r="J286" s="303"/>
      <c r="K286" s="304"/>
      <c r="L286" s="305"/>
      <c r="M286" s="305"/>
      <c r="N286" s="305"/>
      <c r="O286" s="305"/>
      <c r="P286" s="305"/>
      <c r="Q286" s="305"/>
      <c r="R286" s="305"/>
      <c r="S286" s="305"/>
      <c r="T286" s="305"/>
      <c r="U286" s="305"/>
      <c r="V286" s="305"/>
      <c r="W286" s="305"/>
      <c r="X286" s="305"/>
      <c r="Y286" s="305"/>
      <c r="Z286" s="306"/>
      <c r="AA286" s="42"/>
      <c r="AC286"/>
      <c r="AD286" s="59"/>
    </row>
    <row r="287" spans="1:34" ht="30" customHeight="1">
      <c r="A287" s="47" t="s">
        <v>53</v>
      </c>
      <c r="B287" s="48" t="s">
        <v>285</v>
      </c>
      <c r="C287" s="301" t="s">
        <v>286</v>
      </c>
      <c r="D287" s="301"/>
      <c r="E287" s="301"/>
      <c r="F287" s="301"/>
      <c r="G287" s="301"/>
      <c r="H287" s="301"/>
      <c r="I287" s="301"/>
      <c r="J287" s="302"/>
      <c r="K287" s="95">
        <v>1187</v>
      </c>
      <c r="L287" s="95">
        <v>4232</v>
      </c>
      <c r="M287" s="95">
        <v>2050</v>
      </c>
      <c r="N287" s="95">
        <v>7779</v>
      </c>
      <c r="O287" s="95">
        <v>6382</v>
      </c>
      <c r="P287" s="94"/>
      <c r="Q287" s="94"/>
      <c r="R287" s="94"/>
      <c r="S287" s="94"/>
      <c r="T287" s="94"/>
      <c r="U287" s="94"/>
      <c r="V287" s="94"/>
      <c r="W287" s="94"/>
      <c r="X287" s="94"/>
      <c r="Y287" s="94"/>
      <c r="Z287" s="69">
        <f t="shared" ref="Z287:Z295" si="21">SUM(K287:Y287)</f>
        <v>21630</v>
      </c>
      <c r="AA287" s="49"/>
      <c r="AC287" s="27" t="s">
        <v>82</v>
      </c>
      <c r="AD287" s="37" t="s">
        <v>108</v>
      </c>
    </row>
    <row r="288" spans="1:34" ht="15" customHeight="1">
      <c r="A288" s="47" t="s">
        <v>55</v>
      </c>
      <c r="B288" s="24" t="s">
        <v>54</v>
      </c>
      <c r="C288" s="299" t="s">
        <v>287</v>
      </c>
      <c r="D288" s="299"/>
      <c r="E288" s="299"/>
      <c r="F288" s="299"/>
      <c r="G288" s="299"/>
      <c r="H288" s="299"/>
      <c r="I288" s="299"/>
      <c r="J288" s="299"/>
      <c r="K288" s="95">
        <v>484</v>
      </c>
      <c r="L288" s="95">
        <v>1528</v>
      </c>
      <c r="M288" s="95">
        <v>796</v>
      </c>
      <c r="N288" s="95">
        <v>2802</v>
      </c>
      <c r="O288" s="95">
        <v>1573</v>
      </c>
      <c r="P288" s="94"/>
      <c r="Q288" s="94"/>
      <c r="R288" s="94"/>
      <c r="S288" s="94"/>
      <c r="T288" s="94"/>
      <c r="U288" s="94"/>
      <c r="V288" s="94"/>
      <c r="W288" s="94"/>
      <c r="X288" s="94"/>
      <c r="Y288" s="94"/>
      <c r="Z288" s="69">
        <f t="shared" si="21"/>
        <v>7183</v>
      </c>
      <c r="AA288" s="49"/>
      <c r="AC288" s="27" t="s">
        <v>82</v>
      </c>
      <c r="AD288" s="37" t="s">
        <v>109</v>
      </c>
    </row>
    <row r="289" spans="1:30" ht="15" customHeight="1">
      <c r="A289" s="47"/>
      <c r="B289" s="24" t="s">
        <v>56</v>
      </c>
      <c r="C289" s="299" t="s">
        <v>288</v>
      </c>
      <c r="D289" s="299"/>
      <c r="E289" s="299"/>
      <c r="F289" s="299"/>
      <c r="G289" s="299"/>
      <c r="H289" s="299"/>
      <c r="I289" s="299"/>
      <c r="J289" s="299"/>
      <c r="K289" s="95">
        <v>242</v>
      </c>
      <c r="L289" s="95">
        <v>861</v>
      </c>
      <c r="M289" s="95">
        <v>568</v>
      </c>
      <c r="N289" s="95">
        <v>1854</v>
      </c>
      <c r="O289" s="95">
        <v>1228</v>
      </c>
      <c r="P289" s="94"/>
      <c r="Q289" s="94"/>
      <c r="R289" s="94"/>
      <c r="S289" s="94"/>
      <c r="T289" s="94"/>
      <c r="U289" s="94"/>
      <c r="V289" s="94"/>
      <c r="W289" s="94"/>
      <c r="X289" s="94"/>
      <c r="Y289" s="94"/>
      <c r="Z289" s="69">
        <f t="shared" si="21"/>
        <v>4753</v>
      </c>
      <c r="AA289" s="49"/>
      <c r="AC289" s="27" t="s">
        <v>82</v>
      </c>
      <c r="AD289" s="37" t="s">
        <v>110</v>
      </c>
    </row>
    <row r="290" spans="1:30" ht="15" customHeight="1">
      <c r="A290" s="47"/>
      <c r="B290" s="24" t="s">
        <v>197</v>
      </c>
      <c r="C290" s="299" t="s">
        <v>289</v>
      </c>
      <c r="D290" s="299"/>
      <c r="E290" s="299"/>
      <c r="F290" s="299"/>
      <c r="G290" s="299"/>
      <c r="H290" s="299"/>
      <c r="I290" s="299"/>
      <c r="J290" s="299"/>
      <c r="K290" s="95">
        <v>184</v>
      </c>
      <c r="L290" s="95">
        <v>610</v>
      </c>
      <c r="M290" s="95">
        <v>274</v>
      </c>
      <c r="N290" s="95">
        <v>1042</v>
      </c>
      <c r="O290" s="95">
        <v>553</v>
      </c>
      <c r="P290" s="94"/>
      <c r="Q290" s="94"/>
      <c r="R290" s="94"/>
      <c r="S290" s="94"/>
      <c r="T290" s="94"/>
      <c r="U290" s="94"/>
      <c r="V290" s="94"/>
      <c r="W290" s="94"/>
      <c r="X290" s="94"/>
      <c r="Y290" s="94"/>
      <c r="Z290" s="69">
        <f t="shared" si="21"/>
        <v>2663</v>
      </c>
      <c r="AA290" s="49"/>
      <c r="AC290" s="27" t="s">
        <v>82</v>
      </c>
      <c r="AD290" s="37" t="s">
        <v>111</v>
      </c>
    </row>
    <row r="291" spans="1:30" ht="15" customHeight="1">
      <c r="A291" s="47"/>
      <c r="B291" s="24" t="s">
        <v>199</v>
      </c>
      <c r="C291" s="299" t="s">
        <v>290</v>
      </c>
      <c r="D291" s="299"/>
      <c r="E291" s="299"/>
      <c r="F291" s="299"/>
      <c r="G291" s="299"/>
      <c r="H291" s="299"/>
      <c r="I291" s="299"/>
      <c r="J291" s="299"/>
      <c r="K291" s="95">
        <v>153</v>
      </c>
      <c r="L291" s="95">
        <v>490</v>
      </c>
      <c r="M291" s="95">
        <v>224</v>
      </c>
      <c r="N291" s="95">
        <v>1278</v>
      </c>
      <c r="O291" s="95">
        <v>500</v>
      </c>
      <c r="P291" s="94"/>
      <c r="Q291" s="94"/>
      <c r="R291" s="94"/>
      <c r="S291" s="94"/>
      <c r="T291" s="94"/>
      <c r="U291" s="94"/>
      <c r="V291" s="94"/>
      <c r="W291" s="94"/>
      <c r="X291" s="94"/>
      <c r="Y291" s="94"/>
      <c r="Z291" s="69">
        <f t="shared" si="21"/>
        <v>2645</v>
      </c>
      <c r="AA291" s="49"/>
      <c r="AC291" s="27" t="s">
        <v>82</v>
      </c>
      <c r="AD291" s="37" t="s">
        <v>112</v>
      </c>
    </row>
    <row r="292" spans="1:30" ht="15" customHeight="1">
      <c r="A292" s="47"/>
      <c r="B292" s="24" t="s">
        <v>201</v>
      </c>
      <c r="C292" s="299" t="s">
        <v>291</v>
      </c>
      <c r="D292" s="299"/>
      <c r="E292" s="299"/>
      <c r="F292" s="299"/>
      <c r="G292" s="299"/>
      <c r="H292" s="299"/>
      <c r="I292" s="299"/>
      <c r="J292" s="299"/>
      <c r="K292" s="95">
        <v>140</v>
      </c>
      <c r="L292" s="95">
        <v>430</v>
      </c>
      <c r="M292" s="95">
        <v>156</v>
      </c>
      <c r="N292" s="95">
        <v>992</v>
      </c>
      <c r="O292" s="95">
        <v>854</v>
      </c>
      <c r="P292" s="94"/>
      <c r="Q292" s="94"/>
      <c r="R292" s="94"/>
      <c r="S292" s="94"/>
      <c r="T292" s="94"/>
      <c r="U292" s="94"/>
      <c r="V292" s="94"/>
      <c r="W292" s="94"/>
      <c r="X292" s="94"/>
      <c r="Y292" s="94"/>
      <c r="Z292" s="69">
        <f t="shared" si="21"/>
        <v>2572</v>
      </c>
      <c r="AA292" s="49"/>
      <c r="AC292" s="27" t="s">
        <v>82</v>
      </c>
      <c r="AD292" s="37" t="s">
        <v>113</v>
      </c>
    </row>
    <row r="293" spans="1:30" ht="15" customHeight="1">
      <c r="A293" s="47"/>
      <c r="B293" s="24" t="s">
        <v>203</v>
      </c>
      <c r="C293" s="299" t="s">
        <v>292</v>
      </c>
      <c r="D293" s="299"/>
      <c r="E293" s="299"/>
      <c r="F293" s="299"/>
      <c r="G293" s="299"/>
      <c r="H293" s="299"/>
      <c r="I293" s="299"/>
      <c r="J293" s="299"/>
      <c r="K293" s="95">
        <v>50</v>
      </c>
      <c r="L293" s="95">
        <v>215</v>
      </c>
      <c r="M293" s="95">
        <v>74</v>
      </c>
      <c r="N293" s="95">
        <v>543</v>
      </c>
      <c r="O293" s="95">
        <v>448</v>
      </c>
      <c r="P293" s="94"/>
      <c r="Q293" s="94"/>
      <c r="R293" s="94"/>
      <c r="S293" s="94"/>
      <c r="T293" s="94"/>
      <c r="U293" s="94"/>
      <c r="V293" s="94"/>
      <c r="W293" s="94"/>
      <c r="X293" s="94"/>
      <c r="Y293" s="94"/>
      <c r="Z293" s="69">
        <f t="shared" si="21"/>
        <v>1330</v>
      </c>
      <c r="AA293" s="49"/>
      <c r="AC293" s="27" t="s">
        <v>82</v>
      </c>
      <c r="AD293" s="37" t="s">
        <v>114</v>
      </c>
    </row>
    <row r="294" spans="1:30" ht="15" customHeight="1">
      <c r="A294" s="47"/>
      <c r="B294" s="24" t="s">
        <v>205</v>
      </c>
      <c r="C294" s="299" t="s">
        <v>293</v>
      </c>
      <c r="D294" s="299"/>
      <c r="E294" s="299"/>
      <c r="F294" s="299"/>
      <c r="G294" s="299"/>
      <c r="H294" s="299"/>
      <c r="I294" s="299"/>
      <c r="J294" s="299"/>
      <c r="K294" s="95">
        <v>44</v>
      </c>
      <c r="L294" s="95">
        <v>268</v>
      </c>
      <c r="M294" s="95">
        <v>68</v>
      </c>
      <c r="N294" s="95">
        <v>415</v>
      </c>
      <c r="O294" s="95">
        <v>472</v>
      </c>
      <c r="P294" s="94"/>
      <c r="Q294" s="94"/>
      <c r="R294" s="94"/>
      <c r="S294" s="94"/>
      <c r="T294" s="94"/>
      <c r="U294" s="94"/>
      <c r="V294" s="94"/>
      <c r="W294" s="94"/>
      <c r="X294" s="94"/>
      <c r="Y294" s="94"/>
      <c r="Z294" s="69">
        <f t="shared" si="21"/>
        <v>1267</v>
      </c>
      <c r="AA294" s="49"/>
      <c r="AC294" s="27" t="s">
        <v>82</v>
      </c>
      <c r="AD294" s="37" t="s">
        <v>115</v>
      </c>
    </row>
    <row r="295" spans="1:30" ht="15" customHeight="1">
      <c r="A295" s="47"/>
      <c r="B295" s="24" t="s">
        <v>207</v>
      </c>
      <c r="C295" s="299" t="s">
        <v>294</v>
      </c>
      <c r="D295" s="299"/>
      <c r="E295" s="299"/>
      <c r="F295" s="299"/>
      <c r="G295" s="299"/>
      <c r="H295" s="299"/>
      <c r="I295" s="299"/>
      <c r="J295" s="299"/>
      <c r="K295" s="95">
        <v>87</v>
      </c>
      <c r="L295" s="95">
        <v>310</v>
      </c>
      <c r="M295" s="95">
        <v>134</v>
      </c>
      <c r="N295" s="95">
        <v>460</v>
      </c>
      <c r="O295" s="95">
        <v>313</v>
      </c>
      <c r="P295" s="94"/>
      <c r="Q295" s="94"/>
      <c r="R295" s="94"/>
      <c r="S295" s="94"/>
      <c r="T295" s="94"/>
      <c r="U295" s="94"/>
      <c r="V295" s="94"/>
      <c r="W295" s="94"/>
      <c r="X295" s="94"/>
      <c r="Y295" s="94"/>
      <c r="Z295" s="69">
        <f t="shared" si="21"/>
        <v>1304</v>
      </c>
      <c r="AA295" s="49"/>
      <c r="AC295" s="27" t="s">
        <v>82</v>
      </c>
      <c r="AD295" s="37" t="s">
        <v>116</v>
      </c>
    </row>
    <row r="296" spans="1:30" ht="15" customHeight="1">
      <c r="A296" s="47"/>
      <c r="B296" s="87"/>
      <c r="C296" s="298"/>
      <c r="D296" s="299"/>
      <c r="E296" s="299"/>
      <c r="F296" s="299"/>
      <c r="G296" s="299"/>
      <c r="H296" s="299"/>
      <c r="I296" s="299"/>
      <c r="J296" s="299"/>
      <c r="K296" s="87" t="s">
        <v>209</v>
      </c>
      <c r="L296" s="87"/>
      <c r="M296" s="87"/>
      <c r="N296" s="87"/>
      <c r="O296" s="87"/>
      <c r="P296" s="87"/>
      <c r="Q296" s="87"/>
      <c r="R296" s="87"/>
      <c r="S296" s="87"/>
      <c r="T296" s="87"/>
      <c r="U296" s="87"/>
      <c r="V296" s="87"/>
      <c r="W296" s="87"/>
      <c r="X296" s="87"/>
      <c r="Y296" s="87"/>
      <c r="Z296" s="87"/>
      <c r="AA296" s="49"/>
      <c r="AC296" s="27" t="s">
        <v>82</v>
      </c>
      <c r="AD296" s="37" t="s">
        <v>117</v>
      </c>
    </row>
    <row r="297" spans="1:30" ht="15" customHeight="1">
      <c r="A297" s="47"/>
      <c r="B297" s="87"/>
      <c r="C297" s="298"/>
      <c r="D297" s="299"/>
      <c r="E297" s="299"/>
      <c r="F297" s="299"/>
      <c r="G297" s="299"/>
      <c r="H297" s="299"/>
      <c r="I297" s="299"/>
      <c r="J297" s="299"/>
      <c r="K297" s="87" t="s">
        <v>209</v>
      </c>
      <c r="L297" s="87"/>
      <c r="M297" s="87"/>
      <c r="N297" s="87"/>
      <c r="O297" s="87"/>
      <c r="P297" s="87"/>
      <c r="Q297" s="87"/>
      <c r="R297" s="87"/>
      <c r="S297" s="87"/>
      <c r="T297" s="87"/>
      <c r="U297" s="87"/>
      <c r="V297" s="87"/>
      <c r="W297" s="87"/>
      <c r="X297" s="87"/>
      <c r="Y297" s="87"/>
      <c r="Z297" s="87"/>
      <c r="AA297" s="49"/>
      <c r="AC297" s="27" t="s">
        <v>82</v>
      </c>
      <c r="AD297" s="37" t="s">
        <v>118</v>
      </c>
    </row>
    <row r="298" spans="1:30" ht="33" customHeight="1">
      <c r="A298" s="47" t="s">
        <v>30</v>
      </c>
      <c r="B298" s="277" t="s">
        <v>355</v>
      </c>
      <c r="C298" s="277"/>
      <c r="D298" s="277"/>
      <c r="E298" s="277"/>
      <c r="F298" s="277"/>
      <c r="G298" s="277"/>
      <c r="H298" s="277"/>
      <c r="I298" s="277"/>
      <c r="J298" s="277"/>
      <c r="K298" s="70">
        <f>SUM(K287:K297)</f>
        <v>2571</v>
      </c>
      <c r="L298" s="70">
        <f>SUM(L287:L297)</f>
        <v>8944</v>
      </c>
      <c r="M298" s="70">
        <f>SUM(M287:M297)</f>
        <v>4344</v>
      </c>
      <c r="N298" s="70">
        <f>SUM(N287:N297)</f>
        <v>17165</v>
      </c>
      <c r="O298" s="70">
        <f>SUM(O287:O297)</f>
        <v>12323</v>
      </c>
      <c r="P298" s="94"/>
      <c r="Q298" s="94"/>
      <c r="R298" s="94"/>
      <c r="S298" s="94"/>
      <c r="T298" s="94"/>
      <c r="U298" s="94"/>
      <c r="V298" s="94"/>
      <c r="W298" s="94"/>
      <c r="X298" s="94"/>
      <c r="Y298" s="94"/>
      <c r="Z298" s="70">
        <f t="shared" ref="Z298:Z307" si="22">SUM(K298:Y298)</f>
        <v>45347</v>
      </c>
      <c r="AC298" s="27"/>
      <c r="AD298" s="37" t="s">
        <v>181</v>
      </c>
    </row>
    <row r="299" spans="1:30" ht="30" customHeight="1">
      <c r="A299" s="47" t="s">
        <v>53</v>
      </c>
      <c r="B299" s="50" t="s">
        <v>295</v>
      </c>
      <c r="C299" s="301" t="s">
        <v>296</v>
      </c>
      <c r="D299" s="301"/>
      <c r="E299" s="301"/>
      <c r="F299" s="301"/>
      <c r="G299" s="301"/>
      <c r="H299" s="301"/>
      <c r="I299" s="301"/>
      <c r="J299" s="302"/>
      <c r="K299" s="95">
        <v>5347</v>
      </c>
      <c r="L299" s="95">
        <v>11375</v>
      </c>
      <c r="M299" s="95">
        <v>8837</v>
      </c>
      <c r="N299" s="95">
        <v>12072</v>
      </c>
      <c r="O299" s="95">
        <v>5412</v>
      </c>
      <c r="P299" s="94"/>
      <c r="Q299" s="94"/>
      <c r="R299" s="94"/>
      <c r="S299" s="94"/>
      <c r="T299" s="94"/>
      <c r="U299" s="94"/>
      <c r="V299" s="94"/>
      <c r="W299" s="94"/>
      <c r="X299" s="94"/>
      <c r="Y299" s="94"/>
      <c r="Z299" s="69">
        <f t="shared" si="22"/>
        <v>43043</v>
      </c>
      <c r="AA299" s="49"/>
      <c r="AC299" s="27" t="s">
        <v>82</v>
      </c>
      <c r="AD299" s="37" t="s">
        <v>119</v>
      </c>
    </row>
    <row r="300" spans="1:30" ht="15" customHeight="1">
      <c r="A300" s="47" t="s">
        <v>55</v>
      </c>
      <c r="B300" s="24" t="s">
        <v>54</v>
      </c>
      <c r="C300" s="299" t="s">
        <v>297</v>
      </c>
      <c r="D300" s="299"/>
      <c r="E300" s="299"/>
      <c r="F300" s="299"/>
      <c r="G300" s="299"/>
      <c r="H300" s="299"/>
      <c r="I300" s="299"/>
      <c r="J300" s="299"/>
      <c r="K300" s="95">
        <v>22445</v>
      </c>
      <c r="L300" s="95">
        <v>42068</v>
      </c>
      <c r="M300" s="95">
        <v>28733</v>
      </c>
      <c r="N300" s="95">
        <v>49152</v>
      </c>
      <c r="O300" s="95">
        <v>28918</v>
      </c>
      <c r="P300" s="94"/>
      <c r="Q300" s="94"/>
      <c r="R300" s="94"/>
      <c r="S300" s="94"/>
      <c r="T300" s="94"/>
      <c r="U300" s="94"/>
      <c r="V300" s="94"/>
      <c r="W300" s="94"/>
      <c r="X300" s="94"/>
      <c r="Y300" s="94"/>
      <c r="Z300" s="69">
        <f t="shared" si="22"/>
        <v>171316</v>
      </c>
      <c r="AA300" s="49"/>
      <c r="AC300" s="27" t="s">
        <v>82</v>
      </c>
      <c r="AD300" s="37" t="s">
        <v>120</v>
      </c>
    </row>
    <row r="301" spans="1:30" ht="15" customHeight="1">
      <c r="A301" s="47"/>
      <c r="B301" s="24" t="s">
        <v>56</v>
      </c>
      <c r="C301" s="299" t="s">
        <v>298</v>
      </c>
      <c r="D301" s="299"/>
      <c r="E301" s="299"/>
      <c r="F301" s="299"/>
      <c r="G301" s="299"/>
      <c r="H301" s="299"/>
      <c r="I301" s="299"/>
      <c r="J301" s="299"/>
      <c r="K301" s="95">
        <v>888</v>
      </c>
      <c r="L301" s="95">
        <v>1227</v>
      </c>
      <c r="M301" s="95">
        <v>1991</v>
      </c>
      <c r="N301" s="95">
        <v>1961</v>
      </c>
      <c r="O301" s="95">
        <v>560</v>
      </c>
      <c r="P301" s="94"/>
      <c r="Q301" s="94"/>
      <c r="R301" s="94"/>
      <c r="S301" s="94"/>
      <c r="T301" s="94"/>
      <c r="U301" s="94"/>
      <c r="V301" s="94"/>
      <c r="W301" s="94"/>
      <c r="X301" s="94"/>
      <c r="Y301" s="94"/>
      <c r="Z301" s="69">
        <f t="shared" si="22"/>
        <v>6627</v>
      </c>
      <c r="AA301" s="49"/>
      <c r="AC301" s="27" t="s">
        <v>82</v>
      </c>
      <c r="AD301" s="37" t="s">
        <v>121</v>
      </c>
    </row>
    <row r="302" spans="1:30" ht="15" customHeight="1">
      <c r="A302" s="47"/>
      <c r="B302" s="24" t="s">
        <v>197</v>
      </c>
      <c r="C302" s="299" t="s">
        <v>299</v>
      </c>
      <c r="D302" s="299"/>
      <c r="E302" s="299"/>
      <c r="F302" s="299"/>
      <c r="G302" s="299"/>
      <c r="H302" s="299"/>
      <c r="I302" s="299"/>
      <c r="J302" s="299"/>
      <c r="K302" s="95">
        <v>1260</v>
      </c>
      <c r="L302" s="95">
        <v>1462</v>
      </c>
      <c r="M302" s="95">
        <v>1143</v>
      </c>
      <c r="N302" s="95">
        <v>2622</v>
      </c>
      <c r="O302" s="95">
        <v>582</v>
      </c>
      <c r="P302" s="94"/>
      <c r="Q302" s="94"/>
      <c r="R302" s="94"/>
      <c r="S302" s="94"/>
      <c r="T302" s="94"/>
      <c r="U302" s="94"/>
      <c r="V302" s="94"/>
      <c r="W302" s="94"/>
      <c r="X302" s="94"/>
      <c r="Y302" s="94"/>
      <c r="Z302" s="69">
        <f t="shared" si="22"/>
        <v>7069</v>
      </c>
      <c r="AA302" s="49"/>
      <c r="AC302" s="27" t="s">
        <v>82</v>
      </c>
      <c r="AD302" s="37" t="s">
        <v>122</v>
      </c>
    </row>
    <row r="303" spans="1:30" ht="15" customHeight="1">
      <c r="A303" s="47"/>
      <c r="B303" s="24" t="s">
        <v>199</v>
      </c>
      <c r="C303" s="299" t="s">
        <v>300</v>
      </c>
      <c r="D303" s="299"/>
      <c r="E303" s="299"/>
      <c r="F303" s="299"/>
      <c r="G303" s="299"/>
      <c r="H303" s="299"/>
      <c r="I303" s="299"/>
      <c r="J303" s="299"/>
      <c r="K303" s="95">
        <v>300</v>
      </c>
      <c r="L303" s="95">
        <v>489</v>
      </c>
      <c r="M303" s="95">
        <v>1526</v>
      </c>
      <c r="N303" s="95">
        <v>762</v>
      </c>
      <c r="O303" s="95">
        <v>348</v>
      </c>
      <c r="P303" s="94"/>
      <c r="Q303" s="94"/>
      <c r="R303" s="94"/>
      <c r="S303" s="94"/>
      <c r="T303" s="94"/>
      <c r="U303" s="94"/>
      <c r="V303" s="94"/>
      <c r="W303" s="94"/>
      <c r="X303" s="94"/>
      <c r="Y303" s="94"/>
      <c r="Z303" s="69">
        <f t="shared" si="22"/>
        <v>3425</v>
      </c>
      <c r="AA303" s="49"/>
      <c r="AC303" s="27" t="s">
        <v>82</v>
      </c>
      <c r="AD303" s="37" t="s">
        <v>123</v>
      </c>
    </row>
    <row r="304" spans="1:30" ht="15" customHeight="1">
      <c r="A304" s="47"/>
      <c r="B304" s="24" t="s">
        <v>201</v>
      </c>
      <c r="C304" s="299" t="s">
        <v>301</v>
      </c>
      <c r="D304" s="299"/>
      <c r="E304" s="299"/>
      <c r="F304" s="299"/>
      <c r="G304" s="299"/>
      <c r="H304" s="299"/>
      <c r="I304" s="299"/>
      <c r="J304" s="299"/>
      <c r="K304" s="95">
        <v>131</v>
      </c>
      <c r="L304" s="95">
        <v>218</v>
      </c>
      <c r="M304" s="95">
        <v>355</v>
      </c>
      <c r="N304" s="95">
        <v>684</v>
      </c>
      <c r="O304" s="95">
        <v>129</v>
      </c>
      <c r="P304" s="94"/>
      <c r="Q304" s="94"/>
      <c r="R304" s="94"/>
      <c r="S304" s="94"/>
      <c r="T304" s="94"/>
      <c r="U304" s="94"/>
      <c r="V304" s="94"/>
      <c r="W304" s="94"/>
      <c r="X304" s="94"/>
      <c r="Y304" s="94"/>
      <c r="Z304" s="69">
        <f t="shared" si="22"/>
        <v>1517</v>
      </c>
      <c r="AA304" s="49"/>
      <c r="AC304" s="27" t="s">
        <v>82</v>
      </c>
      <c r="AD304" s="37" t="s">
        <v>124</v>
      </c>
    </row>
    <row r="305" spans="1:34" ht="15" customHeight="1">
      <c r="A305" s="47"/>
      <c r="B305" s="24" t="s">
        <v>203</v>
      </c>
      <c r="C305" s="299" t="s">
        <v>302</v>
      </c>
      <c r="D305" s="299"/>
      <c r="E305" s="299"/>
      <c r="F305" s="299"/>
      <c r="G305" s="299"/>
      <c r="H305" s="299"/>
      <c r="I305" s="299"/>
      <c r="J305" s="299"/>
      <c r="K305" s="95">
        <v>371</v>
      </c>
      <c r="L305" s="95">
        <v>181</v>
      </c>
      <c r="M305" s="95">
        <v>177</v>
      </c>
      <c r="N305" s="95">
        <v>437</v>
      </c>
      <c r="O305" s="95">
        <v>181</v>
      </c>
      <c r="P305" s="94"/>
      <c r="Q305" s="94"/>
      <c r="R305" s="94"/>
      <c r="S305" s="94"/>
      <c r="T305" s="94"/>
      <c r="U305" s="94"/>
      <c r="V305" s="94"/>
      <c r="W305" s="94"/>
      <c r="X305" s="94"/>
      <c r="Y305" s="94"/>
      <c r="Z305" s="69">
        <f t="shared" si="22"/>
        <v>1347</v>
      </c>
      <c r="AA305" s="49"/>
      <c r="AC305" s="27" t="s">
        <v>82</v>
      </c>
      <c r="AD305" s="37" t="s">
        <v>125</v>
      </c>
    </row>
    <row r="306" spans="1:34" ht="15" customHeight="1">
      <c r="A306" s="47"/>
      <c r="B306" s="24" t="s">
        <v>205</v>
      </c>
      <c r="C306" s="299" t="s">
        <v>303</v>
      </c>
      <c r="D306" s="299"/>
      <c r="E306" s="299"/>
      <c r="F306" s="299"/>
      <c r="G306" s="299"/>
      <c r="H306" s="299"/>
      <c r="I306" s="299"/>
      <c r="J306" s="299"/>
      <c r="K306" s="95">
        <v>359</v>
      </c>
      <c r="L306" s="95">
        <v>321</v>
      </c>
      <c r="M306" s="95">
        <v>441</v>
      </c>
      <c r="N306" s="95">
        <v>901</v>
      </c>
      <c r="O306" s="95">
        <v>189</v>
      </c>
      <c r="P306" s="94"/>
      <c r="Q306" s="94"/>
      <c r="R306" s="94"/>
      <c r="S306" s="94"/>
      <c r="T306" s="94"/>
      <c r="U306" s="94"/>
      <c r="V306" s="94"/>
      <c r="W306" s="94"/>
      <c r="X306" s="94"/>
      <c r="Y306" s="94"/>
      <c r="Z306" s="69">
        <f t="shared" si="22"/>
        <v>2211</v>
      </c>
      <c r="AA306" s="49"/>
      <c r="AC306" s="27" t="s">
        <v>82</v>
      </c>
      <c r="AD306" s="37" t="s">
        <v>126</v>
      </c>
    </row>
    <row r="307" spans="1:34" ht="15" customHeight="1">
      <c r="A307" s="47"/>
      <c r="B307" s="24" t="s">
        <v>207</v>
      </c>
      <c r="C307" s="299" t="s">
        <v>304</v>
      </c>
      <c r="D307" s="299"/>
      <c r="E307" s="299"/>
      <c r="F307" s="299"/>
      <c r="G307" s="299"/>
      <c r="H307" s="299"/>
      <c r="I307" s="299"/>
      <c r="J307" s="299"/>
      <c r="K307" s="95">
        <v>389</v>
      </c>
      <c r="L307" s="95">
        <v>135</v>
      </c>
      <c r="M307" s="95">
        <v>278</v>
      </c>
      <c r="N307" s="95">
        <v>275</v>
      </c>
      <c r="O307" s="95">
        <v>99</v>
      </c>
      <c r="P307" s="94"/>
      <c r="Q307" s="94"/>
      <c r="R307" s="94"/>
      <c r="S307" s="94"/>
      <c r="T307" s="94"/>
      <c r="U307" s="94"/>
      <c r="V307" s="94"/>
      <c r="W307" s="94"/>
      <c r="X307" s="94"/>
      <c r="Y307" s="94"/>
      <c r="Z307" s="69">
        <f t="shared" si="22"/>
        <v>1176</v>
      </c>
      <c r="AA307" s="49"/>
      <c r="AC307" s="27" t="s">
        <v>82</v>
      </c>
      <c r="AD307" s="37" t="s">
        <v>127</v>
      </c>
    </row>
    <row r="308" spans="1:34" ht="15" customHeight="1">
      <c r="A308" s="47"/>
      <c r="B308" s="88"/>
      <c r="C308" s="298"/>
      <c r="D308" s="299"/>
      <c r="E308" s="299"/>
      <c r="F308" s="299"/>
      <c r="G308" s="299"/>
      <c r="H308" s="299"/>
      <c r="I308" s="299"/>
      <c r="J308" s="299"/>
      <c r="K308" s="88" t="s">
        <v>209</v>
      </c>
      <c r="L308" s="88"/>
      <c r="M308" s="88"/>
      <c r="N308" s="88"/>
      <c r="O308" s="88"/>
      <c r="P308" s="88"/>
      <c r="Q308" s="88"/>
      <c r="R308" s="88"/>
      <c r="S308" s="88"/>
      <c r="T308" s="88"/>
      <c r="U308" s="88"/>
      <c r="V308" s="88"/>
      <c r="W308" s="88"/>
      <c r="X308" s="88"/>
      <c r="Y308" s="88"/>
      <c r="Z308" s="88"/>
      <c r="AA308" s="49"/>
      <c r="AC308" s="27" t="s">
        <v>82</v>
      </c>
      <c r="AD308" s="37" t="s">
        <v>128</v>
      </c>
    </row>
    <row r="309" spans="1:34" ht="15" customHeight="1">
      <c r="A309" s="47"/>
      <c r="B309" s="88"/>
      <c r="C309" s="298"/>
      <c r="D309" s="299"/>
      <c r="E309" s="299"/>
      <c r="F309" s="299"/>
      <c r="G309" s="299"/>
      <c r="H309" s="299"/>
      <c r="I309" s="299"/>
      <c r="J309" s="299"/>
      <c r="K309" s="88" t="s">
        <v>209</v>
      </c>
      <c r="L309" s="88"/>
      <c r="M309" s="88"/>
      <c r="N309" s="88"/>
      <c r="O309" s="88"/>
      <c r="P309" s="88"/>
      <c r="Q309" s="88"/>
      <c r="R309" s="88"/>
      <c r="S309" s="88"/>
      <c r="T309" s="88"/>
      <c r="U309" s="88"/>
      <c r="V309" s="88"/>
      <c r="W309" s="88"/>
      <c r="X309" s="88"/>
      <c r="Y309" s="88"/>
      <c r="Z309" s="88"/>
      <c r="AA309" s="49"/>
      <c r="AC309" s="27" t="s">
        <v>82</v>
      </c>
      <c r="AD309" s="37" t="s">
        <v>129</v>
      </c>
    </row>
    <row r="310" spans="1:34" ht="33" customHeight="1">
      <c r="A310" s="47" t="s">
        <v>30</v>
      </c>
      <c r="B310" s="277" t="s">
        <v>355</v>
      </c>
      <c r="C310" s="277"/>
      <c r="D310" s="277"/>
      <c r="E310" s="277"/>
      <c r="F310" s="277"/>
      <c r="G310" s="277"/>
      <c r="H310" s="277"/>
      <c r="I310" s="277"/>
      <c r="J310" s="277"/>
      <c r="K310" s="70">
        <f>SUM(K299:K309)</f>
        <v>31490</v>
      </c>
      <c r="L310" s="70">
        <f>SUM(L299:L309)</f>
        <v>57476</v>
      </c>
      <c r="M310" s="70">
        <f>SUM(M299:M309)</f>
        <v>43481</v>
      </c>
      <c r="N310" s="70">
        <f>SUM(N299:N309)</f>
        <v>68866</v>
      </c>
      <c r="O310" s="70">
        <f>SUM(O299:O309)</f>
        <v>36418</v>
      </c>
      <c r="P310" s="94"/>
      <c r="Q310" s="94"/>
      <c r="R310" s="94"/>
      <c r="S310" s="94"/>
      <c r="T310" s="94"/>
      <c r="U310" s="94"/>
      <c r="V310" s="94"/>
      <c r="W310" s="94"/>
      <c r="X310" s="94"/>
      <c r="Y310" s="94"/>
      <c r="Z310" s="70">
        <f>SUM(K310:Y310)</f>
        <v>237731</v>
      </c>
      <c r="AC310"/>
      <c r="AD310" s="37" t="s">
        <v>181</v>
      </c>
    </row>
    <row r="311" spans="1:34" ht="15.75" customHeight="1">
      <c r="AA311" s="4" t="s">
        <v>88</v>
      </c>
      <c r="AC311"/>
    </row>
    <row r="312" spans="1:34" ht="16.5" customHeight="1">
      <c r="A312" s="3"/>
      <c r="B312" s="300" t="s">
        <v>93</v>
      </c>
      <c r="C312" s="300"/>
      <c r="D312" s="300"/>
      <c r="E312" s="300"/>
      <c r="F312" s="300"/>
      <c r="G312" s="300"/>
      <c r="H312" s="300"/>
      <c r="I312" s="300"/>
      <c r="J312" s="300"/>
      <c r="K312" s="300"/>
      <c r="L312" s="300"/>
      <c r="M312" s="300"/>
      <c r="N312" s="300"/>
      <c r="O312" s="264" t="s">
        <v>37</v>
      </c>
      <c r="P312" s="265"/>
      <c r="Q312" s="265"/>
      <c r="R312" s="265"/>
      <c r="S312" s="265"/>
      <c r="T312" s="265"/>
      <c r="U312" s="265"/>
      <c r="V312" s="265"/>
      <c r="W312" s="265"/>
      <c r="X312" s="265"/>
      <c r="Y312" s="266"/>
      <c r="Z312" s="3"/>
      <c r="AA312" s="3"/>
      <c r="AC312"/>
    </row>
    <row r="313" spans="1:34" ht="21.75" customHeight="1">
      <c r="A313" s="30"/>
      <c r="B313" s="286" t="s">
        <v>362</v>
      </c>
      <c r="C313" s="287"/>
      <c r="D313" s="288"/>
      <c r="E313" s="286" t="s">
        <v>363</v>
      </c>
      <c r="F313" s="287"/>
      <c r="G313" s="288"/>
      <c r="H313" s="286" t="s">
        <v>364</v>
      </c>
      <c r="I313" s="287"/>
      <c r="J313" s="288"/>
      <c r="K313" s="292" t="s">
        <v>365</v>
      </c>
      <c r="L313" s="294" t="s">
        <v>366</v>
      </c>
      <c r="M313" s="294" t="s">
        <v>367</v>
      </c>
      <c r="N313" s="296" t="s">
        <v>368</v>
      </c>
      <c r="O313" s="176" t="s">
        <v>362</v>
      </c>
      <c r="P313" s="177" t="s">
        <v>363</v>
      </c>
      <c r="Q313" s="178" t="s">
        <v>364</v>
      </c>
      <c r="R313" s="179" t="s">
        <v>365</v>
      </c>
      <c r="S313" s="62"/>
      <c r="T313" s="180" t="s">
        <v>366</v>
      </c>
      <c r="U313" s="62"/>
      <c r="V313" s="181" t="s">
        <v>367</v>
      </c>
      <c r="W313" s="62"/>
      <c r="X313" s="182" t="s">
        <v>368</v>
      </c>
      <c r="Y313" s="183" t="s">
        <v>369</v>
      </c>
      <c r="Z313" s="3"/>
      <c r="AC313"/>
    </row>
    <row r="314" spans="1:34" ht="22.5" customHeight="1">
      <c r="A314" s="34"/>
      <c r="B314" s="289"/>
      <c r="C314" s="290"/>
      <c r="D314" s="291"/>
      <c r="E314" s="289"/>
      <c r="F314" s="290"/>
      <c r="G314" s="291"/>
      <c r="H314" s="289"/>
      <c r="I314" s="290"/>
      <c r="J314" s="291"/>
      <c r="K314" s="293"/>
      <c r="L314" s="295"/>
      <c r="M314" s="295"/>
      <c r="N314" s="297"/>
      <c r="O314" s="184" t="s">
        <v>370</v>
      </c>
      <c r="P314" s="185" t="s">
        <v>371</v>
      </c>
      <c r="Q314" s="186" t="s">
        <v>372</v>
      </c>
      <c r="R314" s="187" t="s">
        <v>373</v>
      </c>
      <c r="S314" s="63"/>
      <c r="T314" s="188" t="s">
        <v>374</v>
      </c>
      <c r="U314" s="63"/>
      <c r="V314" s="189" t="s">
        <v>375</v>
      </c>
      <c r="W314" s="63"/>
      <c r="X314" s="190" t="s">
        <v>376</v>
      </c>
      <c r="Y314" s="191" t="s">
        <v>377</v>
      </c>
      <c r="AC314"/>
    </row>
    <row r="315" spans="1:34" ht="15" customHeight="1">
      <c r="A315" s="3"/>
      <c r="B315" s="51"/>
      <c r="C315" s="51"/>
      <c r="D315" s="51"/>
      <c r="E315" s="51"/>
      <c r="F315" s="51"/>
      <c r="G315" s="51"/>
      <c r="H315" s="51"/>
      <c r="I315" s="51"/>
      <c r="J315" s="51"/>
      <c r="K315" s="52"/>
      <c r="L315" s="52"/>
      <c r="M315" s="52"/>
      <c r="N315" s="52"/>
      <c r="O315" s="52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C315"/>
      <c r="AF315" s="33"/>
    </row>
    <row r="316" spans="1:34" ht="16.5" customHeight="1">
      <c r="A316" s="3"/>
      <c r="B316" s="3"/>
      <c r="C316" s="3"/>
      <c r="D316" s="3"/>
      <c r="E316" s="3"/>
      <c r="F316" s="3"/>
      <c r="G316" s="3"/>
      <c r="H316" s="3"/>
      <c r="I316" s="3"/>
      <c r="J316" s="284"/>
      <c r="K316" s="284"/>
      <c r="L316" s="284"/>
      <c r="M316" s="284"/>
      <c r="N316" s="284"/>
      <c r="O316" s="284"/>
      <c r="P316" s="284"/>
      <c r="Q316" s="284"/>
      <c r="R316" s="284"/>
      <c r="S316" s="284"/>
      <c r="T316" s="284"/>
      <c r="U316" s="284"/>
      <c r="V316" s="284"/>
      <c r="W316" s="284"/>
      <c r="X316" s="3"/>
      <c r="Y316" s="31"/>
      <c r="Z316" s="3"/>
      <c r="AA316" s="2"/>
      <c r="AC316"/>
      <c r="AD316" t="s">
        <v>347</v>
      </c>
      <c r="AH316" s="93" t="s">
        <v>359</v>
      </c>
    </row>
    <row r="317" spans="1:34" ht="22.5" customHeight="1">
      <c r="I317" s="280" t="s">
        <v>96</v>
      </c>
      <c r="J317" s="280"/>
      <c r="K317" s="280"/>
      <c r="L317" s="280"/>
      <c r="M317" s="8" t="s">
        <v>330</v>
      </c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38"/>
      <c r="Y317" s="285" t="s">
        <v>94</v>
      </c>
      <c r="Z317" s="285"/>
      <c r="AC317"/>
      <c r="AH317" s="93" t="s">
        <v>358</v>
      </c>
    </row>
    <row r="318" spans="1:34" ht="22.5" customHeight="1">
      <c r="I318" s="280" t="s">
        <v>2</v>
      </c>
      <c r="J318" s="280"/>
      <c r="K318" s="280"/>
      <c r="L318" s="280"/>
      <c r="M318" s="8" t="s">
        <v>330</v>
      </c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38"/>
      <c r="Y318" s="285"/>
      <c r="Z318" s="285"/>
      <c r="AC318"/>
    </row>
    <row r="319" spans="1:34" ht="22.5" customHeight="1">
      <c r="J319" s="279"/>
      <c r="K319" s="279"/>
      <c r="L319" s="279"/>
      <c r="M319" s="279"/>
      <c r="N319" s="8"/>
      <c r="O319" s="8"/>
      <c r="P319" s="8"/>
      <c r="Q319" s="8"/>
      <c r="R319" s="280"/>
      <c r="S319" s="280"/>
      <c r="T319" s="280"/>
      <c r="U319" s="280"/>
      <c r="V319" s="8"/>
      <c r="W319" s="8"/>
      <c r="X319" s="3"/>
      <c r="Y319" s="281" t="s">
        <v>347</v>
      </c>
      <c r="Z319" s="281"/>
      <c r="AC319"/>
    </row>
    <row r="320" spans="1:34" ht="21.75" customHeight="1">
      <c r="J320" s="9"/>
      <c r="K320" s="9"/>
      <c r="L320" s="9"/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282"/>
      <c r="X320" s="282"/>
      <c r="Y320" s="282"/>
      <c r="Z320" s="282"/>
      <c r="AC320"/>
    </row>
    <row r="321" spans="1:30" ht="21.75" customHeight="1">
      <c r="J321" s="9"/>
      <c r="K321" s="9"/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282"/>
      <c r="X321" s="282"/>
      <c r="Y321" s="282"/>
      <c r="Z321" s="282"/>
      <c r="AC321"/>
    </row>
    <row r="322" spans="1:30" ht="21.75" customHeight="1">
      <c r="J322" s="9"/>
      <c r="K322" s="9"/>
      <c r="L322" s="9"/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283" t="s">
        <v>348</v>
      </c>
      <c r="X322" s="283"/>
      <c r="Y322" s="283"/>
      <c r="Z322" s="283"/>
      <c r="AC322"/>
    </row>
    <row r="323" spans="1:30" ht="24.95" customHeight="1">
      <c r="A323" s="15" t="s">
        <v>3</v>
      </c>
      <c r="B323" s="276" t="s">
        <v>4</v>
      </c>
      <c r="C323" s="276"/>
      <c r="D323" s="276"/>
      <c r="E323" s="276"/>
      <c r="F323" s="276"/>
      <c r="G323" s="276"/>
      <c r="H323" s="276"/>
      <c r="I323" s="276"/>
      <c r="J323" s="276"/>
      <c r="K323" s="276" t="s">
        <v>5</v>
      </c>
      <c r="L323" s="276"/>
      <c r="M323" s="276"/>
      <c r="N323" s="276"/>
      <c r="O323" s="276"/>
      <c r="P323" s="276"/>
      <c r="Q323" s="276"/>
      <c r="R323" s="276"/>
      <c r="S323" s="276"/>
      <c r="T323" s="276"/>
      <c r="U323" s="276"/>
      <c r="V323" s="276"/>
      <c r="W323" s="276"/>
      <c r="X323" s="276"/>
      <c r="Y323" s="276"/>
      <c r="Z323" s="276"/>
      <c r="AC323"/>
    </row>
    <row r="324" spans="1:30" ht="48.75" customHeight="1">
      <c r="A324" s="15" t="s">
        <v>50</v>
      </c>
      <c r="B324" s="277" t="s">
        <v>51</v>
      </c>
      <c r="C324" s="277"/>
      <c r="D324" s="277"/>
      <c r="E324" s="277"/>
      <c r="F324" s="277"/>
      <c r="G324" s="277"/>
      <c r="H324" s="277"/>
      <c r="I324" s="277"/>
      <c r="J324" s="277"/>
      <c r="K324" s="10" t="s">
        <v>184</v>
      </c>
      <c r="L324" s="10" t="s">
        <v>186</v>
      </c>
      <c r="M324" s="10" t="s">
        <v>188</v>
      </c>
      <c r="N324" s="10" t="s">
        <v>190</v>
      </c>
      <c r="O324" s="10" t="s">
        <v>192</v>
      </c>
      <c r="P324" s="94"/>
      <c r="Q324" s="94"/>
      <c r="R324" s="94"/>
      <c r="S324" s="94"/>
      <c r="T324" s="94"/>
      <c r="U324" s="94"/>
      <c r="V324" s="94"/>
      <c r="W324" s="94"/>
      <c r="X324" s="94"/>
      <c r="Y324" s="94"/>
      <c r="Z324" s="15" t="s">
        <v>193</v>
      </c>
      <c r="AC324"/>
      <c r="AD324" s="57" t="s">
        <v>182</v>
      </c>
    </row>
    <row r="325" spans="1:30" ht="12.75" customHeight="1">
      <c r="A325" s="17" t="s">
        <v>7</v>
      </c>
      <c r="B325" s="278" t="s">
        <v>8</v>
      </c>
      <c r="C325" s="278"/>
      <c r="D325" s="278"/>
      <c r="E325" s="278"/>
      <c r="F325" s="278"/>
      <c r="G325" s="278"/>
      <c r="H325" s="278"/>
      <c r="I325" s="278"/>
      <c r="J325" s="278"/>
      <c r="K325" s="18" t="s">
        <v>9</v>
      </c>
      <c r="L325" s="18" t="s">
        <v>10</v>
      </c>
      <c r="M325" s="18" t="s">
        <v>11</v>
      </c>
      <c r="N325" s="18" t="s">
        <v>12</v>
      </c>
      <c r="O325" s="18" t="s">
        <v>13</v>
      </c>
      <c r="P325" s="18" t="s">
        <v>14</v>
      </c>
      <c r="Q325" s="18" t="s">
        <v>15</v>
      </c>
      <c r="R325" s="18" t="s">
        <v>16</v>
      </c>
      <c r="S325" s="18" t="s">
        <v>17</v>
      </c>
      <c r="T325" s="18" t="s">
        <v>18</v>
      </c>
      <c r="U325" s="18" t="s">
        <v>19</v>
      </c>
      <c r="V325" s="18" t="s">
        <v>20</v>
      </c>
      <c r="W325" s="18" t="s">
        <v>21</v>
      </c>
      <c r="X325" s="18" t="s">
        <v>22</v>
      </c>
      <c r="Y325" s="18" t="s">
        <v>23</v>
      </c>
      <c r="Z325" s="18" t="s">
        <v>24</v>
      </c>
      <c r="AA325" s="19"/>
      <c r="AC325"/>
      <c r="AD325" s="40"/>
    </row>
    <row r="326" spans="1:30" ht="15" customHeight="1">
      <c r="A326" s="303" t="s">
        <v>52</v>
      </c>
      <c r="B326" s="303"/>
      <c r="C326" s="303"/>
      <c r="D326" s="303"/>
      <c r="E326" s="303"/>
      <c r="F326" s="303"/>
      <c r="G326" s="303"/>
      <c r="H326" s="303"/>
      <c r="I326" s="303"/>
      <c r="J326" s="303"/>
      <c r="K326" s="304"/>
      <c r="L326" s="305"/>
      <c r="M326" s="305"/>
      <c r="N326" s="305"/>
      <c r="O326" s="305"/>
      <c r="P326" s="305"/>
      <c r="Q326" s="305"/>
      <c r="R326" s="305"/>
      <c r="S326" s="305"/>
      <c r="T326" s="305"/>
      <c r="U326" s="305"/>
      <c r="V326" s="305"/>
      <c r="W326" s="305"/>
      <c r="X326" s="305"/>
      <c r="Y326" s="305"/>
      <c r="Z326" s="306"/>
      <c r="AA326" s="42"/>
      <c r="AC326"/>
      <c r="AD326" s="59"/>
    </row>
    <row r="327" spans="1:30" ht="30" customHeight="1">
      <c r="A327" s="47" t="s">
        <v>53</v>
      </c>
      <c r="B327" s="48" t="s">
        <v>305</v>
      </c>
      <c r="C327" s="301" t="s">
        <v>306</v>
      </c>
      <c r="D327" s="301"/>
      <c r="E327" s="301"/>
      <c r="F327" s="301"/>
      <c r="G327" s="301"/>
      <c r="H327" s="301"/>
      <c r="I327" s="301"/>
      <c r="J327" s="302"/>
      <c r="K327" s="95">
        <v>318</v>
      </c>
      <c r="L327" s="95">
        <v>237</v>
      </c>
      <c r="M327" s="95">
        <v>993</v>
      </c>
      <c r="N327" s="95">
        <v>488</v>
      </c>
      <c r="O327" s="95">
        <v>129</v>
      </c>
      <c r="P327" s="94"/>
      <c r="Q327" s="94"/>
      <c r="R327" s="94"/>
      <c r="S327" s="94"/>
      <c r="T327" s="94"/>
      <c r="U327" s="94"/>
      <c r="V327" s="94"/>
      <c r="W327" s="94"/>
      <c r="X327" s="94"/>
      <c r="Y327" s="94"/>
      <c r="Z327" s="69">
        <f>SUM(K327:Y327)</f>
        <v>2165</v>
      </c>
      <c r="AA327" s="49"/>
      <c r="AC327" s="27" t="s">
        <v>82</v>
      </c>
      <c r="AD327" s="37" t="s">
        <v>108</v>
      </c>
    </row>
    <row r="328" spans="1:30" ht="15" customHeight="1">
      <c r="A328" s="47" t="s">
        <v>55</v>
      </c>
      <c r="B328" s="24" t="s">
        <v>54</v>
      </c>
      <c r="C328" s="299" t="s">
        <v>307</v>
      </c>
      <c r="D328" s="299"/>
      <c r="E328" s="299"/>
      <c r="F328" s="299"/>
      <c r="G328" s="299"/>
      <c r="H328" s="299"/>
      <c r="I328" s="299"/>
      <c r="J328" s="299"/>
      <c r="K328" s="95">
        <v>389</v>
      </c>
      <c r="L328" s="95">
        <v>473</v>
      </c>
      <c r="M328" s="95">
        <v>1908</v>
      </c>
      <c r="N328" s="95">
        <v>906</v>
      </c>
      <c r="O328" s="95">
        <v>257</v>
      </c>
      <c r="P328" s="94"/>
      <c r="Q328" s="94"/>
      <c r="R328" s="94"/>
      <c r="S328" s="94"/>
      <c r="T328" s="94"/>
      <c r="U328" s="94"/>
      <c r="V328" s="94"/>
      <c r="W328" s="94"/>
      <c r="X328" s="94"/>
      <c r="Y328" s="94"/>
      <c r="Z328" s="69">
        <f>SUM(K328:Y328)</f>
        <v>3933</v>
      </c>
      <c r="AA328" s="49"/>
      <c r="AC328" s="27" t="s">
        <v>82</v>
      </c>
      <c r="AD328" s="37" t="s">
        <v>109</v>
      </c>
    </row>
    <row r="329" spans="1:30" ht="15" customHeight="1">
      <c r="A329" s="47"/>
      <c r="B329" s="24" t="s">
        <v>56</v>
      </c>
      <c r="C329" s="299" t="s">
        <v>308</v>
      </c>
      <c r="D329" s="299"/>
      <c r="E329" s="299"/>
      <c r="F329" s="299"/>
      <c r="G329" s="299"/>
      <c r="H329" s="299"/>
      <c r="I329" s="299"/>
      <c r="J329" s="299"/>
      <c r="K329" s="95">
        <v>82</v>
      </c>
      <c r="L329" s="95">
        <v>71</v>
      </c>
      <c r="M329" s="95">
        <v>172</v>
      </c>
      <c r="N329" s="95">
        <v>116</v>
      </c>
      <c r="O329" s="95">
        <v>35</v>
      </c>
      <c r="P329" s="94"/>
      <c r="Q329" s="94"/>
      <c r="R329" s="94"/>
      <c r="S329" s="94"/>
      <c r="T329" s="94"/>
      <c r="U329" s="94"/>
      <c r="V329" s="94"/>
      <c r="W329" s="94"/>
      <c r="X329" s="94"/>
      <c r="Y329" s="94"/>
      <c r="Z329" s="69">
        <f>SUM(K329:Y329)</f>
        <v>476</v>
      </c>
      <c r="AA329" s="49"/>
      <c r="AC329" s="27" t="s">
        <v>82</v>
      </c>
      <c r="AD329" s="37" t="s">
        <v>110</v>
      </c>
    </row>
    <row r="330" spans="1:30" ht="15" customHeight="1">
      <c r="A330" s="47"/>
      <c r="B330" s="24" t="s">
        <v>197</v>
      </c>
      <c r="C330" s="299" t="s">
        <v>309</v>
      </c>
      <c r="D330" s="299"/>
      <c r="E330" s="299"/>
      <c r="F330" s="299"/>
      <c r="G330" s="299"/>
      <c r="H330" s="299"/>
      <c r="I330" s="299"/>
      <c r="J330" s="299"/>
      <c r="K330" s="95">
        <v>50</v>
      </c>
      <c r="L330" s="95">
        <v>71</v>
      </c>
      <c r="M330" s="95">
        <v>104</v>
      </c>
      <c r="N330" s="95">
        <v>132</v>
      </c>
      <c r="O330" s="95">
        <v>56</v>
      </c>
      <c r="P330" s="94"/>
      <c r="Q330" s="94"/>
      <c r="R330" s="94"/>
      <c r="S330" s="94"/>
      <c r="T330" s="94"/>
      <c r="U330" s="94"/>
      <c r="V330" s="94"/>
      <c r="W330" s="94"/>
      <c r="X330" s="94"/>
      <c r="Y330" s="94"/>
      <c r="Z330" s="69">
        <f>SUM(K330:Y330)</f>
        <v>413</v>
      </c>
      <c r="AA330" s="49"/>
      <c r="AC330" s="27" t="s">
        <v>82</v>
      </c>
      <c r="AD330" s="37" t="s">
        <v>111</v>
      </c>
    </row>
    <row r="331" spans="1:30" ht="15" customHeight="1">
      <c r="A331" s="47"/>
      <c r="B331" s="89"/>
      <c r="C331" s="298"/>
      <c r="D331" s="299"/>
      <c r="E331" s="299"/>
      <c r="F331" s="299"/>
      <c r="G331" s="299"/>
      <c r="H331" s="299"/>
      <c r="I331" s="299"/>
      <c r="J331" s="299"/>
      <c r="K331" s="89" t="s">
        <v>209</v>
      </c>
      <c r="L331" s="89"/>
      <c r="M331" s="89"/>
      <c r="N331" s="89"/>
      <c r="O331" s="89"/>
      <c r="P331" s="89"/>
      <c r="Q331" s="89"/>
      <c r="R331" s="89"/>
      <c r="S331" s="89"/>
      <c r="T331" s="89"/>
      <c r="U331" s="89"/>
      <c r="V331" s="89"/>
      <c r="W331" s="89"/>
      <c r="X331" s="89"/>
      <c r="Y331" s="89"/>
      <c r="Z331" s="89"/>
      <c r="AA331" s="49"/>
      <c r="AC331" s="27" t="s">
        <v>82</v>
      </c>
      <c r="AD331" s="37" t="s">
        <v>112</v>
      </c>
    </row>
    <row r="332" spans="1:30" ht="15" customHeight="1">
      <c r="A332" s="47"/>
      <c r="B332" s="89"/>
      <c r="C332" s="298"/>
      <c r="D332" s="299"/>
      <c r="E332" s="299"/>
      <c r="F332" s="299"/>
      <c r="G332" s="299"/>
      <c r="H332" s="299"/>
      <c r="I332" s="299"/>
      <c r="J332" s="299"/>
      <c r="K332" s="89" t="s">
        <v>209</v>
      </c>
      <c r="L332" s="89"/>
      <c r="M332" s="89"/>
      <c r="N332" s="89"/>
      <c r="O332" s="89"/>
      <c r="P332" s="89"/>
      <c r="Q332" s="89"/>
      <c r="R332" s="89"/>
      <c r="S332" s="89"/>
      <c r="T332" s="89"/>
      <c r="U332" s="89"/>
      <c r="V332" s="89"/>
      <c r="W332" s="89"/>
      <c r="X332" s="89"/>
      <c r="Y332" s="89"/>
      <c r="Z332" s="89"/>
      <c r="AA332" s="49"/>
      <c r="AC332" s="27" t="s">
        <v>82</v>
      </c>
      <c r="AD332" s="37" t="s">
        <v>113</v>
      </c>
    </row>
    <row r="333" spans="1:30" ht="15" customHeight="1">
      <c r="A333" s="47"/>
      <c r="B333" s="89"/>
      <c r="C333" s="298"/>
      <c r="D333" s="299"/>
      <c r="E333" s="299"/>
      <c r="F333" s="299"/>
      <c r="G333" s="299"/>
      <c r="H333" s="299"/>
      <c r="I333" s="299"/>
      <c r="J333" s="299"/>
      <c r="K333" s="89" t="s">
        <v>209</v>
      </c>
      <c r="L333" s="89"/>
      <c r="M333" s="89"/>
      <c r="N333" s="89"/>
      <c r="O333" s="89"/>
      <c r="P333" s="89"/>
      <c r="Q333" s="89"/>
      <c r="R333" s="89"/>
      <c r="S333" s="89"/>
      <c r="T333" s="89"/>
      <c r="U333" s="89"/>
      <c r="V333" s="89"/>
      <c r="W333" s="89"/>
      <c r="X333" s="89"/>
      <c r="Y333" s="89"/>
      <c r="Z333" s="89"/>
      <c r="AA333" s="49"/>
      <c r="AC333" s="27" t="s">
        <v>82</v>
      </c>
      <c r="AD333" s="37" t="s">
        <v>114</v>
      </c>
    </row>
    <row r="334" spans="1:30" ht="15" customHeight="1">
      <c r="A334" s="47"/>
      <c r="B334" s="89"/>
      <c r="C334" s="298"/>
      <c r="D334" s="299"/>
      <c r="E334" s="299"/>
      <c r="F334" s="299"/>
      <c r="G334" s="299"/>
      <c r="H334" s="299"/>
      <c r="I334" s="299"/>
      <c r="J334" s="299"/>
      <c r="K334" s="89" t="s">
        <v>209</v>
      </c>
      <c r="L334" s="89"/>
      <c r="M334" s="89"/>
      <c r="N334" s="89"/>
      <c r="O334" s="89"/>
      <c r="P334" s="89"/>
      <c r="Q334" s="89"/>
      <c r="R334" s="89"/>
      <c r="S334" s="89"/>
      <c r="T334" s="89"/>
      <c r="U334" s="89"/>
      <c r="V334" s="89"/>
      <c r="W334" s="89"/>
      <c r="X334" s="89"/>
      <c r="Y334" s="89"/>
      <c r="Z334" s="89"/>
      <c r="AA334" s="49"/>
      <c r="AC334" s="27" t="s">
        <v>82</v>
      </c>
      <c r="AD334" s="37" t="s">
        <v>115</v>
      </c>
    </row>
    <row r="335" spans="1:30" ht="15" customHeight="1">
      <c r="A335" s="47"/>
      <c r="B335" s="89"/>
      <c r="C335" s="298"/>
      <c r="D335" s="299"/>
      <c r="E335" s="299"/>
      <c r="F335" s="299"/>
      <c r="G335" s="299"/>
      <c r="H335" s="299"/>
      <c r="I335" s="299"/>
      <c r="J335" s="299"/>
      <c r="K335" s="89" t="s">
        <v>209</v>
      </c>
      <c r="L335" s="89"/>
      <c r="M335" s="89"/>
      <c r="N335" s="89"/>
      <c r="O335" s="89"/>
      <c r="P335" s="89"/>
      <c r="Q335" s="89"/>
      <c r="R335" s="89"/>
      <c r="S335" s="89"/>
      <c r="T335" s="89"/>
      <c r="U335" s="89"/>
      <c r="V335" s="89"/>
      <c r="W335" s="89"/>
      <c r="X335" s="89"/>
      <c r="Y335" s="89"/>
      <c r="Z335" s="89"/>
      <c r="AA335" s="49"/>
      <c r="AC335" s="27" t="s">
        <v>82</v>
      </c>
      <c r="AD335" s="37" t="s">
        <v>116</v>
      </c>
    </row>
    <row r="336" spans="1:30" ht="15" customHeight="1">
      <c r="A336" s="47"/>
      <c r="B336" s="89"/>
      <c r="C336" s="298"/>
      <c r="D336" s="299"/>
      <c r="E336" s="299"/>
      <c r="F336" s="299"/>
      <c r="G336" s="299"/>
      <c r="H336" s="299"/>
      <c r="I336" s="299"/>
      <c r="J336" s="299"/>
      <c r="K336" s="89" t="s">
        <v>209</v>
      </c>
      <c r="L336" s="89"/>
      <c r="M336" s="89"/>
      <c r="N336" s="89"/>
      <c r="O336" s="89"/>
      <c r="P336" s="89"/>
      <c r="Q336" s="89"/>
      <c r="R336" s="89"/>
      <c r="S336" s="89"/>
      <c r="T336" s="89"/>
      <c r="U336" s="89"/>
      <c r="V336" s="89"/>
      <c r="W336" s="89"/>
      <c r="X336" s="89"/>
      <c r="Y336" s="89"/>
      <c r="Z336" s="89"/>
      <c r="AA336" s="49"/>
      <c r="AC336" s="27" t="s">
        <v>82</v>
      </c>
      <c r="AD336" s="37" t="s">
        <v>117</v>
      </c>
    </row>
    <row r="337" spans="1:30" ht="15" customHeight="1">
      <c r="A337" s="47"/>
      <c r="B337" s="89"/>
      <c r="C337" s="298"/>
      <c r="D337" s="299"/>
      <c r="E337" s="299"/>
      <c r="F337" s="299"/>
      <c r="G337" s="299"/>
      <c r="H337" s="299"/>
      <c r="I337" s="299"/>
      <c r="J337" s="299"/>
      <c r="K337" s="89" t="s">
        <v>209</v>
      </c>
      <c r="L337" s="89"/>
      <c r="M337" s="89"/>
      <c r="N337" s="89"/>
      <c r="O337" s="89"/>
      <c r="P337" s="89"/>
      <c r="Q337" s="89"/>
      <c r="R337" s="89"/>
      <c r="S337" s="89"/>
      <c r="T337" s="89"/>
      <c r="U337" s="89"/>
      <c r="V337" s="89"/>
      <c r="W337" s="89"/>
      <c r="X337" s="89"/>
      <c r="Y337" s="89"/>
      <c r="Z337" s="89"/>
      <c r="AA337" s="49"/>
      <c r="AC337" s="27" t="s">
        <v>82</v>
      </c>
      <c r="AD337" s="37" t="s">
        <v>118</v>
      </c>
    </row>
    <row r="338" spans="1:30" ht="33" customHeight="1">
      <c r="A338" s="47" t="s">
        <v>30</v>
      </c>
      <c r="B338" s="277" t="s">
        <v>355</v>
      </c>
      <c r="C338" s="277"/>
      <c r="D338" s="277"/>
      <c r="E338" s="277"/>
      <c r="F338" s="277"/>
      <c r="G338" s="277"/>
      <c r="H338" s="277"/>
      <c r="I338" s="277"/>
      <c r="J338" s="277"/>
      <c r="K338" s="70">
        <f>SUM(K327:K337)</f>
        <v>839</v>
      </c>
      <c r="L338" s="70">
        <f>SUM(L327:L337)</f>
        <v>852</v>
      </c>
      <c r="M338" s="70">
        <f>SUM(M327:M337)</f>
        <v>3177</v>
      </c>
      <c r="N338" s="70">
        <f>SUM(N327:N337)</f>
        <v>1642</v>
      </c>
      <c r="O338" s="70">
        <f>SUM(O327:O337)</f>
        <v>477</v>
      </c>
      <c r="P338" s="94"/>
      <c r="Q338" s="94"/>
      <c r="R338" s="94"/>
      <c r="S338" s="94"/>
      <c r="T338" s="94"/>
      <c r="U338" s="94"/>
      <c r="V338" s="94"/>
      <c r="W338" s="94"/>
      <c r="X338" s="94"/>
      <c r="Y338" s="94"/>
      <c r="Z338" s="70">
        <f t="shared" ref="Z338:Z347" si="23">SUM(K338:Y338)</f>
        <v>6987</v>
      </c>
      <c r="AC338" s="27"/>
      <c r="AD338" s="37" t="s">
        <v>181</v>
      </c>
    </row>
    <row r="339" spans="1:30" ht="30" customHeight="1">
      <c r="A339" s="47" t="s">
        <v>53</v>
      </c>
      <c r="B339" s="50" t="s">
        <v>310</v>
      </c>
      <c r="C339" s="301" t="s">
        <v>311</v>
      </c>
      <c r="D339" s="301"/>
      <c r="E339" s="301"/>
      <c r="F339" s="301"/>
      <c r="G339" s="301"/>
      <c r="H339" s="301"/>
      <c r="I339" s="301"/>
      <c r="J339" s="302"/>
      <c r="K339" s="95">
        <v>2207</v>
      </c>
      <c r="L339" s="95">
        <v>5784</v>
      </c>
      <c r="M339" s="95">
        <v>4976</v>
      </c>
      <c r="N339" s="95">
        <v>4722</v>
      </c>
      <c r="O339" s="95">
        <v>2262</v>
      </c>
      <c r="P339" s="94"/>
      <c r="Q339" s="94"/>
      <c r="R339" s="94"/>
      <c r="S339" s="94"/>
      <c r="T339" s="94"/>
      <c r="U339" s="94"/>
      <c r="V339" s="94"/>
      <c r="W339" s="94"/>
      <c r="X339" s="94"/>
      <c r="Y339" s="94"/>
      <c r="Z339" s="69">
        <f t="shared" si="23"/>
        <v>19951</v>
      </c>
      <c r="AA339" s="49"/>
      <c r="AC339" s="27" t="s">
        <v>82</v>
      </c>
      <c r="AD339" s="37" t="s">
        <v>119</v>
      </c>
    </row>
    <row r="340" spans="1:30" ht="15" customHeight="1">
      <c r="A340" s="47" t="s">
        <v>55</v>
      </c>
      <c r="B340" s="24" t="s">
        <v>54</v>
      </c>
      <c r="C340" s="299" t="s">
        <v>312</v>
      </c>
      <c r="D340" s="299"/>
      <c r="E340" s="299"/>
      <c r="F340" s="299"/>
      <c r="G340" s="299"/>
      <c r="H340" s="299"/>
      <c r="I340" s="299"/>
      <c r="J340" s="299"/>
      <c r="K340" s="95">
        <v>2516</v>
      </c>
      <c r="L340" s="95">
        <v>5406</v>
      </c>
      <c r="M340" s="95">
        <v>6793</v>
      </c>
      <c r="N340" s="95">
        <v>6382</v>
      </c>
      <c r="O340" s="95">
        <v>3318</v>
      </c>
      <c r="P340" s="94"/>
      <c r="Q340" s="94"/>
      <c r="R340" s="94"/>
      <c r="S340" s="94"/>
      <c r="T340" s="94"/>
      <c r="U340" s="94"/>
      <c r="V340" s="94"/>
      <c r="W340" s="94"/>
      <c r="X340" s="94"/>
      <c r="Y340" s="94"/>
      <c r="Z340" s="69">
        <f t="shared" si="23"/>
        <v>24415</v>
      </c>
      <c r="AA340" s="49"/>
      <c r="AC340" s="27" t="s">
        <v>82</v>
      </c>
      <c r="AD340" s="37" t="s">
        <v>120</v>
      </c>
    </row>
    <row r="341" spans="1:30" ht="15" customHeight="1">
      <c r="A341" s="47"/>
      <c r="B341" s="24" t="s">
        <v>56</v>
      </c>
      <c r="C341" s="299" t="s">
        <v>313</v>
      </c>
      <c r="D341" s="299"/>
      <c r="E341" s="299"/>
      <c r="F341" s="299"/>
      <c r="G341" s="299"/>
      <c r="H341" s="299"/>
      <c r="I341" s="299"/>
      <c r="J341" s="299"/>
      <c r="K341" s="95">
        <v>484</v>
      </c>
      <c r="L341" s="95">
        <v>1420</v>
      </c>
      <c r="M341" s="95">
        <v>882</v>
      </c>
      <c r="N341" s="95">
        <v>795</v>
      </c>
      <c r="O341" s="95">
        <v>326</v>
      </c>
      <c r="P341" s="94"/>
      <c r="Q341" s="94"/>
      <c r="R341" s="94"/>
      <c r="S341" s="94"/>
      <c r="T341" s="94"/>
      <c r="U341" s="94"/>
      <c r="V341" s="94"/>
      <c r="W341" s="94"/>
      <c r="X341" s="94"/>
      <c r="Y341" s="94"/>
      <c r="Z341" s="69">
        <f t="shared" si="23"/>
        <v>3907</v>
      </c>
      <c r="AA341" s="49"/>
      <c r="AC341" s="27" t="s">
        <v>82</v>
      </c>
      <c r="AD341" s="37" t="s">
        <v>121</v>
      </c>
    </row>
    <row r="342" spans="1:30" ht="15" customHeight="1">
      <c r="A342" s="47"/>
      <c r="B342" s="24" t="s">
        <v>197</v>
      </c>
      <c r="C342" s="299" t="s">
        <v>314</v>
      </c>
      <c r="D342" s="299"/>
      <c r="E342" s="299"/>
      <c r="F342" s="299"/>
      <c r="G342" s="299"/>
      <c r="H342" s="299"/>
      <c r="I342" s="299"/>
      <c r="J342" s="299"/>
      <c r="K342" s="95">
        <v>423</v>
      </c>
      <c r="L342" s="95">
        <v>759</v>
      </c>
      <c r="M342" s="95">
        <v>589</v>
      </c>
      <c r="N342" s="95">
        <v>618</v>
      </c>
      <c r="O342" s="95">
        <v>275</v>
      </c>
      <c r="P342" s="94"/>
      <c r="Q342" s="94"/>
      <c r="R342" s="94"/>
      <c r="S342" s="94"/>
      <c r="T342" s="94"/>
      <c r="U342" s="94"/>
      <c r="V342" s="94"/>
      <c r="W342" s="94"/>
      <c r="X342" s="94"/>
      <c r="Y342" s="94"/>
      <c r="Z342" s="69">
        <f t="shared" si="23"/>
        <v>2664</v>
      </c>
      <c r="AA342" s="49"/>
      <c r="AC342" s="27" t="s">
        <v>82</v>
      </c>
      <c r="AD342" s="37" t="s">
        <v>122</v>
      </c>
    </row>
    <row r="343" spans="1:30" ht="15" customHeight="1">
      <c r="A343" s="47"/>
      <c r="B343" s="24" t="s">
        <v>199</v>
      </c>
      <c r="C343" s="299" t="s">
        <v>315</v>
      </c>
      <c r="D343" s="299"/>
      <c r="E343" s="299"/>
      <c r="F343" s="299"/>
      <c r="G343" s="299"/>
      <c r="H343" s="299"/>
      <c r="I343" s="299"/>
      <c r="J343" s="299"/>
      <c r="K343" s="95">
        <v>126</v>
      </c>
      <c r="L343" s="95">
        <v>372</v>
      </c>
      <c r="M343" s="95">
        <v>282</v>
      </c>
      <c r="N343" s="95">
        <v>226</v>
      </c>
      <c r="O343" s="95">
        <v>146</v>
      </c>
      <c r="P343" s="94"/>
      <c r="Q343" s="94"/>
      <c r="R343" s="94"/>
      <c r="S343" s="94"/>
      <c r="T343" s="94"/>
      <c r="U343" s="94"/>
      <c r="V343" s="94"/>
      <c r="W343" s="94"/>
      <c r="X343" s="94"/>
      <c r="Y343" s="94"/>
      <c r="Z343" s="69">
        <f t="shared" si="23"/>
        <v>1152</v>
      </c>
      <c r="AA343" s="49"/>
      <c r="AC343" s="27" t="s">
        <v>82</v>
      </c>
      <c r="AD343" s="37" t="s">
        <v>123</v>
      </c>
    </row>
    <row r="344" spans="1:30" ht="15" customHeight="1">
      <c r="A344" s="47"/>
      <c r="B344" s="24" t="s">
        <v>201</v>
      </c>
      <c r="C344" s="299" t="s">
        <v>316</v>
      </c>
      <c r="D344" s="299"/>
      <c r="E344" s="299"/>
      <c r="F344" s="299"/>
      <c r="G344" s="299"/>
      <c r="H344" s="299"/>
      <c r="I344" s="299"/>
      <c r="J344" s="299"/>
      <c r="K344" s="95">
        <v>1368</v>
      </c>
      <c r="L344" s="95">
        <v>5072</v>
      </c>
      <c r="M344" s="95">
        <v>1993</v>
      </c>
      <c r="N344" s="95">
        <v>917</v>
      </c>
      <c r="O344" s="95">
        <v>341</v>
      </c>
      <c r="P344" s="94"/>
      <c r="Q344" s="94"/>
      <c r="R344" s="94"/>
      <c r="S344" s="94"/>
      <c r="T344" s="94"/>
      <c r="U344" s="94"/>
      <c r="V344" s="94"/>
      <c r="W344" s="94"/>
      <c r="X344" s="94"/>
      <c r="Y344" s="94"/>
      <c r="Z344" s="69">
        <f t="shared" si="23"/>
        <v>9691</v>
      </c>
      <c r="AA344" s="49"/>
      <c r="AC344" s="27" t="s">
        <v>82</v>
      </c>
      <c r="AD344" s="37" t="s">
        <v>124</v>
      </c>
    </row>
    <row r="345" spans="1:30" ht="15" customHeight="1">
      <c r="A345" s="47"/>
      <c r="B345" s="24" t="s">
        <v>203</v>
      </c>
      <c r="C345" s="299" t="s">
        <v>317</v>
      </c>
      <c r="D345" s="299"/>
      <c r="E345" s="299"/>
      <c r="F345" s="299"/>
      <c r="G345" s="299"/>
      <c r="H345" s="299"/>
      <c r="I345" s="299"/>
      <c r="J345" s="299"/>
      <c r="K345" s="95">
        <v>45</v>
      </c>
      <c r="L345" s="95">
        <v>106</v>
      </c>
      <c r="M345" s="95">
        <v>51</v>
      </c>
      <c r="N345" s="95">
        <v>68</v>
      </c>
      <c r="O345" s="95">
        <v>43</v>
      </c>
      <c r="P345" s="94"/>
      <c r="Q345" s="94"/>
      <c r="R345" s="94"/>
      <c r="S345" s="94"/>
      <c r="T345" s="94"/>
      <c r="U345" s="94"/>
      <c r="V345" s="94"/>
      <c r="W345" s="94"/>
      <c r="X345" s="94"/>
      <c r="Y345" s="94"/>
      <c r="Z345" s="69">
        <f t="shared" si="23"/>
        <v>313</v>
      </c>
      <c r="AA345" s="49"/>
      <c r="AC345" s="27" t="s">
        <v>82</v>
      </c>
      <c r="AD345" s="37" t="s">
        <v>125</v>
      </c>
    </row>
    <row r="346" spans="1:30" ht="15" customHeight="1">
      <c r="A346" s="47"/>
      <c r="B346" s="24" t="s">
        <v>205</v>
      </c>
      <c r="C346" s="299" t="s">
        <v>318</v>
      </c>
      <c r="D346" s="299"/>
      <c r="E346" s="299"/>
      <c r="F346" s="299"/>
      <c r="G346" s="299"/>
      <c r="H346" s="299"/>
      <c r="I346" s="299"/>
      <c r="J346" s="299"/>
      <c r="K346" s="95">
        <v>35</v>
      </c>
      <c r="L346" s="95">
        <v>106</v>
      </c>
      <c r="M346" s="95">
        <v>66</v>
      </c>
      <c r="N346" s="95">
        <v>58</v>
      </c>
      <c r="O346" s="95">
        <v>42</v>
      </c>
      <c r="P346" s="94"/>
      <c r="Q346" s="94"/>
      <c r="R346" s="94"/>
      <c r="S346" s="94"/>
      <c r="T346" s="94"/>
      <c r="U346" s="94"/>
      <c r="V346" s="94"/>
      <c r="W346" s="94"/>
      <c r="X346" s="94"/>
      <c r="Y346" s="94"/>
      <c r="Z346" s="69">
        <f t="shared" si="23"/>
        <v>307</v>
      </c>
      <c r="AA346" s="49"/>
      <c r="AC346" s="27" t="s">
        <v>82</v>
      </c>
      <c r="AD346" s="37" t="s">
        <v>126</v>
      </c>
    </row>
    <row r="347" spans="1:30" ht="15" customHeight="1">
      <c r="A347" s="47"/>
      <c r="B347" s="24" t="s">
        <v>207</v>
      </c>
      <c r="C347" s="299" t="s">
        <v>319</v>
      </c>
      <c r="D347" s="299"/>
      <c r="E347" s="299"/>
      <c r="F347" s="299"/>
      <c r="G347" s="299"/>
      <c r="H347" s="299"/>
      <c r="I347" s="299"/>
      <c r="J347" s="299"/>
      <c r="K347" s="95">
        <v>30</v>
      </c>
      <c r="L347" s="95">
        <v>85</v>
      </c>
      <c r="M347" s="95">
        <v>102</v>
      </c>
      <c r="N347" s="95">
        <v>67</v>
      </c>
      <c r="O347" s="95">
        <v>24</v>
      </c>
      <c r="P347" s="94"/>
      <c r="Q347" s="94"/>
      <c r="R347" s="94"/>
      <c r="S347" s="94"/>
      <c r="T347" s="94"/>
      <c r="U347" s="94"/>
      <c r="V347" s="94"/>
      <c r="W347" s="94"/>
      <c r="X347" s="94"/>
      <c r="Y347" s="94"/>
      <c r="Z347" s="69">
        <f t="shared" si="23"/>
        <v>308</v>
      </c>
      <c r="AA347" s="49"/>
      <c r="AC347" s="27" t="s">
        <v>82</v>
      </c>
      <c r="AD347" s="37" t="s">
        <v>127</v>
      </c>
    </row>
    <row r="348" spans="1:30" ht="15" customHeight="1">
      <c r="A348" s="47"/>
      <c r="B348" s="90"/>
      <c r="C348" s="298"/>
      <c r="D348" s="299"/>
      <c r="E348" s="299"/>
      <c r="F348" s="299"/>
      <c r="G348" s="299"/>
      <c r="H348" s="299"/>
      <c r="I348" s="299"/>
      <c r="J348" s="299"/>
      <c r="K348" s="90" t="s">
        <v>209</v>
      </c>
      <c r="L348" s="90"/>
      <c r="M348" s="90"/>
      <c r="N348" s="90"/>
      <c r="O348" s="90"/>
      <c r="P348" s="90"/>
      <c r="Q348" s="90"/>
      <c r="R348" s="90"/>
      <c r="S348" s="90"/>
      <c r="T348" s="90"/>
      <c r="U348" s="90"/>
      <c r="V348" s="90"/>
      <c r="W348" s="90"/>
      <c r="X348" s="90"/>
      <c r="Y348" s="90"/>
      <c r="Z348" s="90"/>
      <c r="AA348" s="49"/>
      <c r="AC348" s="27" t="s">
        <v>82</v>
      </c>
      <c r="AD348" s="37" t="s">
        <v>128</v>
      </c>
    </row>
    <row r="349" spans="1:30" ht="15" customHeight="1">
      <c r="A349" s="47"/>
      <c r="B349" s="90"/>
      <c r="C349" s="298"/>
      <c r="D349" s="299"/>
      <c r="E349" s="299"/>
      <c r="F349" s="299"/>
      <c r="G349" s="299"/>
      <c r="H349" s="299"/>
      <c r="I349" s="299"/>
      <c r="J349" s="299"/>
      <c r="K349" s="90" t="s">
        <v>209</v>
      </c>
      <c r="L349" s="90"/>
      <c r="M349" s="90"/>
      <c r="N349" s="90"/>
      <c r="O349" s="90"/>
      <c r="P349" s="90"/>
      <c r="Q349" s="90"/>
      <c r="R349" s="90"/>
      <c r="S349" s="90"/>
      <c r="T349" s="90"/>
      <c r="U349" s="90"/>
      <c r="V349" s="90"/>
      <c r="W349" s="90"/>
      <c r="X349" s="90"/>
      <c r="Y349" s="90"/>
      <c r="Z349" s="90"/>
      <c r="AA349" s="49"/>
      <c r="AC349" s="27" t="s">
        <v>82</v>
      </c>
      <c r="AD349" s="37" t="s">
        <v>129</v>
      </c>
    </row>
    <row r="350" spans="1:30" ht="33" customHeight="1">
      <c r="A350" s="47" t="s">
        <v>30</v>
      </c>
      <c r="B350" s="277" t="s">
        <v>355</v>
      </c>
      <c r="C350" s="277"/>
      <c r="D350" s="277"/>
      <c r="E350" s="277"/>
      <c r="F350" s="277"/>
      <c r="G350" s="277"/>
      <c r="H350" s="277"/>
      <c r="I350" s="277"/>
      <c r="J350" s="277"/>
      <c r="K350" s="70">
        <f>SUM(K339:K349)</f>
        <v>7234</v>
      </c>
      <c r="L350" s="70">
        <f>SUM(L339:L349)</f>
        <v>19110</v>
      </c>
      <c r="M350" s="70">
        <f>SUM(M339:M349)</f>
        <v>15734</v>
      </c>
      <c r="N350" s="70">
        <f>SUM(N339:N349)</f>
        <v>13853</v>
      </c>
      <c r="O350" s="70">
        <f>SUM(O339:O349)</f>
        <v>6777</v>
      </c>
      <c r="P350" s="94"/>
      <c r="Q350" s="94"/>
      <c r="R350" s="94"/>
      <c r="S350" s="94"/>
      <c r="T350" s="94"/>
      <c r="U350" s="94"/>
      <c r="V350" s="94"/>
      <c r="W350" s="94"/>
      <c r="X350" s="94"/>
      <c r="Y350" s="94"/>
      <c r="Z350" s="70">
        <f>SUM(K350:Y350)</f>
        <v>62708</v>
      </c>
      <c r="AC350"/>
      <c r="AD350" s="37" t="s">
        <v>181</v>
      </c>
    </row>
    <row r="351" spans="1:30" ht="15.75" customHeight="1">
      <c r="AA351" s="4" t="s">
        <v>88</v>
      </c>
      <c r="AC351"/>
    </row>
    <row r="352" spans="1:30" ht="16.5" customHeight="1">
      <c r="A352" s="3"/>
      <c r="B352" s="300" t="s">
        <v>93</v>
      </c>
      <c r="C352" s="300"/>
      <c r="D352" s="300"/>
      <c r="E352" s="300"/>
      <c r="F352" s="300"/>
      <c r="G352" s="300"/>
      <c r="H352" s="300"/>
      <c r="I352" s="300"/>
      <c r="J352" s="300"/>
      <c r="K352" s="300"/>
      <c r="L352" s="300"/>
      <c r="M352" s="300"/>
      <c r="N352" s="300"/>
      <c r="O352" s="264" t="s">
        <v>37</v>
      </c>
      <c r="P352" s="265"/>
      <c r="Q352" s="265"/>
      <c r="R352" s="265"/>
      <c r="S352" s="265"/>
      <c r="T352" s="265"/>
      <c r="U352" s="265"/>
      <c r="V352" s="265"/>
      <c r="W352" s="265"/>
      <c r="X352" s="265"/>
      <c r="Y352" s="266"/>
      <c r="Z352" s="3"/>
      <c r="AA352" s="3"/>
      <c r="AC352"/>
    </row>
    <row r="353" spans="1:34" ht="21.75" customHeight="1">
      <c r="A353" s="30"/>
      <c r="B353" s="286" t="s">
        <v>362</v>
      </c>
      <c r="C353" s="287"/>
      <c r="D353" s="288"/>
      <c r="E353" s="286" t="s">
        <v>363</v>
      </c>
      <c r="F353" s="287"/>
      <c r="G353" s="288"/>
      <c r="H353" s="286" t="s">
        <v>364</v>
      </c>
      <c r="I353" s="287"/>
      <c r="J353" s="288"/>
      <c r="K353" s="292" t="s">
        <v>365</v>
      </c>
      <c r="L353" s="294" t="s">
        <v>366</v>
      </c>
      <c r="M353" s="294" t="s">
        <v>367</v>
      </c>
      <c r="N353" s="296" t="s">
        <v>368</v>
      </c>
      <c r="O353" s="192" t="s">
        <v>362</v>
      </c>
      <c r="P353" s="193" t="s">
        <v>363</v>
      </c>
      <c r="Q353" s="194" t="s">
        <v>364</v>
      </c>
      <c r="R353" s="195" t="s">
        <v>365</v>
      </c>
      <c r="S353" s="62"/>
      <c r="T353" s="196" t="s">
        <v>366</v>
      </c>
      <c r="U353" s="62"/>
      <c r="V353" s="197" t="s">
        <v>367</v>
      </c>
      <c r="W353" s="62"/>
      <c r="X353" s="198" t="s">
        <v>368</v>
      </c>
      <c r="Y353" s="199" t="s">
        <v>369</v>
      </c>
      <c r="Z353" s="3"/>
      <c r="AC353"/>
    </row>
    <row r="354" spans="1:34" ht="22.5" customHeight="1">
      <c r="A354" s="34"/>
      <c r="B354" s="289"/>
      <c r="C354" s="290"/>
      <c r="D354" s="291"/>
      <c r="E354" s="289"/>
      <c r="F354" s="290"/>
      <c r="G354" s="291"/>
      <c r="H354" s="289"/>
      <c r="I354" s="290"/>
      <c r="J354" s="291"/>
      <c r="K354" s="293"/>
      <c r="L354" s="295"/>
      <c r="M354" s="295"/>
      <c r="N354" s="297"/>
      <c r="O354" s="200" t="s">
        <v>370</v>
      </c>
      <c r="P354" s="201" t="s">
        <v>371</v>
      </c>
      <c r="Q354" s="202" t="s">
        <v>372</v>
      </c>
      <c r="R354" s="203" t="s">
        <v>373</v>
      </c>
      <c r="S354" s="63"/>
      <c r="T354" s="204" t="s">
        <v>374</v>
      </c>
      <c r="U354" s="63"/>
      <c r="V354" s="205" t="s">
        <v>375</v>
      </c>
      <c r="W354" s="63"/>
      <c r="X354" s="206" t="s">
        <v>376</v>
      </c>
      <c r="Y354" s="207" t="s">
        <v>377</v>
      </c>
      <c r="AC354"/>
    </row>
    <row r="355" spans="1:34" ht="15" customHeight="1">
      <c r="A355" s="3"/>
      <c r="B355" s="51"/>
      <c r="C355" s="51"/>
      <c r="D355" s="51"/>
      <c r="E355" s="51"/>
      <c r="F355" s="51"/>
      <c r="G355" s="51"/>
      <c r="H355" s="51"/>
      <c r="I355" s="51"/>
      <c r="J355" s="51"/>
      <c r="K355" s="52"/>
      <c r="L355" s="52"/>
      <c r="M355" s="52"/>
      <c r="N355" s="52"/>
      <c r="O355" s="52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C355"/>
      <c r="AF355" s="33"/>
    </row>
    <row r="356" spans="1:34" ht="16.5" customHeight="1">
      <c r="A356" s="3"/>
      <c r="B356" s="3"/>
      <c r="C356" s="3"/>
      <c r="D356" s="3"/>
      <c r="E356" s="3"/>
      <c r="F356" s="3"/>
      <c r="G356" s="3"/>
      <c r="H356" s="3"/>
      <c r="I356" s="3"/>
      <c r="J356" s="284"/>
      <c r="K356" s="284"/>
      <c r="L356" s="284"/>
      <c r="M356" s="284"/>
      <c r="N356" s="284"/>
      <c r="O356" s="284"/>
      <c r="P356" s="284"/>
      <c r="Q356" s="284"/>
      <c r="R356" s="284"/>
      <c r="S356" s="284"/>
      <c r="T356" s="284"/>
      <c r="U356" s="284"/>
      <c r="V356" s="284"/>
      <c r="W356" s="284"/>
      <c r="X356" s="3"/>
      <c r="Y356" s="31"/>
      <c r="Z356" s="3"/>
      <c r="AA356" s="2"/>
      <c r="AC356"/>
      <c r="AD356" t="s">
        <v>349</v>
      </c>
      <c r="AH356" s="93" t="s">
        <v>359</v>
      </c>
    </row>
    <row r="357" spans="1:34" ht="22.5" customHeight="1">
      <c r="I357" s="280" t="s">
        <v>96</v>
      </c>
      <c r="J357" s="280"/>
      <c r="K357" s="280"/>
      <c r="L357" s="280"/>
      <c r="M357" s="8" t="s">
        <v>330</v>
      </c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38"/>
      <c r="Y357" s="285" t="s">
        <v>94</v>
      </c>
      <c r="Z357" s="285"/>
      <c r="AC357"/>
      <c r="AH357" s="93" t="s">
        <v>358</v>
      </c>
    </row>
    <row r="358" spans="1:34" ht="22.5" customHeight="1">
      <c r="I358" s="280" t="s">
        <v>2</v>
      </c>
      <c r="J358" s="280"/>
      <c r="K358" s="280"/>
      <c r="L358" s="280"/>
      <c r="M358" s="8" t="s">
        <v>330</v>
      </c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38"/>
      <c r="Y358" s="285"/>
      <c r="Z358" s="285"/>
      <c r="AC358"/>
    </row>
    <row r="359" spans="1:34" ht="22.5" customHeight="1">
      <c r="J359" s="279"/>
      <c r="K359" s="279"/>
      <c r="L359" s="279"/>
      <c r="M359" s="279"/>
      <c r="N359" s="8"/>
      <c r="O359" s="8"/>
      <c r="P359" s="8"/>
      <c r="Q359" s="8"/>
      <c r="R359" s="280"/>
      <c r="S359" s="280"/>
      <c r="T359" s="280"/>
      <c r="U359" s="280"/>
      <c r="V359" s="8"/>
      <c r="W359" s="8"/>
      <c r="X359" s="3"/>
      <c r="Y359" s="281" t="s">
        <v>349</v>
      </c>
      <c r="Z359" s="281"/>
      <c r="AC359"/>
    </row>
    <row r="360" spans="1:34" ht="21.75" customHeight="1">
      <c r="J360" s="9"/>
      <c r="K360" s="9"/>
      <c r="L360" s="9"/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282"/>
      <c r="X360" s="282"/>
      <c r="Y360" s="282"/>
      <c r="Z360" s="282"/>
      <c r="AC360"/>
    </row>
    <row r="361" spans="1:34" ht="21.75" customHeight="1">
      <c r="J361" s="9"/>
      <c r="K361" s="9"/>
      <c r="L361" s="9"/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282"/>
      <c r="X361" s="282"/>
      <c r="Y361" s="282"/>
      <c r="Z361" s="282"/>
      <c r="AC361"/>
    </row>
    <row r="362" spans="1:34" ht="21.75" customHeight="1">
      <c r="J362" s="9"/>
      <c r="K362" s="9"/>
      <c r="L362" s="9"/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283" t="s">
        <v>350</v>
      </c>
      <c r="X362" s="283"/>
      <c r="Y362" s="283"/>
      <c r="Z362" s="283"/>
      <c r="AC362"/>
    </row>
    <row r="363" spans="1:34" ht="24.95" customHeight="1">
      <c r="A363" s="15" t="s">
        <v>3</v>
      </c>
      <c r="B363" s="276" t="s">
        <v>4</v>
      </c>
      <c r="C363" s="276"/>
      <c r="D363" s="276"/>
      <c r="E363" s="276"/>
      <c r="F363" s="276"/>
      <c r="G363" s="276"/>
      <c r="H363" s="276"/>
      <c r="I363" s="276"/>
      <c r="J363" s="276"/>
      <c r="K363" s="276" t="s">
        <v>5</v>
      </c>
      <c r="L363" s="276"/>
      <c r="M363" s="276"/>
      <c r="N363" s="276"/>
      <c r="O363" s="276"/>
      <c r="P363" s="276"/>
      <c r="Q363" s="276"/>
      <c r="R363" s="276"/>
      <c r="S363" s="276"/>
      <c r="T363" s="276"/>
      <c r="U363" s="276"/>
      <c r="V363" s="276"/>
      <c r="W363" s="276"/>
      <c r="X363" s="276"/>
      <c r="Y363" s="276"/>
      <c r="Z363" s="276"/>
      <c r="AC363"/>
    </row>
    <row r="364" spans="1:34" ht="48.75" customHeight="1">
      <c r="A364" s="15" t="s">
        <v>50</v>
      </c>
      <c r="B364" s="277" t="s">
        <v>51</v>
      </c>
      <c r="C364" s="277"/>
      <c r="D364" s="277"/>
      <c r="E364" s="277"/>
      <c r="F364" s="277"/>
      <c r="G364" s="277"/>
      <c r="H364" s="277"/>
      <c r="I364" s="277"/>
      <c r="J364" s="277"/>
      <c r="K364" s="10" t="s">
        <v>184</v>
      </c>
      <c r="L364" s="10" t="s">
        <v>186</v>
      </c>
      <c r="M364" s="10" t="s">
        <v>188</v>
      </c>
      <c r="N364" s="10" t="s">
        <v>190</v>
      </c>
      <c r="O364" s="10" t="s">
        <v>192</v>
      </c>
      <c r="P364" s="94"/>
      <c r="Q364" s="94"/>
      <c r="R364" s="94"/>
      <c r="S364" s="94"/>
      <c r="T364" s="94"/>
      <c r="U364" s="94"/>
      <c r="V364" s="94"/>
      <c r="W364" s="94"/>
      <c r="X364" s="94"/>
      <c r="Y364" s="94"/>
      <c r="Z364" s="15" t="s">
        <v>193</v>
      </c>
      <c r="AC364"/>
      <c r="AD364" s="57" t="s">
        <v>182</v>
      </c>
    </row>
    <row r="365" spans="1:34" ht="12.75" customHeight="1">
      <c r="A365" s="17" t="s">
        <v>7</v>
      </c>
      <c r="B365" s="278" t="s">
        <v>8</v>
      </c>
      <c r="C365" s="278"/>
      <c r="D365" s="278"/>
      <c r="E365" s="278"/>
      <c r="F365" s="278"/>
      <c r="G365" s="278"/>
      <c r="H365" s="278"/>
      <c r="I365" s="278"/>
      <c r="J365" s="278"/>
      <c r="K365" s="18" t="s">
        <v>9</v>
      </c>
      <c r="L365" s="18" t="s">
        <v>10</v>
      </c>
      <c r="M365" s="18" t="s">
        <v>11</v>
      </c>
      <c r="N365" s="18" t="s">
        <v>12</v>
      </c>
      <c r="O365" s="18" t="s">
        <v>13</v>
      </c>
      <c r="P365" s="18" t="s">
        <v>14</v>
      </c>
      <c r="Q365" s="18" t="s">
        <v>15</v>
      </c>
      <c r="R365" s="18" t="s">
        <v>16</v>
      </c>
      <c r="S365" s="18" t="s">
        <v>17</v>
      </c>
      <c r="T365" s="18" t="s">
        <v>18</v>
      </c>
      <c r="U365" s="18" t="s">
        <v>19</v>
      </c>
      <c r="V365" s="18" t="s">
        <v>20</v>
      </c>
      <c r="W365" s="18" t="s">
        <v>21</v>
      </c>
      <c r="X365" s="18" t="s">
        <v>22</v>
      </c>
      <c r="Y365" s="18" t="s">
        <v>23</v>
      </c>
      <c r="Z365" s="18" t="s">
        <v>24</v>
      </c>
      <c r="AA365" s="19"/>
      <c r="AC365"/>
      <c r="AD365" s="40"/>
    </row>
    <row r="366" spans="1:34" ht="15" customHeight="1">
      <c r="A366" s="303" t="s">
        <v>52</v>
      </c>
      <c r="B366" s="303"/>
      <c r="C366" s="303"/>
      <c r="D366" s="303"/>
      <c r="E366" s="303"/>
      <c r="F366" s="303"/>
      <c r="G366" s="303"/>
      <c r="H366" s="303"/>
      <c r="I366" s="303"/>
      <c r="J366" s="303"/>
      <c r="K366" s="304"/>
      <c r="L366" s="305"/>
      <c r="M366" s="305"/>
      <c r="N366" s="305"/>
      <c r="O366" s="305"/>
      <c r="P366" s="305"/>
      <c r="Q366" s="305"/>
      <c r="R366" s="305"/>
      <c r="S366" s="305"/>
      <c r="T366" s="305"/>
      <c r="U366" s="305"/>
      <c r="V366" s="305"/>
      <c r="W366" s="305"/>
      <c r="X366" s="305"/>
      <c r="Y366" s="305"/>
      <c r="Z366" s="306"/>
      <c r="AA366" s="42"/>
      <c r="AC366"/>
      <c r="AD366" s="59"/>
    </row>
    <row r="367" spans="1:34" ht="30" customHeight="1">
      <c r="A367" s="47" t="s">
        <v>53</v>
      </c>
      <c r="B367" s="48" t="s">
        <v>320</v>
      </c>
      <c r="C367" s="301" t="s">
        <v>321</v>
      </c>
      <c r="D367" s="301"/>
      <c r="E367" s="301"/>
      <c r="F367" s="301"/>
      <c r="G367" s="301"/>
      <c r="H367" s="301"/>
      <c r="I367" s="301"/>
      <c r="J367" s="302"/>
      <c r="K367" s="95">
        <v>425</v>
      </c>
      <c r="L367" s="95">
        <v>1974</v>
      </c>
      <c r="M367" s="95">
        <v>1022</v>
      </c>
      <c r="N367" s="95">
        <v>1309</v>
      </c>
      <c r="O367" s="95">
        <v>446</v>
      </c>
      <c r="P367" s="94"/>
      <c r="Q367" s="94"/>
      <c r="R367" s="94"/>
      <c r="S367" s="94"/>
      <c r="T367" s="94"/>
      <c r="U367" s="94"/>
      <c r="V367" s="94"/>
      <c r="W367" s="94"/>
      <c r="X367" s="94"/>
      <c r="Y367" s="94"/>
      <c r="Z367" s="69">
        <f t="shared" ref="Z367:Z373" si="24">SUM(K367:Y367)</f>
        <v>5176</v>
      </c>
      <c r="AA367" s="49"/>
      <c r="AC367" s="27" t="s">
        <v>82</v>
      </c>
      <c r="AD367" s="37" t="s">
        <v>108</v>
      </c>
    </row>
    <row r="368" spans="1:34" ht="15" customHeight="1">
      <c r="A368" s="47" t="s">
        <v>55</v>
      </c>
      <c r="B368" s="24" t="s">
        <v>54</v>
      </c>
      <c r="C368" s="299" t="s">
        <v>322</v>
      </c>
      <c r="D368" s="299"/>
      <c r="E368" s="299"/>
      <c r="F368" s="299"/>
      <c r="G368" s="299"/>
      <c r="H368" s="299"/>
      <c r="I368" s="299"/>
      <c r="J368" s="299"/>
      <c r="K368" s="95">
        <v>120</v>
      </c>
      <c r="L368" s="95">
        <v>659</v>
      </c>
      <c r="M368" s="95">
        <v>223</v>
      </c>
      <c r="N368" s="95">
        <v>477</v>
      </c>
      <c r="O368" s="95">
        <v>128</v>
      </c>
      <c r="P368" s="94"/>
      <c r="Q368" s="94"/>
      <c r="R368" s="94"/>
      <c r="S368" s="94"/>
      <c r="T368" s="94"/>
      <c r="U368" s="94"/>
      <c r="V368" s="94"/>
      <c r="W368" s="94"/>
      <c r="X368" s="94"/>
      <c r="Y368" s="94"/>
      <c r="Z368" s="69">
        <f t="shared" si="24"/>
        <v>1607</v>
      </c>
      <c r="AA368" s="49"/>
      <c r="AC368" s="27" t="s">
        <v>82</v>
      </c>
      <c r="AD368" s="37" t="s">
        <v>109</v>
      </c>
    </row>
    <row r="369" spans="1:30" ht="15" customHeight="1">
      <c r="A369" s="47"/>
      <c r="B369" s="24" t="s">
        <v>56</v>
      </c>
      <c r="C369" s="299" t="s">
        <v>323</v>
      </c>
      <c r="D369" s="299"/>
      <c r="E369" s="299"/>
      <c r="F369" s="299"/>
      <c r="G369" s="299"/>
      <c r="H369" s="299"/>
      <c r="I369" s="299"/>
      <c r="J369" s="299"/>
      <c r="K369" s="95">
        <v>95</v>
      </c>
      <c r="L369" s="95">
        <v>229</v>
      </c>
      <c r="M369" s="95">
        <v>145</v>
      </c>
      <c r="N369" s="95">
        <v>218</v>
      </c>
      <c r="O369" s="95">
        <v>46</v>
      </c>
      <c r="P369" s="94"/>
      <c r="Q369" s="94"/>
      <c r="R369" s="94"/>
      <c r="S369" s="94"/>
      <c r="T369" s="94"/>
      <c r="U369" s="94"/>
      <c r="V369" s="94"/>
      <c r="W369" s="94"/>
      <c r="X369" s="94"/>
      <c r="Y369" s="94"/>
      <c r="Z369" s="69">
        <f t="shared" si="24"/>
        <v>733</v>
      </c>
      <c r="AA369" s="49"/>
      <c r="AC369" s="27" t="s">
        <v>82</v>
      </c>
      <c r="AD369" s="37" t="s">
        <v>110</v>
      </c>
    </row>
    <row r="370" spans="1:30" ht="15" customHeight="1">
      <c r="A370" s="47"/>
      <c r="B370" s="24" t="s">
        <v>197</v>
      </c>
      <c r="C370" s="299" t="s">
        <v>324</v>
      </c>
      <c r="D370" s="299"/>
      <c r="E370" s="299"/>
      <c r="F370" s="299"/>
      <c r="G370" s="299"/>
      <c r="H370" s="299"/>
      <c r="I370" s="299"/>
      <c r="J370" s="299"/>
      <c r="K370" s="95">
        <v>58</v>
      </c>
      <c r="L370" s="95">
        <v>152</v>
      </c>
      <c r="M370" s="95">
        <v>55</v>
      </c>
      <c r="N370" s="95">
        <v>201</v>
      </c>
      <c r="O370" s="95">
        <v>61</v>
      </c>
      <c r="P370" s="94"/>
      <c r="Q370" s="94"/>
      <c r="R370" s="94"/>
      <c r="S370" s="94"/>
      <c r="T370" s="94"/>
      <c r="U370" s="94"/>
      <c r="V370" s="94"/>
      <c r="W370" s="94"/>
      <c r="X370" s="94"/>
      <c r="Y370" s="94"/>
      <c r="Z370" s="69">
        <f t="shared" si="24"/>
        <v>527</v>
      </c>
      <c r="AA370" s="49"/>
      <c r="AC370" s="27" t="s">
        <v>82</v>
      </c>
      <c r="AD370" s="37" t="s">
        <v>111</v>
      </c>
    </row>
    <row r="371" spans="1:30" ht="15" customHeight="1">
      <c r="A371" s="47"/>
      <c r="B371" s="24" t="s">
        <v>199</v>
      </c>
      <c r="C371" s="299" t="s">
        <v>325</v>
      </c>
      <c r="D371" s="299"/>
      <c r="E371" s="299"/>
      <c r="F371" s="299"/>
      <c r="G371" s="299"/>
      <c r="H371" s="299"/>
      <c r="I371" s="299"/>
      <c r="J371" s="299"/>
      <c r="K371" s="95">
        <v>49</v>
      </c>
      <c r="L371" s="95">
        <v>166</v>
      </c>
      <c r="M371" s="95">
        <v>84</v>
      </c>
      <c r="N371" s="95">
        <v>200</v>
      </c>
      <c r="O371" s="95">
        <v>101</v>
      </c>
      <c r="P371" s="94"/>
      <c r="Q371" s="94"/>
      <c r="R371" s="94"/>
      <c r="S371" s="94"/>
      <c r="T371" s="94"/>
      <c r="U371" s="94"/>
      <c r="V371" s="94"/>
      <c r="W371" s="94"/>
      <c r="X371" s="94"/>
      <c r="Y371" s="94"/>
      <c r="Z371" s="69">
        <f t="shared" si="24"/>
        <v>600</v>
      </c>
      <c r="AA371" s="49"/>
      <c r="AC371" s="27" t="s">
        <v>82</v>
      </c>
      <c r="AD371" s="37" t="s">
        <v>112</v>
      </c>
    </row>
    <row r="372" spans="1:30" ht="15" customHeight="1">
      <c r="A372" s="47"/>
      <c r="B372" s="24" t="s">
        <v>201</v>
      </c>
      <c r="C372" s="299" t="s">
        <v>326</v>
      </c>
      <c r="D372" s="299"/>
      <c r="E372" s="299"/>
      <c r="F372" s="299"/>
      <c r="G372" s="299"/>
      <c r="H372" s="299"/>
      <c r="I372" s="299"/>
      <c r="J372" s="299"/>
      <c r="K372" s="95">
        <v>40</v>
      </c>
      <c r="L372" s="95">
        <v>123</v>
      </c>
      <c r="M372" s="95">
        <v>41</v>
      </c>
      <c r="N372" s="95">
        <v>182</v>
      </c>
      <c r="O372" s="95">
        <v>47</v>
      </c>
      <c r="P372" s="94"/>
      <c r="Q372" s="94"/>
      <c r="R372" s="94"/>
      <c r="S372" s="94"/>
      <c r="T372" s="94"/>
      <c r="U372" s="94"/>
      <c r="V372" s="94"/>
      <c r="W372" s="94"/>
      <c r="X372" s="94"/>
      <c r="Y372" s="94"/>
      <c r="Z372" s="69">
        <f t="shared" si="24"/>
        <v>433</v>
      </c>
      <c r="AA372" s="49"/>
      <c r="AC372" s="27" t="s">
        <v>82</v>
      </c>
      <c r="AD372" s="37" t="s">
        <v>113</v>
      </c>
    </row>
    <row r="373" spans="1:30" ht="15" customHeight="1">
      <c r="A373" s="47"/>
      <c r="B373" s="24" t="s">
        <v>203</v>
      </c>
      <c r="C373" s="299" t="s">
        <v>327</v>
      </c>
      <c r="D373" s="299"/>
      <c r="E373" s="299"/>
      <c r="F373" s="299"/>
      <c r="G373" s="299"/>
      <c r="H373" s="299"/>
      <c r="I373" s="299"/>
      <c r="J373" s="299"/>
      <c r="K373" s="95">
        <v>36</v>
      </c>
      <c r="L373" s="95">
        <v>74</v>
      </c>
      <c r="M373" s="95">
        <v>48</v>
      </c>
      <c r="N373" s="95">
        <v>109</v>
      </c>
      <c r="O373" s="95">
        <v>35</v>
      </c>
      <c r="P373" s="94"/>
      <c r="Q373" s="94"/>
      <c r="R373" s="94"/>
      <c r="S373" s="94"/>
      <c r="T373" s="94"/>
      <c r="U373" s="94"/>
      <c r="V373" s="94"/>
      <c r="W373" s="94"/>
      <c r="X373" s="94"/>
      <c r="Y373" s="94"/>
      <c r="Z373" s="69">
        <f t="shared" si="24"/>
        <v>302</v>
      </c>
      <c r="AA373" s="49"/>
      <c r="AC373" s="27" t="s">
        <v>82</v>
      </c>
      <c r="AD373" s="37" t="s">
        <v>114</v>
      </c>
    </row>
    <row r="374" spans="1:30" ht="15" customHeight="1">
      <c r="A374" s="47"/>
      <c r="B374" s="91"/>
      <c r="C374" s="298"/>
      <c r="D374" s="299"/>
      <c r="E374" s="299"/>
      <c r="F374" s="299"/>
      <c r="G374" s="299"/>
      <c r="H374" s="299"/>
      <c r="I374" s="299"/>
      <c r="J374" s="299"/>
      <c r="K374" s="91" t="s">
        <v>209</v>
      </c>
      <c r="L374" s="91"/>
      <c r="M374" s="91"/>
      <c r="N374" s="91"/>
      <c r="O374" s="91"/>
      <c r="P374" s="91"/>
      <c r="Q374" s="91"/>
      <c r="R374" s="91"/>
      <c r="S374" s="91"/>
      <c r="T374" s="91"/>
      <c r="U374" s="91"/>
      <c r="V374" s="91"/>
      <c r="W374" s="91"/>
      <c r="X374" s="91"/>
      <c r="Y374" s="91"/>
      <c r="Z374" s="91"/>
      <c r="AA374" s="49"/>
      <c r="AC374" s="27" t="s">
        <v>82</v>
      </c>
      <c r="AD374" s="37" t="s">
        <v>115</v>
      </c>
    </row>
    <row r="375" spans="1:30" ht="15" customHeight="1">
      <c r="A375" s="47"/>
      <c r="B375" s="91"/>
      <c r="C375" s="298"/>
      <c r="D375" s="299"/>
      <c r="E375" s="299"/>
      <c r="F375" s="299"/>
      <c r="G375" s="299"/>
      <c r="H375" s="299"/>
      <c r="I375" s="299"/>
      <c r="J375" s="299"/>
      <c r="K375" s="91" t="s">
        <v>209</v>
      </c>
      <c r="L375" s="91"/>
      <c r="M375" s="91"/>
      <c r="N375" s="91"/>
      <c r="O375" s="91"/>
      <c r="P375" s="91"/>
      <c r="Q375" s="91"/>
      <c r="R375" s="91"/>
      <c r="S375" s="91"/>
      <c r="T375" s="91"/>
      <c r="U375" s="91"/>
      <c r="V375" s="91"/>
      <c r="W375" s="91"/>
      <c r="X375" s="91"/>
      <c r="Y375" s="91"/>
      <c r="Z375" s="91"/>
      <c r="AA375" s="49"/>
      <c r="AC375" s="27" t="s">
        <v>82</v>
      </c>
      <c r="AD375" s="37" t="s">
        <v>116</v>
      </c>
    </row>
    <row r="376" spans="1:30" ht="15" customHeight="1">
      <c r="A376" s="47"/>
      <c r="B376" s="91"/>
      <c r="C376" s="298"/>
      <c r="D376" s="299"/>
      <c r="E376" s="299"/>
      <c r="F376" s="299"/>
      <c r="G376" s="299"/>
      <c r="H376" s="299"/>
      <c r="I376" s="299"/>
      <c r="J376" s="299"/>
      <c r="K376" s="91" t="s">
        <v>209</v>
      </c>
      <c r="L376" s="91"/>
      <c r="M376" s="91"/>
      <c r="N376" s="91"/>
      <c r="O376" s="91"/>
      <c r="P376" s="91"/>
      <c r="Q376" s="91"/>
      <c r="R376" s="91"/>
      <c r="S376" s="91"/>
      <c r="T376" s="91"/>
      <c r="U376" s="91"/>
      <c r="V376" s="91"/>
      <c r="W376" s="91"/>
      <c r="X376" s="91"/>
      <c r="Y376" s="91"/>
      <c r="Z376" s="91"/>
      <c r="AA376" s="49"/>
      <c r="AC376" s="27" t="s">
        <v>82</v>
      </c>
      <c r="AD376" s="37" t="s">
        <v>117</v>
      </c>
    </row>
    <row r="377" spans="1:30" ht="15" customHeight="1">
      <c r="A377" s="47"/>
      <c r="B377" s="91"/>
      <c r="C377" s="298"/>
      <c r="D377" s="299"/>
      <c r="E377" s="299"/>
      <c r="F377" s="299"/>
      <c r="G377" s="299"/>
      <c r="H377" s="299"/>
      <c r="I377" s="299"/>
      <c r="J377" s="299"/>
      <c r="K377" s="91" t="s">
        <v>209</v>
      </c>
      <c r="L377" s="91"/>
      <c r="M377" s="91"/>
      <c r="N377" s="91"/>
      <c r="O377" s="91"/>
      <c r="P377" s="91"/>
      <c r="Q377" s="91"/>
      <c r="R377" s="91"/>
      <c r="S377" s="91"/>
      <c r="T377" s="91"/>
      <c r="U377" s="91"/>
      <c r="V377" s="91"/>
      <c r="W377" s="91"/>
      <c r="X377" s="91"/>
      <c r="Y377" s="91"/>
      <c r="Z377" s="91"/>
      <c r="AA377" s="49"/>
      <c r="AC377" s="27" t="s">
        <v>82</v>
      </c>
      <c r="AD377" s="37" t="s">
        <v>118</v>
      </c>
    </row>
    <row r="378" spans="1:30" ht="33" customHeight="1">
      <c r="A378" s="47" t="s">
        <v>30</v>
      </c>
      <c r="B378" s="277" t="s">
        <v>355</v>
      </c>
      <c r="C378" s="277"/>
      <c r="D378" s="277"/>
      <c r="E378" s="277"/>
      <c r="F378" s="277"/>
      <c r="G378" s="277"/>
      <c r="H378" s="277"/>
      <c r="I378" s="277"/>
      <c r="J378" s="277"/>
      <c r="K378" s="70">
        <f>SUM(K367:K377)</f>
        <v>823</v>
      </c>
      <c r="L378" s="70">
        <f>SUM(L367:L377)</f>
        <v>3377</v>
      </c>
      <c r="M378" s="70">
        <f>SUM(M367:M377)</f>
        <v>1618</v>
      </c>
      <c r="N378" s="70">
        <f>SUM(N367:N377)</f>
        <v>2696</v>
      </c>
      <c r="O378" s="70">
        <f>SUM(O367:O377)</f>
        <v>864</v>
      </c>
      <c r="P378" s="94"/>
      <c r="Q378" s="94"/>
      <c r="R378" s="94"/>
      <c r="S378" s="94"/>
      <c r="T378" s="94"/>
      <c r="U378" s="94"/>
      <c r="V378" s="94"/>
      <c r="W378" s="94"/>
      <c r="X378" s="94"/>
      <c r="Y378" s="94"/>
      <c r="Z378" s="70">
        <f>SUM(K378:Y378)</f>
        <v>9378</v>
      </c>
      <c r="AC378" s="27"/>
      <c r="AD378" s="37" t="s">
        <v>181</v>
      </c>
    </row>
    <row r="379" spans="1:30" ht="30" customHeight="1">
      <c r="A379" s="47" t="s">
        <v>53</v>
      </c>
      <c r="B379" s="50" t="s">
        <v>328</v>
      </c>
      <c r="C379" s="301" t="s">
        <v>329</v>
      </c>
      <c r="D379" s="301"/>
      <c r="E379" s="301"/>
      <c r="F379" s="301"/>
      <c r="G379" s="301"/>
      <c r="H379" s="301"/>
      <c r="I379" s="301"/>
      <c r="J379" s="302"/>
      <c r="K379" s="95">
        <v>355</v>
      </c>
      <c r="L379" s="95">
        <v>1097</v>
      </c>
      <c r="M379" s="95">
        <v>403</v>
      </c>
      <c r="N379" s="95">
        <v>1161</v>
      </c>
      <c r="O379" s="95">
        <v>651</v>
      </c>
      <c r="P379" s="94"/>
      <c r="Q379" s="94"/>
      <c r="R379" s="94"/>
      <c r="S379" s="94"/>
      <c r="T379" s="94"/>
      <c r="U379" s="94"/>
      <c r="V379" s="94"/>
      <c r="W379" s="94"/>
      <c r="X379" s="94"/>
      <c r="Y379" s="94"/>
      <c r="Z379" s="69">
        <f>SUM(K379:Y379)</f>
        <v>3667</v>
      </c>
      <c r="AA379" s="49"/>
      <c r="AC379" s="27" t="s">
        <v>82</v>
      </c>
      <c r="AD379" s="37" t="s">
        <v>119</v>
      </c>
    </row>
    <row r="380" spans="1:30" ht="15" customHeight="1">
      <c r="A380" s="47" t="s">
        <v>55</v>
      </c>
      <c r="B380" s="92"/>
      <c r="C380" s="298"/>
      <c r="D380" s="299"/>
      <c r="E380" s="299"/>
      <c r="F380" s="299"/>
      <c r="G380" s="299"/>
      <c r="H380" s="299"/>
      <c r="I380" s="299"/>
      <c r="J380" s="299"/>
      <c r="K380" s="92" t="s">
        <v>209</v>
      </c>
      <c r="L380" s="92"/>
      <c r="M380" s="92"/>
      <c r="N380" s="92"/>
      <c r="O380" s="92"/>
      <c r="P380" s="92"/>
      <c r="Q380" s="92"/>
      <c r="R380" s="92"/>
      <c r="S380" s="92"/>
      <c r="T380" s="92"/>
      <c r="U380" s="92"/>
      <c r="V380" s="92"/>
      <c r="W380" s="92"/>
      <c r="X380" s="92"/>
      <c r="Y380" s="92"/>
      <c r="Z380" s="92"/>
      <c r="AA380" s="49"/>
      <c r="AC380" s="27" t="s">
        <v>82</v>
      </c>
      <c r="AD380" s="37" t="s">
        <v>120</v>
      </c>
    </row>
    <row r="381" spans="1:30" ht="15" customHeight="1">
      <c r="A381" s="47"/>
      <c r="B381" s="92"/>
      <c r="C381" s="298"/>
      <c r="D381" s="299"/>
      <c r="E381" s="299"/>
      <c r="F381" s="299"/>
      <c r="G381" s="299"/>
      <c r="H381" s="299"/>
      <c r="I381" s="299"/>
      <c r="J381" s="299"/>
      <c r="K381" s="92" t="s">
        <v>209</v>
      </c>
      <c r="L381" s="92"/>
      <c r="M381" s="92"/>
      <c r="N381" s="92"/>
      <c r="O381" s="92"/>
      <c r="P381" s="92"/>
      <c r="Q381" s="92"/>
      <c r="R381" s="92"/>
      <c r="S381" s="92"/>
      <c r="T381" s="92"/>
      <c r="U381" s="92"/>
      <c r="V381" s="92"/>
      <c r="W381" s="92"/>
      <c r="X381" s="92"/>
      <c r="Y381" s="92"/>
      <c r="Z381" s="92"/>
      <c r="AA381" s="49"/>
      <c r="AC381" s="27" t="s">
        <v>82</v>
      </c>
      <c r="AD381" s="37" t="s">
        <v>121</v>
      </c>
    </row>
    <row r="382" spans="1:30" ht="15" customHeight="1">
      <c r="A382" s="47"/>
      <c r="B382" s="92"/>
      <c r="C382" s="298"/>
      <c r="D382" s="299"/>
      <c r="E382" s="299"/>
      <c r="F382" s="299"/>
      <c r="G382" s="299"/>
      <c r="H382" s="299"/>
      <c r="I382" s="299"/>
      <c r="J382" s="299"/>
      <c r="K382" s="92" t="s">
        <v>209</v>
      </c>
      <c r="L382" s="92"/>
      <c r="M382" s="92"/>
      <c r="N382" s="92"/>
      <c r="O382" s="92"/>
      <c r="P382" s="92"/>
      <c r="Q382" s="92"/>
      <c r="R382" s="92"/>
      <c r="S382" s="92"/>
      <c r="T382" s="92"/>
      <c r="U382" s="92"/>
      <c r="V382" s="92"/>
      <c r="W382" s="92"/>
      <c r="X382" s="92"/>
      <c r="Y382" s="92"/>
      <c r="Z382" s="92"/>
      <c r="AA382" s="49"/>
      <c r="AC382" s="27" t="s">
        <v>82</v>
      </c>
      <c r="AD382" s="37" t="s">
        <v>122</v>
      </c>
    </row>
    <row r="383" spans="1:30" ht="15" customHeight="1">
      <c r="A383" s="47"/>
      <c r="B383" s="92"/>
      <c r="C383" s="298"/>
      <c r="D383" s="299"/>
      <c r="E383" s="299"/>
      <c r="F383" s="299"/>
      <c r="G383" s="299"/>
      <c r="H383" s="299"/>
      <c r="I383" s="299"/>
      <c r="J383" s="299"/>
      <c r="K383" s="92" t="s">
        <v>209</v>
      </c>
      <c r="L383" s="92"/>
      <c r="M383" s="92"/>
      <c r="N383" s="92"/>
      <c r="O383" s="92"/>
      <c r="P383" s="92"/>
      <c r="Q383" s="92"/>
      <c r="R383" s="92"/>
      <c r="S383" s="92"/>
      <c r="T383" s="92"/>
      <c r="U383" s="92"/>
      <c r="V383" s="92"/>
      <c r="W383" s="92"/>
      <c r="X383" s="92"/>
      <c r="Y383" s="92"/>
      <c r="Z383" s="92"/>
      <c r="AA383" s="49"/>
      <c r="AC383" s="27" t="s">
        <v>82</v>
      </c>
      <c r="AD383" s="37" t="s">
        <v>123</v>
      </c>
    </row>
    <row r="384" spans="1:30" ht="15" customHeight="1">
      <c r="A384" s="47"/>
      <c r="B384" s="92"/>
      <c r="C384" s="298"/>
      <c r="D384" s="299"/>
      <c r="E384" s="299"/>
      <c r="F384" s="299"/>
      <c r="G384" s="299"/>
      <c r="H384" s="299"/>
      <c r="I384" s="299"/>
      <c r="J384" s="299"/>
      <c r="K384" s="92" t="s">
        <v>209</v>
      </c>
      <c r="L384" s="92"/>
      <c r="M384" s="92"/>
      <c r="N384" s="92"/>
      <c r="O384" s="92"/>
      <c r="P384" s="92"/>
      <c r="Q384" s="92"/>
      <c r="R384" s="92"/>
      <c r="S384" s="92"/>
      <c r="T384" s="92"/>
      <c r="U384" s="92"/>
      <c r="V384" s="92"/>
      <c r="W384" s="92"/>
      <c r="X384" s="92"/>
      <c r="Y384" s="92"/>
      <c r="Z384" s="92"/>
      <c r="AA384" s="49"/>
      <c r="AC384" s="27" t="s">
        <v>82</v>
      </c>
      <c r="AD384" s="37" t="s">
        <v>124</v>
      </c>
    </row>
    <row r="385" spans="1:34" ht="15" customHeight="1">
      <c r="A385" s="47"/>
      <c r="B385" s="92"/>
      <c r="C385" s="298"/>
      <c r="D385" s="299"/>
      <c r="E385" s="299"/>
      <c r="F385" s="299"/>
      <c r="G385" s="299"/>
      <c r="H385" s="299"/>
      <c r="I385" s="299"/>
      <c r="J385" s="299"/>
      <c r="K385" s="92" t="s">
        <v>209</v>
      </c>
      <c r="L385" s="92"/>
      <c r="M385" s="92"/>
      <c r="N385" s="92"/>
      <c r="O385" s="92"/>
      <c r="P385" s="92"/>
      <c r="Q385" s="92"/>
      <c r="R385" s="92"/>
      <c r="S385" s="92"/>
      <c r="T385" s="92"/>
      <c r="U385" s="92"/>
      <c r="V385" s="92"/>
      <c r="W385" s="92"/>
      <c r="X385" s="92"/>
      <c r="Y385" s="92"/>
      <c r="Z385" s="92"/>
      <c r="AA385" s="49"/>
      <c r="AC385" s="27" t="s">
        <v>82</v>
      </c>
      <c r="AD385" s="37" t="s">
        <v>125</v>
      </c>
    </row>
    <row r="386" spans="1:34" ht="15" customHeight="1">
      <c r="A386" s="47"/>
      <c r="B386" s="92"/>
      <c r="C386" s="298"/>
      <c r="D386" s="299"/>
      <c r="E386" s="299"/>
      <c r="F386" s="299"/>
      <c r="G386" s="299"/>
      <c r="H386" s="299"/>
      <c r="I386" s="299"/>
      <c r="J386" s="299"/>
      <c r="K386" s="92" t="s">
        <v>209</v>
      </c>
      <c r="L386" s="92"/>
      <c r="M386" s="92"/>
      <c r="N386" s="92"/>
      <c r="O386" s="92"/>
      <c r="P386" s="92"/>
      <c r="Q386" s="92"/>
      <c r="R386" s="92"/>
      <c r="S386" s="92"/>
      <c r="T386" s="92"/>
      <c r="U386" s="92"/>
      <c r="V386" s="92"/>
      <c r="W386" s="92"/>
      <c r="X386" s="92"/>
      <c r="Y386" s="92"/>
      <c r="Z386" s="92"/>
      <c r="AA386" s="49"/>
      <c r="AC386" s="27" t="s">
        <v>82</v>
      </c>
      <c r="AD386" s="37" t="s">
        <v>126</v>
      </c>
    </row>
    <row r="387" spans="1:34" ht="15" customHeight="1">
      <c r="A387" s="47"/>
      <c r="B387" s="92"/>
      <c r="C387" s="298"/>
      <c r="D387" s="299"/>
      <c r="E387" s="299"/>
      <c r="F387" s="299"/>
      <c r="G387" s="299"/>
      <c r="H387" s="299"/>
      <c r="I387" s="299"/>
      <c r="J387" s="299"/>
      <c r="K387" s="92" t="s">
        <v>209</v>
      </c>
      <c r="L387" s="92"/>
      <c r="M387" s="92"/>
      <c r="N387" s="92"/>
      <c r="O387" s="92"/>
      <c r="P387" s="92"/>
      <c r="Q387" s="92"/>
      <c r="R387" s="92"/>
      <c r="S387" s="92"/>
      <c r="T387" s="92"/>
      <c r="U387" s="92"/>
      <c r="V387" s="92"/>
      <c r="W387" s="92"/>
      <c r="X387" s="92"/>
      <c r="Y387" s="92"/>
      <c r="Z387" s="92"/>
      <c r="AA387" s="49"/>
      <c r="AC387" s="27" t="s">
        <v>82</v>
      </c>
      <c r="AD387" s="37" t="s">
        <v>127</v>
      </c>
    </row>
    <row r="388" spans="1:34" ht="15" customHeight="1">
      <c r="A388" s="47"/>
      <c r="B388" s="92"/>
      <c r="C388" s="298"/>
      <c r="D388" s="299"/>
      <c r="E388" s="299"/>
      <c r="F388" s="299"/>
      <c r="G388" s="299"/>
      <c r="H388" s="299"/>
      <c r="I388" s="299"/>
      <c r="J388" s="299"/>
      <c r="K388" s="92" t="s">
        <v>209</v>
      </c>
      <c r="L388" s="92"/>
      <c r="M388" s="92"/>
      <c r="N388" s="92"/>
      <c r="O388" s="92"/>
      <c r="P388" s="92"/>
      <c r="Q388" s="92"/>
      <c r="R388" s="92"/>
      <c r="S388" s="92"/>
      <c r="T388" s="92"/>
      <c r="U388" s="92"/>
      <c r="V388" s="92"/>
      <c r="W388" s="92"/>
      <c r="X388" s="92"/>
      <c r="Y388" s="92"/>
      <c r="Z388" s="92"/>
      <c r="AA388" s="49"/>
      <c r="AC388" s="27" t="s">
        <v>82</v>
      </c>
      <c r="AD388" s="37" t="s">
        <v>128</v>
      </c>
    </row>
    <row r="389" spans="1:34" ht="15" customHeight="1">
      <c r="A389" s="47"/>
      <c r="B389" s="92"/>
      <c r="C389" s="298"/>
      <c r="D389" s="299"/>
      <c r="E389" s="299"/>
      <c r="F389" s="299"/>
      <c r="G389" s="299"/>
      <c r="H389" s="299"/>
      <c r="I389" s="299"/>
      <c r="J389" s="299"/>
      <c r="K389" s="92" t="s">
        <v>209</v>
      </c>
      <c r="L389" s="92"/>
      <c r="M389" s="92"/>
      <c r="N389" s="92"/>
      <c r="O389" s="92"/>
      <c r="P389" s="92"/>
      <c r="Q389" s="92"/>
      <c r="R389" s="92"/>
      <c r="S389" s="92"/>
      <c r="T389" s="92"/>
      <c r="U389" s="92"/>
      <c r="V389" s="92"/>
      <c r="W389" s="92"/>
      <c r="X389" s="92"/>
      <c r="Y389" s="92"/>
      <c r="Z389" s="92"/>
      <c r="AA389" s="49"/>
      <c r="AC389" s="27" t="s">
        <v>82</v>
      </c>
      <c r="AD389" s="37" t="s">
        <v>129</v>
      </c>
    </row>
    <row r="390" spans="1:34" ht="33" customHeight="1">
      <c r="A390" s="47" t="s">
        <v>30</v>
      </c>
      <c r="B390" s="277" t="s">
        <v>355</v>
      </c>
      <c r="C390" s="277"/>
      <c r="D390" s="277"/>
      <c r="E390" s="277"/>
      <c r="F390" s="277"/>
      <c r="G390" s="277"/>
      <c r="H390" s="277"/>
      <c r="I390" s="277"/>
      <c r="J390" s="277"/>
      <c r="K390" s="70">
        <f>SUM(K379:K389)</f>
        <v>355</v>
      </c>
      <c r="L390" s="70">
        <f>SUM(L379:L389)</f>
        <v>1097</v>
      </c>
      <c r="M390" s="70">
        <f>SUM(M379:M389)</f>
        <v>403</v>
      </c>
      <c r="N390" s="70">
        <f>SUM(N379:N389)</f>
        <v>1161</v>
      </c>
      <c r="O390" s="70">
        <f>SUM(O379:O389)</f>
        <v>651</v>
      </c>
      <c r="P390" s="94"/>
      <c r="Q390" s="94"/>
      <c r="R390" s="94"/>
      <c r="S390" s="94"/>
      <c r="T390" s="94"/>
      <c r="U390" s="94"/>
      <c r="V390" s="94"/>
      <c r="W390" s="94"/>
      <c r="X390" s="94"/>
      <c r="Y390" s="94"/>
      <c r="Z390" s="70">
        <f>SUM(K390:Y390)</f>
        <v>3667</v>
      </c>
      <c r="AC390"/>
      <c r="AD390" s="37" t="s">
        <v>181</v>
      </c>
    </row>
    <row r="391" spans="1:34" ht="15.75" customHeight="1">
      <c r="AA391" s="4" t="s">
        <v>88</v>
      </c>
      <c r="AC391"/>
    </row>
    <row r="392" spans="1:34" ht="16.5" customHeight="1">
      <c r="A392" s="3"/>
      <c r="B392" s="300" t="s">
        <v>93</v>
      </c>
      <c r="C392" s="300"/>
      <c r="D392" s="300"/>
      <c r="E392" s="300"/>
      <c r="F392" s="300"/>
      <c r="G392" s="300"/>
      <c r="H392" s="300"/>
      <c r="I392" s="300"/>
      <c r="J392" s="300"/>
      <c r="K392" s="300"/>
      <c r="L392" s="300"/>
      <c r="M392" s="300"/>
      <c r="N392" s="300"/>
      <c r="O392" s="264" t="s">
        <v>37</v>
      </c>
      <c r="P392" s="265"/>
      <c r="Q392" s="265"/>
      <c r="R392" s="265"/>
      <c r="S392" s="265"/>
      <c r="T392" s="265"/>
      <c r="U392" s="265"/>
      <c r="V392" s="265"/>
      <c r="W392" s="265"/>
      <c r="X392" s="265"/>
      <c r="Y392" s="266"/>
      <c r="Z392" s="3"/>
      <c r="AA392" s="3"/>
      <c r="AC392"/>
    </row>
    <row r="393" spans="1:34" ht="21.75" customHeight="1">
      <c r="A393" s="30"/>
      <c r="B393" s="286" t="s">
        <v>362</v>
      </c>
      <c r="C393" s="287"/>
      <c r="D393" s="288"/>
      <c r="E393" s="286" t="s">
        <v>363</v>
      </c>
      <c r="F393" s="287"/>
      <c r="G393" s="288"/>
      <c r="H393" s="286" t="s">
        <v>364</v>
      </c>
      <c r="I393" s="287"/>
      <c r="J393" s="288"/>
      <c r="K393" s="292" t="s">
        <v>365</v>
      </c>
      <c r="L393" s="294" t="s">
        <v>366</v>
      </c>
      <c r="M393" s="294" t="s">
        <v>367</v>
      </c>
      <c r="N393" s="296" t="s">
        <v>368</v>
      </c>
      <c r="O393" s="208" t="s">
        <v>362</v>
      </c>
      <c r="P393" s="209" t="s">
        <v>363</v>
      </c>
      <c r="Q393" s="210" t="s">
        <v>364</v>
      </c>
      <c r="R393" s="211" t="s">
        <v>365</v>
      </c>
      <c r="S393" s="62"/>
      <c r="T393" s="212" t="s">
        <v>366</v>
      </c>
      <c r="U393" s="62"/>
      <c r="V393" s="213" t="s">
        <v>367</v>
      </c>
      <c r="W393" s="62"/>
      <c r="X393" s="214" t="s">
        <v>368</v>
      </c>
      <c r="Y393" s="215" t="s">
        <v>369</v>
      </c>
      <c r="Z393" s="3"/>
      <c r="AC393"/>
    </row>
    <row r="394" spans="1:34" ht="22.5" customHeight="1">
      <c r="A394" s="34"/>
      <c r="B394" s="289"/>
      <c r="C394" s="290"/>
      <c r="D394" s="291"/>
      <c r="E394" s="289"/>
      <c r="F394" s="290"/>
      <c r="G394" s="291"/>
      <c r="H394" s="289"/>
      <c r="I394" s="290"/>
      <c r="J394" s="291"/>
      <c r="K394" s="293"/>
      <c r="L394" s="295"/>
      <c r="M394" s="295"/>
      <c r="N394" s="297"/>
      <c r="O394" s="216" t="s">
        <v>370</v>
      </c>
      <c r="P394" s="217" t="s">
        <v>371</v>
      </c>
      <c r="Q394" s="218" t="s">
        <v>372</v>
      </c>
      <c r="R394" s="219" t="s">
        <v>373</v>
      </c>
      <c r="S394" s="63"/>
      <c r="T394" s="220" t="s">
        <v>374</v>
      </c>
      <c r="U394" s="63"/>
      <c r="V394" s="221" t="s">
        <v>375</v>
      </c>
      <c r="W394" s="63"/>
      <c r="X394" s="222" t="s">
        <v>376</v>
      </c>
      <c r="Y394" s="223" t="s">
        <v>377</v>
      </c>
      <c r="AC394"/>
    </row>
    <row r="395" spans="1:34" ht="15" customHeight="1">
      <c r="A395" s="3"/>
      <c r="B395" s="51"/>
      <c r="C395" s="51"/>
      <c r="D395" s="51"/>
      <c r="E395" s="51"/>
      <c r="F395" s="51"/>
      <c r="G395" s="51"/>
      <c r="H395" s="51"/>
      <c r="I395" s="51"/>
      <c r="J395" s="51"/>
      <c r="K395" s="52"/>
      <c r="L395" s="52"/>
      <c r="M395" s="52"/>
      <c r="N395" s="52"/>
      <c r="O395" s="52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C395"/>
      <c r="AF395" s="33"/>
    </row>
    <row r="396" spans="1:34" ht="16.5" customHeight="1">
      <c r="A396"/>
      <c r="J396" s="279"/>
      <c r="K396" s="279"/>
      <c r="L396" s="279"/>
      <c r="M396" s="279"/>
      <c r="N396" s="284"/>
      <c r="O396" s="284"/>
      <c r="P396" s="284"/>
      <c r="Q396" s="284"/>
      <c r="R396" s="284"/>
      <c r="S396" s="284"/>
      <c r="T396" s="284"/>
      <c r="U396" s="284"/>
      <c r="V396" s="284"/>
      <c r="W396" s="284"/>
      <c r="X396" s="3"/>
      <c r="Y396" s="31"/>
      <c r="Z396" s="3"/>
      <c r="AA396" s="2"/>
      <c r="AC396"/>
      <c r="AD396" t="s">
        <v>351</v>
      </c>
      <c r="AH396" s="93" t="s">
        <v>359</v>
      </c>
    </row>
    <row r="397" spans="1:34" ht="22.5" customHeight="1">
      <c r="A397" s="53"/>
      <c r="B397" s="30"/>
      <c r="C397" s="30"/>
      <c r="D397" s="30"/>
      <c r="E397" s="30"/>
      <c r="F397" s="30"/>
      <c r="G397" s="30"/>
      <c r="H397" s="30"/>
      <c r="I397" s="280" t="s">
        <v>96</v>
      </c>
      <c r="J397" s="280"/>
      <c r="K397" s="280"/>
      <c r="L397" s="280"/>
      <c r="M397" s="8" t="s">
        <v>330</v>
      </c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38"/>
      <c r="Y397" s="285" t="s">
        <v>94</v>
      </c>
      <c r="Z397" s="285"/>
      <c r="AC397"/>
      <c r="AH397" s="93" t="s">
        <v>358</v>
      </c>
    </row>
    <row r="398" spans="1:34" ht="22.5" customHeight="1">
      <c r="A398" s="53"/>
      <c r="B398" s="30"/>
      <c r="C398" s="30"/>
      <c r="D398" s="30"/>
      <c r="E398" s="30"/>
      <c r="F398" s="30"/>
      <c r="G398" s="30"/>
      <c r="H398" s="30"/>
      <c r="I398" s="280" t="s">
        <v>2</v>
      </c>
      <c r="J398" s="280"/>
      <c r="K398" s="280"/>
      <c r="L398" s="280"/>
      <c r="M398" s="8" t="s">
        <v>330</v>
      </c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38"/>
      <c r="Y398" s="285"/>
      <c r="Z398" s="285"/>
      <c r="AC398"/>
    </row>
    <row r="399" spans="1:34" ht="22.5" customHeight="1">
      <c r="A399" s="53"/>
      <c r="B399" s="30"/>
      <c r="C399" s="30"/>
      <c r="D399" s="30"/>
      <c r="E399" s="30"/>
      <c r="F399" s="30"/>
      <c r="G399" s="30"/>
      <c r="H399" s="30"/>
      <c r="I399" s="30"/>
      <c r="J399" s="279"/>
      <c r="K399" s="279"/>
      <c r="L399" s="279"/>
      <c r="M399" s="279"/>
      <c r="N399" s="8"/>
      <c r="O399" s="8"/>
      <c r="P399" s="8"/>
      <c r="Q399" s="8"/>
      <c r="R399" s="280"/>
      <c r="S399" s="280"/>
      <c r="T399" s="280"/>
      <c r="U399" s="280"/>
      <c r="V399" s="8"/>
      <c r="W399" s="8"/>
      <c r="X399" s="3"/>
      <c r="Y399" s="281" t="s">
        <v>351</v>
      </c>
      <c r="Z399" s="281"/>
      <c r="AC399"/>
    </row>
    <row r="400" spans="1:34" ht="23.25" customHeight="1">
      <c r="A400" s="53"/>
      <c r="B400" s="30"/>
      <c r="C400" s="30"/>
      <c r="D400" s="30"/>
      <c r="E400" s="30"/>
      <c r="F400" s="30"/>
      <c r="G400" s="30"/>
      <c r="H400" s="30"/>
      <c r="I400" s="30"/>
      <c r="J400" s="9"/>
      <c r="K400" s="9"/>
      <c r="L400" s="9"/>
      <c r="M400" s="9"/>
      <c r="N400" s="9"/>
      <c r="O400" s="9"/>
      <c r="P400" s="9"/>
      <c r="Q400" s="9"/>
      <c r="R400" s="9"/>
      <c r="S400" s="9"/>
      <c r="T400" s="9"/>
      <c r="U400" s="9"/>
      <c r="V400" s="9"/>
      <c r="W400" s="282"/>
      <c r="X400" s="282"/>
      <c r="Y400" s="282"/>
      <c r="Z400" s="282"/>
      <c r="AC400"/>
    </row>
    <row r="401" spans="1:30" ht="23.25" customHeight="1">
      <c r="A401" s="53"/>
      <c r="B401" s="30"/>
      <c r="C401" s="30"/>
      <c r="D401" s="30"/>
      <c r="E401" s="30"/>
      <c r="F401" s="30"/>
      <c r="G401" s="30"/>
      <c r="H401" s="30"/>
      <c r="I401" s="30"/>
      <c r="J401" s="9"/>
      <c r="K401" s="9"/>
      <c r="L401" s="9"/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282"/>
      <c r="X401" s="282"/>
      <c r="Y401" s="282"/>
      <c r="Z401" s="282"/>
      <c r="AC401"/>
    </row>
    <row r="402" spans="1:30" ht="23.25" customHeight="1">
      <c r="A402" s="53"/>
      <c r="B402" s="30"/>
      <c r="C402" s="30"/>
      <c r="D402" s="30"/>
      <c r="E402" s="30"/>
      <c r="F402" s="30"/>
      <c r="G402" s="30"/>
      <c r="H402" s="30"/>
      <c r="I402" s="30"/>
      <c r="J402" s="9"/>
      <c r="K402" s="9"/>
      <c r="L402" s="9"/>
      <c r="M402" s="9"/>
      <c r="N402" s="9"/>
      <c r="O402" s="9"/>
      <c r="P402" s="9"/>
      <c r="Q402" s="9"/>
      <c r="R402" s="9"/>
      <c r="S402" s="9"/>
      <c r="T402" s="9"/>
      <c r="U402" s="9"/>
      <c r="V402" s="9"/>
      <c r="W402" s="283" t="s">
        <v>352</v>
      </c>
      <c r="X402" s="283"/>
      <c r="Y402" s="283"/>
      <c r="Z402" s="283"/>
      <c r="AC402"/>
    </row>
    <row r="403" spans="1:30" ht="24.75" customHeight="1">
      <c r="A403" s="15" t="s">
        <v>3</v>
      </c>
      <c r="B403" s="276" t="s">
        <v>4</v>
      </c>
      <c r="C403" s="276"/>
      <c r="D403" s="276"/>
      <c r="E403" s="276"/>
      <c r="F403" s="276"/>
      <c r="G403" s="276"/>
      <c r="H403" s="276"/>
      <c r="I403" s="276"/>
      <c r="J403" s="276"/>
      <c r="K403" s="276" t="s">
        <v>5</v>
      </c>
      <c r="L403" s="276"/>
      <c r="M403" s="276"/>
      <c r="N403" s="276"/>
      <c r="O403" s="276"/>
      <c r="P403" s="276"/>
      <c r="Q403" s="276"/>
      <c r="R403" s="276"/>
      <c r="S403" s="276"/>
      <c r="T403" s="276"/>
      <c r="U403" s="276"/>
      <c r="V403" s="276"/>
      <c r="W403" s="276"/>
      <c r="X403" s="276"/>
      <c r="Y403" s="276"/>
      <c r="Z403" s="276"/>
      <c r="AC403"/>
    </row>
    <row r="404" spans="1:30" ht="48.75" customHeight="1">
      <c r="A404" s="15" t="s">
        <v>57</v>
      </c>
      <c r="B404" s="277" t="s">
        <v>58</v>
      </c>
      <c r="C404" s="277"/>
      <c r="D404" s="277"/>
      <c r="E404" s="277"/>
      <c r="F404" s="277"/>
      <c r="G404" s="277"/>
      <c r="H404" s="277"/>
      <c r="I404" s="277"/>
      <c r="J404" s="277"/>
      <c r="K404" s="10" t="s">
        <v>184</v>
      </c>
      <c r="L404" s="10" t="s">
        <v>186</v>
      </c>
      <c r="M404" s="10" t="s">
        <v>188</v>
      </c>
      <c r="N404" s="10" t="s">
        <v>190</v>
      </c>
      <c r="O404" s="10" t="s">
        <v>192</v>
      </c>
      <c r="P404" s="94"/>
      <c r="Q404" s="94"/>
      <c r="R404" s="94"/>
      <c r="S404" s="94"/>
      <c r="T404" s="94"/>
      <c r="U404" s="94"/>
      <c r="V404" s="94"/>
      <c r="W404" s="94"/>
      <c r="X404" s="94"/>
      <c r="Y404" s="94"/>
      <c r="Z404" s="15" t="s">
        <v>193</v>
      </c>
      <c r="AC404"/>
      <c r="AD404" s="57" t="s">
        <v>182</v>
      </c>
    </row>
    <row r="405" spans="1:30" ht="12.75" customHeight="1">
      <c r="A405" s="17" t="s">
        <v>7</v>
      </c>
      <c r="B405" s="278" t="s">
        <v>8</v>
      </c>
      <c r="C405" s="278"/>
      <c r="D405" s="278"/>
      <c r="E405" s="278"/>
      <c r="F405" s="278"/>
      <c r="G405" s="278"/>
      <c r="H405" s="278"/>
      <c r="I405" s="278"/>
      <c r="J405" s="278"/>
      <c r="K405" s="18" t="s">
        <v>9</v>
      </c>
      <c r="L405" s="18" t="s">
        <v>10</v>
      </c>
      <c r="M405" s="18" t="s">
        <v>11</v>
      </c>
      <c r="N405" s="18" t="s">
        <v>12</v>
      </c>
      <c r="O405" s="18" t="s">
        <v>13</v>
      </c>
      <c r="P405" s="18" t="s">
        <v>14</v>
      </c>
      <c r="Q405" s="18" t="s">
        <v>15</v>
      </c>
      <c r="R405" s="18" t="s">
        <v>16</v>
      </c>
      <c r="S405" s="18" t="s">
        <v>17</v>
      </c>
      <c r="T405" s="18" t="s">
        <v>18</v>
      </c>
      <c r="U405" s="18" t="s">
        <v>19</v>
      </c>
      <c r="V405" s="18" t="s">
        <v>20</v>
      </c>
      <c r="W405" s="18" t="s">
        <v>21</v>
      </c>
      <c r="X405" s="18" t="s">
        <v>22</v>
      </c>
      <c r="Y405" s="18" t="s">
        <v>23</v>
      </c>
      <c r="Z405" s="18" t="s">
        <v>24</v>
      </c>
      <c r="AA405" s="19"/>
      <c r="AC405"/>
      <c r="AD405" s="40"/>
    </row>
    <row r="406" spans="1:30" ht="30" customHeight="1">
      <c r="A406" s="24" t="s">
        <v>25</v>
      </c>
      <c r="B406" s="270" t="s">
        <v>356</v>
      </c>
      <c r="C406" s="271"/>
      <c r="D406" s="271"/>
      <c r="E406" s="271"/>
      <c r="F406" s="271"/>
      <c r="G406" s="271"/>
      <c r="H406" s="271"/>
      <c r="I406" s="271"/>
      <c r="J406" s="272"/>
      <c r="K406" s="71">
        <f>K98+K110+K138+K150+K178+K190+K218+K230+K258+K270+K298+K310+K338+K350+K378+K390</f>
        <v>257777</v>
      </c>
      <c r="L406" s="71">
        <f>L98+L110+L138+L150+L178+L190+L218+L230+L258+L270+L298+L310+L338+L350+L378+L390</f>
        <v>577497</v>
      </c>
      <c r="M406" s="71">
        <f>M98+M110+M138+M150+M178+M190+M218+M230+M258+M270+M298+M310+M338+M350+M378+M390</f>
        <v>454472</v>
      </c>
      <c r="N406" s="71">
        <f>N98+N110+N138+N150+N178+N190+N218+N230+N258+N270+N298+N310+N338+N350+N378+N390</f>
        <v>648113</v>
      </c>
      <c r="O406" s="71">
        <f>O98+O110+O138+O150+O178+O190+O218+O230+O258+O270+O298+O310+O338+O350+O378+O390</f>
        <v>246496</v>
      </c>
      <c r="P406" s="94"/>
      <c r="Q406" s="94"/>
      <c r="R406" s="94"/>
      <c r="S406" s="94"/>
      <c r="T406" s="94"/>
      <c r="U406" s="94"/>
      <c r="V406" s="94"/>
      <c r="W406" s="94"/>
      <c r="X406" s="94"/>
      <c r="Y406" s="94"/>
      <c r="Z406" s="71">
        <f>SUM(K406:Y406)</f>
        <v>2184355</v>
      </c>
      <c r="AA406" s="25"/>
      <c r="AB406" s="26" t="s">
        <v>172</v>
      </c>
      <c r="AC406" s="27" t="s">
        <v>179</v>
      </c>
      <c r="AD406" s="58" t="s">
        <v>105</v>
      </c>
    </row>
    <row r="407" spans="1:30" ht="30" customHeight="1">
      <c r="A407" s="24" t="s">
        <v>30</v>
      </c>
      <c r="B407" s="270" t="s">
        <v>59</v>
      </c>
      <c r="C407" s="271"/>
      <c r="D407" s="271"/>
      <c r="E407" s="271"/>
      <c r="F407" s="271"/>
      <c r="G407" s="271"/>
      <c r="H407" s="271"/>
      <c r="I407" s="271"/>
      <c r="J407" s="272"/>
      <c r="K407" s="95">
        <v>34416</v>
      </c>
      <c r="L407" s="95">
        <v>60358</v>
      </c>
      <c r="M407" s="95">
        <v>54185</v>
      </c>
      <c r="N407" s="95">
        <v>60031</v>
      </c>
      <c r="O407" s="95">
        <v>21016</v>
      </c>
      <c r="P407" s="94"/>
      <c r="Q407" s="94"/>
      <c r="R407" s="94"/>
      <c r="S407" s="94"/>
      <c r="T407" s="94"/>
      <c r="U407" s="94"/>
      <c r="V407" s="94"/>
      <c r="W407" s="94"/>
      <c r="X407" s="94"/>
      <c r="Y407" s="94"/>
      <c r="Z407" s="67">
        <f>SUM(K407:Y407)</f>
        <v>230006</v>
      </c>
      <c r="AA407" s="25"/>
      <c r="AC407" s="27" t="s">
        <v>82</v>
      </c>
      <c r="AD407" s="58" t="s">
        <v>106</v>
      </c>
    </row>
    <row r="408" spans="1:30" ht="30" customHeight="1">
      <c r="A408" s="24" t="s">
        <v>60</v>
      </c>
      <c r="B408" s="270" t="s">
        <v>357</v>
      </c>
      <c r="C408" s="271"/>
      <c r="D408" s="271"/>
      <c r="E408" s="271"/>
      <c r="F408" s="271"/>
      <c r="G408" s="271"/>
      <c r="H408" s="271"/>
      <c r="I408" s="271"/>
      <c r="J408" s="272"/>
      <c r="K408" s="71">
        <f>K406+K407</f>
        <v>292193</v>
      </c>
      <c r="L408" s="71">
        <f>L406+L407</f>
        <v>637855</v>
      </c>
      <c r="M408" s="71">
        <f>M406+M407</f>
        <v>508657</v>
      </c>
      <c r="N408" s="71">
        <f>N406+N407</f>
        <v>708144</v>
      </c>
      <c r="O408" s="71">
        <f>O406+O407</f>
        <v>267512</v>
      </c>
      <c r="P408" s="94"/>
      <c r="Q408" s="94"/>
      <c r="R408" s="94"/>
      <c r="S408" s="94"/>
      <c r="T408" s="94"/>
      <c r="U408" s="94"/>
      <c r="V408" s="94"/>
      <c r="W408" s="94"/>
      <c r="X408" s="94"/>
      <c r="Y408" s="94"/>
      <c r="Z408" s="71">
        <f>SUM(K408:Y408)</f>
        <v>2414361</v>
      </c>
      <c r="AA408" s="25"/>
      <c r="AB408" s="29" t="s">
        <v>166</v>
      </c>
      <c r="AC408" s="27" t="s">
        <v>180</v>
      </c>
      <c r="AD408" s="58" t="s">
        <v>107</v>
      </c>
    </row>
    <row r="409" spans="1:30" ht="15" customHeight="1">
      <c r="AA409" s="4" t="s">
        <v>88</v>
      </c>
      <c r="AC409"/>
    </row>
    <row r="410" spans="1:30" ht="15" customHeight="1">
      <c r="A410" s="54"/>
      <c r="B410" s="55"/>
      <c r="C410" s="55"/>
      <c r="D410" s="55"/>
      <c r="E410" s="55"/>
      <c r="F410" s="55"/>
      <c r="G410" s="55"/>
      <c r="H410" s="55"/>
      <c r="I410" s="55"/>
      <c r="J410" s="64"/>
      <c r="K410" s="65" t="s">
        <v>165</v>
      </c>
      <c r="L410" s="273"/>
      <c r="M410" s="274"/>
      <c r="N410" s="274"/>
      <c r="O410" s="65" t="s">
        <v>61</v>
      </c>
      <c r="P410" s="224"/>
      <c r="Q410" s="225"/>
      <c r="R410" s="66" t="s">
        <v>62</v>
      </c>
      <c r="S410" s="226">
        <v>0</v>
      </c>
      <c r="T410" s="227">
        <v>4</v>
      </c>
      <c r="U410" s="66" t="s">
        <v>63</v>
      </c>
      <c r="V410" s="228">
        <v>2</v>
      </c>
      <c r="W410" s="229">
        <v>0</v>
      </c>
      <c r="X410" s="230">
        <v>1</v>
      </c>
      <c r="Y410" s="231">
        <v>9</v>
      </c>
      <c r="Z410" s="64"/>
      <c r="AA410" s="64"/>
      <c r="AB410" s="75"/>
      <c r="AC410" s="76"/>
    </row>
    <row r="411" spans="1:30" ht="15.75" customHeight="1">
      <c r="P411" s="3"/>
      <c r="Q411" s="3"/>
      <c r="R411" s="56"/>
      <c r="S411" s="3"/>
      <c r="T411" s="3"/>
      <c r="U411" s="56"/>
      <c r="V411" s="30"/>
      <c r="W411" s="30"/>
      <c r="X411" s="30"/>
      <c r="Y411" s="30"/>
      <c r="AC411"/>
    </row>
    <row r="412" spans="1:30" ht="16.5" customHeight="1">
      <c r="A412" s="3"/>
      <c r="B412" s="3"/>
      <c r="C412" s="264" t="s">
        <v>93</v>
      </c>
      <c r="D412" s="265"/>
      <c r="E412" s="265"/>
      <c r="F412" s="265"/>
      <c r="G412" s="265"/>
      <c r="H412" s="265"/>
      <c r="I412" s="265"/>
      <c r="J412" s="265"/>
      <c r="K412" s="265"/>
      <c r="L412" s="265"/>
      <c r="M412" s="265"/>
      <c r="N412" s="265"/>
      <c r="O412" s="265"/>
      <c r="P412" s="265"/>
      <c r="Q412" s="265"/>
      <c r="R412" s="265"/>
      <c r="S412" s="265"/>
      <c r="T412" s="265"/>
      <c r="U412" s="265"/>
      <c r="V412" s="265"/>
      <c r="W412" s="265"/>
      <c r="X412" s="265"/>
      <c r="Y412" s="266"/>
      <c r="Z412" s="3"/>
      <c r="AA412" s="3"/>
      <c r="AC412"/>
    </row>
    <row r="413" spans="1:30" ht="19.5" customHeight="1">
      <c r="A413" s="30"/>
      <c r="B413" s="31"/>
      <c r="C413" s="275" t="s">
        <v>32</v>
      </c>
      <c r="D413" s="275"/>
      <c r="E413" s="275"/>
      <c r="F413" s="275"/>
      <c r="G413" s="275" t="s">
        <v>33</v>
      </c>
      <c r="H413" s="275"/>
      <c r="I413" s="275"/>
      <c r="J413" s="275"/>
      <c r="K413" s="275" t="s">
        <v>34</v>
      </c>
      <c r="L413" s="275"/>
      <c r="M413" s="275"/>
      <c r="N413" s="275" t="s">
        <v>35</v>
      </c>
      <c r="O413" s="275"/>
      <c r="P413" s="275"/>
      <c r="Q413" s="275" t="s">
        <v>36</v>
      </c>
      <c r="R413" s="275"/>
      <c r="S413" s="275"/>
      <c r="T413" s="275" t="s">
        <v>91</v>
      </c>
      <c r="U413" s="275"/>
      <c r="V413" s="275"/>
      <c r="W413" s="275" t="s">
        <v>92</v>
      </c>
      <c r="X413" s="275"/>
      <c r="Y413" s="275"/>
      <c r="Z413" s="3"/>
      <c r="AC413"/>
    </row>
    <row r="414" spans="1:30" ht="75" customHeight="1">
      <c r="A414" s="34"/>
      <c r="B414" s="35"/>
      <c r="C414" s="267" t="s">
        <v>361</v>
      </c>
      <c r="D414" s="268"/>
      <c r="E414" s="268"/>
      <c r="F414" s="268"/>
      <c r="G414" s="267" t="s">
        <v>361</v>
      </c>
      <c r="H414" s="268"/>
      <c r="I414" s="268"/>
      <c r="J414" s="268"/>
      <c r="K414" s="267" t="s">
        <v>361</v>
      </c>
      <c r="L414" s="268"/>
      <c r="M414" s="268"/>
      <c r="N414" s="267" t="s">
        <v>361</v>
      </c>
      <c r="O414" s="268"/>
      <c r="P414" s="268"/>
      <c r="Q414" s="267" t="s">
        <v>361</v>
      </c>
      <c r="R414" s="268"/>
      <c r="S414" s="268"/>
      <c r="T414" s="267" t="s">
        <v>361</v>
      </c>
      <c r="U414" s="268"/>
      <c r="V414" s="268"/>
      <c r="W414" s="267" t="s">
        <v>361</v>
      </c>
      <c r="X414" s="268"/>
      <c r="Y414" s="268"/>
      <c r="AA414" s="36"/>
      <c r="AC414"/>
    </row>
    <row r="415" spans="1:30" ht="15.75" customHeight="1">
      <c r="C415" s="248" t="s">
        <v>164</v>
      </c>
      <c r="D415" s="248"/>
      <c r="E415" s="248"/>
      <c r="F415" s="248"/>
      <c r="G415" s="248" t="s">
        <v>164</v>
      </c>
      <c r="H415" s="248"/>
      <c r="I415" s="248"/>
      <c r="J415" s="248"/>
      <c r="K415" s="269" t="s">
        <v>164</v>
      </c>
      <c r="L415" s="269"/>
      <c r="M415" s="269"/>
      <c r="N415" s="269" t="s">
        <v>164</v>
      </c>
      <c r="O415" s="269"/>
      <c r="P415" s="269"/>
      <c r="Q415" s="269" t="s">
        <v>164</v>
      </c>
      <c r="R415" s="269"/>
      <c r="S415" s="269"/>
      <c r="T415" s="269" t="s">
        <v>164</v>
      </c>
      <c r="U415" s="269"/>
      <c r="V415" s="269"/>
      <c r="W415" s="269" t="s">
        <v>164</v>
      </c>
      <c r="X415" s="269"/>
      <c r="Y415" s="269"/>
      <c r="AC415"/>
    </row>
    <row r="416" spans="1:30" ht="16.5" customHeight="1">
      <c r="A416" s="34"/>
      <c r="B416" s="35"/>
      <c r="C416" s="264" t="s">
        <v>37</v>
      </c>
      <c r="D416" s="265"/>
      <c r="E416" s="265"/>
      <c r="F416" s="265"/>
      <c r="G416" s="265"/>
      <c r="H416" s="265"/>
      <c r="I416" s="265"/>
      <c r="J416" s="265"/>
      <c r="K416" s="265"/>
      <c r="L416" s="265"/>
      <c r="M416" s="265"/>
      <c r="N416" s="265"/>
      <c r="O416" s="265"/>
      <c r="P416" s="265"/>
      <c r="Q416" s="265"/>
      <c r="R416" s="265"/>
      <c r="S416" s="265"/>
      <c r="T416" s="265"/>
      <c r="U416" s="265"/>
      <c r="V416" s="265"/>
      <c r="W416" s="265"/>
      <c r="X416" s="265"/>
      <c r="Y416" s="266"/>
      <c r="AA416" s="36"/>
      <c r="AC416"/>
    </row>
    <row r="417" spans="1:29" ht="41.25" customHeight="1">
      <c r="A417" s="34"/>
      <c r="B417" s="35"/>
      <c r="C417" s="251" t="s">
        <v>64</v>
      </c>
      <c r="D417" s="263"/>
      <c r="E417" s="263"/>
      <c r="F417" s="252"/>
      <c r="G417" s="251" t="s">
        <v>65</v>
      </c>
      <c r="H417" s="263"/>
      <c r="I417" s="263"/>
      <c r="J417" s="252"/>
      <c r="K417" s="251" t="s">
        <v>66</v>
      </c>
      <c r="L417" s="263"/>
      <c r="M417" s="252"/>
      <c r="N417" s="251" t="s">
        <v>67</v>
      </c>
      <c r="O417" s="263"/>
      <c r="P417" s="252"/>
      <c r="Q417" s="251" t="s">
        <v>68</v>
      </c>
      <c r="R417" s="263"/>
      <c r="S417" s="252"/>
      <c r="T417" s="251" t="s">
        <v>69</v>
      </c>
      <c r="U417" s="252"/>
      <c r="V417" s="251" t="s">
        <v>70</v>
      </c>
      <c r="W417" s="252"/>
      <c r="X417" s="251" t="s">
        <v>71</v>
      </c>
      <c r="Y417" s="252"/>
      <c r="AA417" s="36"/>
      <c r="AC417"/>
    </row>
    <row r="418" spans="1:29" ht="45" customHeight="1">
      <c r="A418" s="34"/>
      <c r="B418" s="35"/>
      <c r="C418" s="253" t="s">
        <v>361</v>
      </c>
      <c r="D418" s="254"/>
      <c r="E418" s="254"/>
      <c r="F418" s="254"/>
      <c r="G418" s="253" t="s">
        <v>361</v>
      </c>
      <c r="H418" s="254"/>
      <c r="I418" s="254"/>
      <c r="J418" s="254"/>
      <c r="K418" s="255" t="s">
        <v>361</v>
      </c>
      <c r="L418" s="256"/>
      <c r="M418" s="256"/>
      <c r="N418" s="257" t="s">
        <v>361</v>
      </c>
      <c r="O418" s="258"/>
      <c r="P418" s="258"/>
      <c r="Q418" s="255" t="s">
        <v>361</v>
      </c>
      <c r="R418" s="256"/>
      <c r="S418" s="256"/>
      <c r="T418" s="257" t="s">
        <v>361</v>
      </c>
      <c r="U418" s="258"/>
      <c r="V418" s="255" t="s">
        <v>361</v>
      </c>
      <c r="W418" s="256"/>
      <c r="X418" s="255" t="s">
        <v>361</v>
      </c>
      <c r="Y418" s="256"/>
      <c r="AA418" s="36"/>
      <c r="AC418"/>
    </row>
    <row r="419" spans="1:29" ht="13.5" customHeight="1">
      <c r="A419" s="34"/>
      <c r="B419" s="35"/>
      <c r="C419" s="248" t="s">
        <v>164</v>
      </c>
      <c r="D419" s="248"/>
      <c r="E419" s="248"/>
      <c r="F419" s="248"/>
      <c r="G419" s="248" t="s">
        <v>164</v>
      </c>
      <c r="H419" s="248"/>
      <c r="I419" s="248"/>
      <c r="J419" s="248"/>
      <c r="K419" s="248" t="s">
        <v>164</v>
      </c>
      <c r="L419" s="248"/>
      <c r="M419" s="248"/>
      <c r="N419" s="247" t="s">
        <v>164</v>
      </c>
      <c r="O419" s="247"/>
      <c r="P419" s="247"/>
      <c r="Q419" s="248" t="s">
        <v>164</v>
      </c>
      <c r="R419" s="248"/>
      <c r="S419" s="248"/>
      <c r="T419" s="247" t="s">
        <v>164</v>
      </c>
      <c r="U419" s="247"/>
      <c r="V419" s="248" t="s">
        <v>164</v>
      </c>
      <c r="W419" s="248"/>
      <c r="X419" s="248" t="s">
        <v>164</v>
      </c>
      <c r="Y419" s="248"/>
      <c r="AA419" s="36"/>
      <c r="AC419"/>
    </row>
    <row r="420" spans="1:29" ht="42" customHeight="1">
      <c r="C420" s="259" t="s">
        <v>72</v>
      </c>
      <c r="D420" s="260"/>
      <c r="E420" s="260"/>
      <c r="F420" s="261"/>
      <c r="G420" s="249" t="s">
        <v>73</v>
      </c>
      <c r="H420" s="262"/>
      <c r="I420" s="262"/>
      <c r="J420" s="250"/>
      <c r="K420" s="251" t="s">
        <v>74</v>
      </c>
      <c r="L420" s="263"/>
      <c r="M420" s="252"/>
      <c r="N420" s="249" t="s">
        <v>75</v>
      </c>
      <c r="O420" s="262"/>
      <c r="P420" s="250"/>
      <c r="Q420" s="251" t="s">
        <v>76</v>
      </c>
      <c r="R420" s="263"/>
      <c r="S420" s="252"/>
      <c r="T420" s="249" t="s">
        <v>77</v>
      </c>
      <c r="U420" s="250"/>
      <c r="V420" s="251" t="s">
        <v>78</v>
      </c>
      <c r="W420" s="252"/>
      <c r="X420" s="251" t="s">
        <v>79</v>
      </c>
      <c r="Y420" s="252"/>
      <c r="AC420"/>
    </row>
    <row r="421" spans="1:29" ht="45" customHeight="1">
      <c r="C421" s="253" t="s">
        <v>361</v>
      </c>
      <c r="D421" s="254"/>
      <c r="E421" s="254"/>
      <c r="F421" s="254"/>
      <c r="G421" s="253" t="s">
        <v>361</v>
      </c>
      <c r="H421" s="254"/>
      <c r="I421" s="254"/>
      <c r="J421" s="254"/>
      <c r="K421" s="255" t="s">
        <v>361</v>
      </c>
      <c r="L421" s="256"/>
      <c r="M421" s="256"/>
      <c r="N421" s="257" t="s">
        <v>361</v>
      </c>
      <c r="O421" s="258"/>
      <c r="P421" s="258"/>
      <c r="Q421" s="255" t="s">
        <v>361</v>
      </c>
      <c r="R421" s="256"/>
      <c r="S421" s="256"/>
      <c r="T421" s="257" t="s">
        <v>361</v>
      </c>
      <c r="U421" s="258"/>
      <c r="V421" s="255" t="s">
        <v>361</v>
      </c>
      <c r="W421" s="256"/>
      <c r="X421" s="255" t="s">
        <v>361</v>
      </c>
      <c r="Y421" s="256"/>
      <c r="AC421"/>
    </row>
    <row r="422" spans="1:29" ht="15.75" customHeight="1">
      <c r="C422" s="248" t="s">
        <v>164</v>
      </c>
      <c r="D422" s="248"/>
      <c r="E422" s="248"/>
      <c r="F422" s="248"/>
      <c r="G422" s="248" t="s">
        <v>164</v>
      </c>
      <c r="H422" s="248"/>
      <c r="I422" s="248"/>
      <c r="J422" s="248"/>
      <c r="K422" s="248" t="s">
        <v>164</v>
      </c>
      <c r="L422" s="248"/>
      <c r="M422" s="248"/>
      <c r="N422" s="247" t="s">
        <v>164</v>
      </c>
      <c r="O422" s="247"/>
      <c r="P422" s="247"/>
      <c r="Q422" s="248" t="s">
        <v>164</v>
      </c>
      <c r="R422" s="248"/>
      <c r="S422" s="248"/>
      <c r="T422" s="247" t="s">
        <v>164</v>
      </c>
      <c r="U422" s="247"/>
      <c r="V422" s="248" t="s">
        <v>164</v>
      </c>
      <c r="W422" s="248"/>
      <c r="X422" s="248" t="s">
        <v>164</v>
      </c>
      <c r="Y422" s="248"/>
      <c r="AC422"/>
    </row>
    <row r="423" spans="1:29" ht="15" customHeight="1">
      <c r="AC423"/>
    </row>
  </sheetData>
  <sheetProtection password="C0A4" sheet="1" objects="1" scenarios="1"/>
  <mergeCells count="605">
    <mergeCell ref="A30:A32"/>
    <mergeCell ref="B30:I32"/>
    <mergeCell ref="A33:A35"/>
    <mergeCell ref="B33:I35"/>
    <mergeCell ref="A36:A38"/>
    <mergeCell ref="B36:I38"/>
    <mergeCell ref="T45:U45"/>
    <mergeCell ref="V45:W45"/>
    <mergeCell ref="X45:Y45"/>
    <mergeCell ref="C45:F45"/>
    <mergeCell ref="G45:J45"/>
    <mergeCell ref="K45:M45"/>
    <mergeCell ref="N45:P45"/>
    <mergeCell ref="Q45:S45"/>
    <mergeCell ref="N42:P42"/>
    <mergeCell ref="Q42:S42"/>
    <mergeCell ref="T42:V42"/>
    <mergeCell ref="W42:Y42"/>
    <mergeCell ref="W41:Y41"/>
    <mergeCell ref="G41:J41"/>
    <mergeCell ref="K41:M41"/>
    <mergeCell ref="N41:P41"/>
    <mergeCell ref="Q41:S41"/>
    <mergeCell ref="T41:V41"/>
    <mergeCell ref="Y4:Z4"/>
    <mergeCell ref="D1:X1"/>
    <mergeCell ref="D2:X2"/>
    <mergeCell ref="Y2:Z3"/>
    <mergeCell ref="D3:X3"/>
    <mergeCell ref="D4:X4"/>
    <mergeCell ref="A27:A29"/>
    <mergeCell ref="B27:I29"/>
    <mergeCell ref="B11:J11"/>
    <mergeCell ref="B12:J12"/>
    <mergeCell ref="B13:Z13"/>
    <mergeCell ref="A14:A16"/>
    <mergeCell ref="B14:I16"/>
    <mergeCell ref="A17:A19"/>
    <mergeCell ref="B17:I19"/>
    <mergeCell ref="A20:A22"/>
    <mergeCell ref="B20:I22"/>
    <mergeCell ref="A23:A25"/>
    <mergeCell ref="B23:I25"/>
    <mergeCell ref="B26:Z26"/>
    <mergeCell ref="I7:L7"/>
    <mergeCell ref="I6:L6"/>
    <mergeCell ref="W5:Z6"/>
    <mergeCell ref="W7:Z7"/>
    <mergeCell ref="J47:M47"/>
    <mergeCell ref="N47:W47"/>
    <mergeCell ref="I48:L48"/>
    <mergeCell ref="Y48:Z49"/>
    <mergeCell ref="I49:L49"/>
    <mergeCell ref="T44:U44"/>
    <mergeCell ref="V44:W44"/>
    <mergeCell ref="X44:Y44"/>
    <mergeCell ref="B9:J9"/>
    <mergeCell ref="K9:Z9"/>
    <mergeCell ref="C43:Y43"/>
    <mergeCell ref="C40:Y40"/>
    <mergeCell ref="C41:F41"/>
    <mergeCell ref="C44:F44"/>
    <mergeCell ref="G44:J44"/>
    <mergeCell ref="K44:M44"/>
    <mergeCell ref="N44:P44"/>
    <mergeCell ref="Q44:S44"/>
    <mergeCell ref="C42:F42"/>
    <mergeCell ref="G42:J42"/>
    <mergeCell ref="K42:M42"/>
    <mergeCell ref="B54:J54"/>
    <mergeCell ref="K54:Z54"/>
    <mergeCell ref="B55:J55"/>
    <mergeCell ref="B56:J56"/>
    <mergeCell ref="A57:A59"/>
    <mergeCell ref="B57:I59"/>
    <mergeCell ref="J50:M50"/>
    <mergeCell ref="R50:U50"/>
    <mergeCell ref="Y50:Z50"/>
    <mergeCell ref="W51:Z52"/>
    <mergeCell ref="W53:Z53"/>
    <mergeCell ref="B66:J66"/>
    <mergeCell ref="B67:J67"/>
    <mergeCell ref="C68:I68"/>
    <mergeCell ref="J68:M68"/>
    <mergeCell ref="N68:Q68"/>
    <mergeCell ref="A60:A62"/>
    <mergeCell ref="B60:I62"/>
    <mergeCell ref="B63:Z63"/>
    <mergeCell ref="B64:J64"/>
    <mergeCell ref="B65:J65"/>
    <mergeCell ref="R68:U68"/>
    <mergeCell ref="V68:Y68"/>
    <mergeCell ref="C69:Y69"/>
    <mergeCell ref="C70:F70"/>
    <mergeCell ref="G70:J70"/>
    <mergeCell ref="K70:M70"/>
    <mergeCell ref="N70:P70"/>
    <mergeCell ref="Q70:S70"/>
    <mergeCell ref="T70:V70"/>
    <mergeCell ref="W70:Y70"/>
    <mergeCell ref="C74:F74"/>
    <mergeCell ref="G74:J74"/>
    <mergeCell ref="K74:M74"/>
    <mergeCell ref="N74:P74"/>
    <mergeCell ref="Q74:S74"/>
    <mergeCell ref="T71:V71"/>
    <mergeCell ref="W71:Y71"/>
    <mergeCell ref="C72:Y72"/>
    <mergeCell ref="C73:F73"/>
    <mergeCell ref="G73:J73"/>
    <mergeCell ref="K73:M73"/>
    <mergeCell ref="N73:P73"/>
    <mergeCell ref="Q73:S73"/>
    <mergeCell ref="T73:U73"/>
    <mergeCell ref="V73:W73"/>
    <mergeCell ref="X73:Y73"/>
    <mergeCell ref="C71:F71"/>
    <mergeCell ref="G71:J71"/>
    <mergeCell ref="K71:M71"/>
    <mergeCell ref="N71:P71"/>
    <mergeCell ref="Q71:S71"/>
    <mergeCell ref="I77:L77"/>
    <mergeCell ref="Y77:Z78"/>
    <mergeCell ref="I78:L78"/>
    <mergeCell ref="J79:M79"/>
    <mergeCell ref="R79:U79"/>
    <mergeCell ref="Y79:Z79"/>
    <mergeCell ref="T74:U74"/>
    <mergeCell ref="V74:W74"/>
    <mergeCell ref="X74:Y74"/>
    <mergeCell ref="J76:M76"/>
    <mergeCell ref="N76:W76"/>
    <mergeCell ref="B85:J85"/>
    <mergeCell ref="A86:J86"/>
    <mergeCell ref="K86:Z86"/>
    <mergeCell ref="C87:J87"/>
    <mergeCell ref="C88:J88"/>
    <mergeCell ref="W80:Z81"/>
    <mergeCell ref="W82:Z82"/>
    <mergeCell ref="B83:J83"/>
    <mergeCell ref="K83:Z83"/>
    <mergeCell ref="B84:J84"/>
    <mergeCell ref="C94:J94"/>
    <mergeCell ref="C95:J95"/>
    <mergeCell ref="C96:J96"/>
    <mergeCell ref="C97:J97"/>
    <mergeCell ref="B98:J98"/>
    <mergeCell ref="C89:J89"/>
    <mergeCell ref="C90:J90"/>
    <mergeCell ref="C91:J91"/>
    <mergeCell ref="C92:J92"/>
    <mergeCell ref="C93:J93"/>
    <mergeCell ref="C104:J104"/>
    <mergeCell ref="C105:J105"/>
    <mergeCell ref="C106:J106"/>
    <mergeCell ref="C107:J107"/>
    <mergeCell ref="C108:J108"/>
    <mergeCell ref="C99:J99"/>
    <mergeCell ref="C100:J100"/>
    <mergeCell ref="C101:J101"/>
    <mergeCell ref="C102:J102"/>
    <mergeCell ref="C103:J103"/>
    <mergeCell ref="C109:J109"/>
    <mergeCell ref="B110:J110"/>
    <mergeCell ref="B112:N112"/>
    <mergeCell ref="O112:Y112"/>
    <mergeCell ref="B113:D114"/>
    <mergeCell ref="E113:G114"/>
    <mergeCell ref="H113:J114"/>
    <mergeCell ref="K113:K114"/>
    <mergeCell ref="L113:L114"/>
    <mergeCell ref="M113:M114"/>
    <mergeCell ref="N113:N114"/>
    <mergeCell ref="J119:M119"/>
    <mergeCell ref="R119:U119"/>
    <mergeCell ref="Y119:Z119"/>
    <mergeCell ref="W120:Z121"/>
    <mergeCell ref="W122:Z122"/>
    <mergeCell ref="J116:M116"/>
    <mergeCell ref="N116:W116"/>
    <mergeCell ref="I117:L117"/>
    <mergeCell ref="Y117:Z118"/>
    <mergeCell ref="I118:L118"/>
    <mergeCell ref="C127:J127"/>
    <mergeCell ref="C128:J128"/>
    <mergeCell ref="C129:J129"/>
    <mergeCell ref="C130:J130"/>
    <mergeCell ref="C131:J131"/>
    <mergeCell ref="B123:J123"/>
    <mergeCell ref="K123:Z123"/>
    <mergeCell ref="B124:J124"/>
    <mergeCell ref="B125:J125"/>
    <mergeCell ref="A126:J126"/>
    <mergeCell ref="K126:Z126"/>
    <mergeCell ref="C137:J137"/>
    <mergeCell ref="B138:J138"/>
    <mergeCell ref="C139:J139"/>
    <mergeCell ref="C140:J140"/>
    <mergeCell ref="C141:J141"/>
    <mergeCell ref="C132:J132"/>
    <mergeCell ref="C133:J133"/>
    <mergeCell ref="C134:J134"/>
    <mergeCell ref="C135:J135"/>
    <mergeCell ref="C136:J136"/>
    <mergeCell ref="C147:J147"/>
    <mergeCell ref="C148:J148"/>
    <mergeCell ref="C149:J149"/>
    <mergeCell ref="B150:J150"/>
    <mergeCell ref="B152:N152"/>
    <mergeCell ref="C142:J142"/>
    <mergeCell ref="C143:J143"/>
    <mergeCell ref="C144:J144"/>
    <mergeCell ref="C145:J145"/>
    <mergeCell ref="C146:J146"/>
    <mergeCell ref="J156:M156"/>
    <mergeCell ref="N156:W156"/>
    <mergeCell ref="I157:L157"/>
    <mergeCell ref="Y157:Z158"/>
    <mergeCell ref="I158:L158"/>
    <mergeCell ref="O152:Y152"/>
    <mergeCell ref="B153:D154"/>
    <mergeCell ref="E153:G154"/>
    <mergeCell ref="H153:J154"/>
    <mergeCell ref="K153:K154"/>
    <mergeCell ref="L153:L154"/>
    <mergeCell ref="M153:M154"/>
    <mergeCell ref="N153:N154"/>
    <mergeCell ref="B163:J163"/>
    <mergeCell ref="K163:Z163"/>
    <mergeCell ref="B164:J164"/>
    <mergeCell ref="B165:J165"/>
    <mergeCell ref="A166:J166"/>
    <mergeCell ref="K166:Z166"/>
    <mergeCell ref="J159:M159"/>
    <mergeCell ref="R159:U159"/>
    <mergeCell ref="Y159:Z159"/>
    <mergeCell ref="W160:Z161"/>
    <mergeCell ref="W162:Z162"/>
    <mergeCell ref="C172:J172"/>
    <mergeCell ref="C173:J173"/>
    <mergeCell ref="C174:J174"/>
    <mergeCell ref="C175:J175"/>
    <mergeCell ref="C176:J176"/>
    <mergeCell ref="C167:J167"/>
    <mergeCell ref="C168:J168"/>
    <mergeCell ref="C169:J169"/>
    <mergeCell ref="C170:J170"/>
    <mergeCell ref="C171:J171"/>
    <mergeCell ref="C182:J182"/>
    <mergeCell ref="C183:J183"/>
    <mergeCell ref="C184:J184"/>
    <mergeCell ref="C185:J185"/>
    <mergeCell ref="C186:J186"/>
    <mergeCell ref="C177:J177"/>
    <mergeCell ref="B178:J178"/>
    <mergeCell ref="C179:J179"/>
    <mergeCell ref="C180:J180"/>
    <mergeCell ref="C181:J181"/>
    <mergeCell ref="O192:Y192"/>
    <mergeCell ref="B193:D194"/>
    <mergeCell ref="E193:G194"/>
    <mergeCell ref="H193:J194"/>
    <mergeCell ref="K193:K194"/>
    <mergeCell ref="L193:L194"/>
    <mergeCell ref="M193:M194"/>
    <mergeCell ref="N193:N194"/>
    <mergeCell ref="C187:J187"/>
    <mergeCell ref="C188:J188"/>
    <mergeCell ref="C189:J189"/>
    <mergeCell ref="B190:J190"/>
    <mergeCell ref="B192:N192"/>
    <mergeCell ref="J199:M199"/>
    <mergeCell ref="R199:U199"/>
    <mergeCell ref="Y199:Z199"/>
    <mergeCell ref="W200:Z201"/>
    <mergeCell ref="W202:Z202"/>
    <mergeCell ref="J196:M196"/>
    <mergeCell ref="N196:W196"/>
    <mergeCell ref="I197:L197"/>
    <mergeCell ref="Y197:Z198"/>
    <mergeCell ref="I198:L198"/>
    <mergeCell ref="C207:J207"/>
    <mergeCell ref="C208:J208"/>
    <mergeCell ref="C209:J209"/>
    <mergeCell ref="C210:J210"/>
    <mergeCell ref="C211:J211"/>
    <mergeCell ref="B203:J203"/>
    <mergeCell ref="K203:Z203"/>
    <mergeCell ref="B204:J204"/>
    <mergeCell ref="B205:J205"/>
    <mergeCell ref="A206:J206"/>
    <mergeCell ref="K206:Z206"/>
    <mergeCell ref="C217:J217"/>
    <mergeCell ref="B218:J218"/>
    <mergeCell ref="C219:J219"/>
    <mergeCell ref="C220:J220"/>
    <mergeCell ref="C221:J221"/>
    <mergeCell ref="C212:J212"/>
    <mergeCell ref="C213:J213"/>
    <mergeCell ref="C214:J214"/>
    <mergeCell ref="C215:J215"/>
    <mergeCell ref="C216:J216"/>
    <mergeCell ref="C227:J227"/>
    <mergeCell ref="C228:J228"/>
    <mergeCell ref="C229:J229"/>
    <mergeCell ref="B230:J230"/>
    <mergeCell ref="B232:N232"/>
    <mergeCell ref="C222:J222"/>
    <mergeCell ref="C223:J223"/>
    <mergeCell ref="C224:J224"/>
    <mergeCell ref="C225:J225"/>
    <mergeCell ref="C226:J226"/>
    <mergeCell ref="J236:M236"/>
    <mergeCell ref="N236:W236"/>
    <mergeCell ref="I237:L237"/>
    <mergeCell ref="Y237:Z238"/>
    <mergeCell ref="I238:L238"/>
    <mergeCell ref="O232:Y232"/>
    <mergeCell ref="B233:D234"/>
    <mergeCell ref="E233:G234"/>
    <mergeCell ref="H233:J234"/>
    <mergeCell ref="K233:K234"/>
    <mergeCell ref="L233:L234"/>
    <mergeCell ref="M233:M234"/>
    <mergeCell ref="N233:N234"/>
    <mergeCell ref="B243:J243"/>
    <mergeCell ref="K243:Z243"/>
    <mergeCell ref="B244:J244"/>
    <mergeCell ref="B245:J245"/>
    <mergeCell ref="A246:J246"/>
    <mergeCell ref="K246:Z246"/>
    <mergeCell ref="J239:M239"/>
    <mergeCell ref="R239:U239"/>
    <mergeCell ref="Y239:Z239"/>
    <mergeCell ref="W240:Z241"/>
    <mergeCell ref="W242:Z242"/>
    <mergeCell ref="C252:J252"/>
    <mergeCell ref="C253:J253"/>
    <mergeCell ref="C254:J254"/>
    <mergeCell ref="C255:J255"/>
    <mergeCell ref="C256:J256"/>
    <mergeCell ref="C247:J247"/>
    <mergeCell ref="C248:J248"/>
    <mergeCell ref="C249:J249"/>
    <mergeCell ref="C250:J250"/>
    <mergeCell ref="C251:J251"/>
    <mergeCell ref="C262:J262"/>
    <mergeCell ref="C263:J263"/>
    <mergeCell ref="C264:J264"/>
    <mergeCell ref="C265:J265"/>
    <mergeCell ref="C266:J266"/>
    <mergeCell ref="C257:J257"/>
    <mergeCell ref="B258:J258"/>
    <mergeCell ref="C259:J259"/>
    <mergeCell ref="C260:J260"/>
    <mergeCell ref="C261:J261"/>
    <mergeCell ref="O272:Y272"/>
    <mergeCell ref="B273:D274"/>
    <mergeCell ref="E273:G274"/>
    <mergeCell ref="H273:J274"/>
    <mergeCell ref="K273:K274"/>
    <mergeCell ref="L273:L274"/>
    <mergeCell ref="M273:M274"/>
    <mergeCell ref="N273:N274"/>
    <mergeCell ref="C267:J267"/>
    <mergeCell ref="C268:J268"/>
    <mergeCell ref="C269:J269"/>
    <mergeCell ref="B270:J270"/>
    <mergeCell ref="B272:N272"/>
    <mergeCell ref="J279:M279"/>
    <mergeCell ref="R279:U279"/>
    <mergeCell ref="Y279:Z279"/>
    <mergeCell ref="W280:Z281"/>
    <mergeCell ref="W282:Z282"/>
    <mergeCell ref="J276:M276"/>
    <mergeCell ref="N276:W276"/>
    <mergeCell ref="I277:L277"/>
    <mergeCell ref="Y277:Z278"/>
    <mergeCell ref="I278:L278"/>
    <mergeCell ref="C287:J287"/>
    <mergeCell ref="C288:J288"/>
    <mergeCell ref="C289:J289"/>
    <mergeCell ref="C290:J290"/>
    <mergeCell ref="C291:J291"/>
    <mergeCell ref="B283:J283"/>
    <mergeCell ref="K283:Z283"/>
    <mergeCell ref="B284:J284"/>
    <mergeCell ref="B285:J285"/>
    <mergeCell ref="A286:J286"/>
    <mergeCell ref="K286:Z286"/>
    <mergeCell ref="C297:J297"/>
    <mergeCell ref="B298:J298"/>
    <mergeCell ref="C299:J299"/>
    <mergeCell ref="C300:J300"/>
    <mergeCell ref="C301:J301"/>
    <mergeCell ref="C292:J292"/>
    <mergeCell ref="C293:J293"/>
    <mergeCell ref="C294:J294"/>
    <mergeCell ref="C295:J295"/>
    <mergeCell ref="C296:J296"/>
    <mergeCell ref="C307:J307"/>
    <mergeCell ref="C308:J308"/>
    <mergeCell ref="C309:J309"/>
    <mergeCell ref="B310:J310"/>
    <mergeCell ref="B312:N312"/>
    <mergeCell ref="C302:J302"/>
    <mergeCell ref="C303:J303"/>
    <mergeCell ref="C304:J304"/>
    <mergeCell ref="C305:J305"/>
    <mergeCell ref="C306:J306"/>
    <mergeCell ref="J316:M316"/>
    <mergeCell ref="N316:W316"/>
    <mergeCell ref="I317:L317"/>
    <mergeCell ref="Y317:Z318"/>
    <mergeCell ref="I318:L318"/>
    <mergeCell ref="O312:Y312"/>
    <mergeCell ref="B313:D314"/>
    <mergeCell ref="E313:G314"/>
    <mergeCell ref="H313:J314"/>
    <mergeCell ref="K313:K314"/>
    <mergeCell ref="L313:L314"/>
    <mergeCell ref="M313:M314"/>
    <mergeCell ref="N313:N314"/>
    <mergeCell ref="B323:J323"/>
    <mergeCell ref="K323:Z323"/>
    <mergeCell ref="B324:J324"/>
    <mergeCell ref="B325:J325"/>
    <mergeCell ref="A326:J326"/>
    <mergeCell ref="K326:Z326"/>
    <mergeCell ref="J319:M319"/>
    <mergeCell ref="R319:U319"/>
    <mergeCell ref="Y319:Z319"/>
    <mergeCell ref="W320:Z321"/>
    <mergeCell ref="W322:Z322"/>
    <mergeCell ref="C332:J332"/>
    <mergeCell ref="C333:J333"/>
    <mergeCell ref="C334:J334"/>
    <mergeCell ref="C335:J335"/>
    <mergeCell ref="C336:J336"/>
    <mergeCell ref="C327:J327"/>
    <mergeCell ref="C328:J328"/>
    <mergeCell ref="C329:J329"/>
    <mergeCell ref="C330:J330"/>
    <mergeCell ref="C331:J331"/>
    <mergeCell ref="C342:J342"/>
    <mergeCell ref="C343:J343"/>
    <mergeCell ref="C344:J344"/>
    <mergeCell ref="C345:J345"/>
    <mergeCell ref="C346:J346"/>
    <mergeCell ref="C337:J337"/>
    <mergeCell ref="B338:J338"/>
    <mergeCell ref="C339:J339"/>
    <mergeCell ref="C340:J340"/>
    <mergeCell ref="C341:J341"/>
    <mergeCell ref="O352:Y352"/>
    <mergeCell ref="B353:D354"/>
    <mergeCell ref="E353:G354"/>
    <mergeCell ref="H353:J354"/>
    <mergeCell ref="K353:K354"/>
    <mergeCell ref="L353:L354"/>
    <mergeCell ref="M353:M354"/>
    <mergeCell ref="N353:N354"/>
    <mergeCell ref="C347:J347"/>
    <mergeCell ref="C348:J348"/>
    <mergeCell ref="C349:J349"/>
    <mergeCell ref="B350:J350"/>
    <mergeCell ref="B352:N352"/>
    <mergeCell ref="J359:M359"/>
    <mergeCell ref="R359:U359"/>
    <mergeCell ref="Y359:Z359"/>
    <mergeCell ref="W360:Z361"/>
    <mergeCell ref="W362:Z362"/>
    <mergeCell ref="J356:M356"/>
    <mergeCell ref="N356:W356"/>
    <mergeCell ref="I357:L357"/>
    <mergeCell ref="Y357:Z358"/>
    <mergeCell ref="I358:L358"/>
    <mergeCell ref="C367:J367"/>
    <mergeCell ref="C368:J368"/>
    <mergeCell ref="C369:J369"/>
    <mergeCell ref="C370:J370"/>
    <mergeCell ref="C371:J371"/>
    <mergeCell ref="B363:J363"/>
    <mergeCell ref="K363:Z363"/>
    <mergeCell ref="B364:J364"/>
    <mergeCell ref="B365:J365"/>
    <mergeCell ref="A366:J366"/>
    <mergeCell ref="K366:Z366"/>
    <mergeCell ref="C377:J377"/>
    <mergeCell ref="B378:J378"/>
    <mergeCell ref="C379:J379"/>
    <mergeCell ref="C380:J380"/>
    <mergeCell ref="C381:J381"/>
    <mergeCell ref="C372:J372"/>
    <mergeCell ref="C373:J373"/>
    <mergeCell ref="C374:J374"/>
    <mergeCell ref="C375:J375"/>
    <mergeCell ref="C376:J376"/>
    <mergeCell ref="C387:J387"/>
    <mergeCell ref="C388:J388"/>
    <mergeCell ref="C389:J389"/>
    <mergeCell ref="B390:J390"/>
    <mergeCell ref="B392:N392"/>
    <mergeCell ref="C382:J382"/>
    <mergeCell ref="C383:J383"/>
    <mergeCell ref="C384:J384"/>
    <mergeCell ref="C385:J385"/>
    <mergeCell ref="C386:J386"/>
    <mergeCell ref="J396:M396"/>
    <mergeCell ref="N396:W396"/>
    <mergeCell ref="I397:L397"/>
    <mergeCell ref="Y397:Z398"/>
    <mergeCell ref="I398:L398"/>
    <mergeCell ref="O392:Y392"/>
    <mergeCell ref="B393:D394"/>
    <mergeCell ref="E393:G394"/>
    <mergeCell ref="H393:J394"/>
    <mergeCell ref="K393:K394"/>
    <mergeCell ref="L393:L394"/>
    <mergeCell ref="M393:M394"/>
    <mergeCell ref="N393:N394"/>
    <mergeCell ref="B403:J403"/>
    <mergeCell ref="K403:Z403"/>
    <mergeCell ref="B404:J404"/>
    <mergeCell ref="B405:J405"/>
    <mergeCell ref="B406:J406"/>
    <mergeCell ref="J399:M399"/>
    <mergeCell ref="R399:U399"/>
    <mergeCell ref="Y399:Z399"/>
    <mergeCell ref="W400:Z401"/>
    <mergeCell ref="W402:Z402"/>
    <mergeCell ref="B407:J407"/>
    <mergeCell ref="B408:J408"/>
    <mergeCell ref="L410:N410"/>
    <mergeCell ref="C412:Y412"/>
    <mergeCell ref="C413:F413"/>
    <mergeCell ref="G413:J413"/>
    <mergeCell ref="K413:M413"/>
    <mergeCell ref="N413:P413"/>
    <mergeCell ref="Q413:S413"/>
    <mergeCell ref="T413:V413"/>
    <mergeCell ref="W413:Y413"/>
    <mergeCell ref="T414:V414"/>
    <mergeCell ref="W414:Y414"/>
    <mergeCell ref="C415:F415"/>
    <mergeCell ref="G415:J415"/>
    <mergeCell ref="K415:M415"/>
    <mergeCell ref="N415:P415"/>
    <mergeCell ref="Q415:S415"/>
    <mergeCell ref="T415:V415"/>
    <mergeCell ref="W415:Y415"/>
    <mergeCell ref="C414:F414"/>
    <mergeCell ref="G414:J414"/>
    <mergeCell ref="K414:M414"/>
    <mergeCell ref="N414:P414"/>
    <mergeCell ref="Q414:S414"/>
    <mergeCell ref="C416:Y416"/>
    <mergeCell ref="C417:F417"/>
    <mergeCell ref="G417:J417"/>
    <mergeCell ref="K417:M417"/>
    <mergeCell ref="N417:P417"/>
    <mergeCell ref="Q417:S417"/>
    <mergeCell ref="T417:U417"/>
    <mergeCell ref="V417:W417"/>
    <mergeCell ref="X417:Y417"/>
    <mergeCell ref="T418:U418"/>
    <mergeCell ref="V418:W418"/>
    <mergeCell ref="X418:Y418"/>
    <mergeCell ref="C419:F419"/>
    <mergeCell ref="G419:J419"/>
    <mergeCell ref="K419:M419"/>
    <mergeCell ref="N419:P419"/>
    <mergeCell ref="Q419:S419"/>
    <mergeCell ref="T419:U419"/>
    <mergeCell ref="V419:W419"/>
    <mergeCell ref="X419:Y419"/>
    <mergeCell ref="C418:F418"/>
    <mergeCell ref="G418:J418"/>
    <mergeCell ref="K418:M418"/>
    <mergeCell ref="N418:P418"/>
    <mergeCell ref="Q418:S418"/>
    <mergeCell ref="T422:U422"/>
    <mergeCell ref="V422:W422"/>
    <mergeCell ref="X422:Y422"/>
    <mergeCell ref="C422:F422"/>
    <mergeCell ref="G422:J422"/>
    <mergeCell ref="K422:M422"/>
    <mergeCell ref="N422:P422"/>
    <mergeCell ref="Q422:S422"/>
    <mergeCell ref="T420:U420"/>
    <mergeCell ref="V420:W420"/>
    <mergeCell ref="X420:Y420"/>
    <mergeCell ref="C421:F421"/>
    <mergeCell ref="G421:J421"/>
    <mergeCell ref="K421:M421"/>
    <mergeCell ref="N421:P421"/>
    <mergeCell ref="Q421:S421"/>
    <mergeCell ref="T421:U421"/>
    <mergeCell ref="V421:W421"/>
    <mergeCell ref="X421:Y421"/>
    <mergeCell ref="C420:F420"/>
    <mergeCell ref="G420:J420"/>
    <mergeCell ref="K420:M420"/>
    <mergeCell ref="N420:P420"/>
    <mergeCell ref="Q420:S420"/>
  </mergeCells>
  <conditionalFormatting sqref="L410:N410">
    <cfRule type="expression" dxfId="192" priority="186">
      <formula>ISBLANK(INDIRECT(ADDRESS(ROW(), COLUMN())))</formula>
    </cfRule>
  </conditionalFormatting>
  <conditionalFormatting sqref="P410:Q410 S410:T410 V410:Y410">
    <cfRule type="cellIs" dxfId="191" priority="187" operator="lessThan">
      <formula>0</formula>
    </cfRule>
  </conditionalFormatting>
  <conditionalFormatting sqref="P410:Q410 S410:T410 V410:Y410">
    <cfRule type="cellIs" dxfId="190" priority="188" operator="greaterThan">
      <formula>9</formula>
    </cfRule>
  </conditionalFormatting>
  <conditionalFormatting sqref="P410:Q410 S410:T410 V410:Y410">
    <cfRule type="expression" dxfId="189" priority="189">
      <formula>ISBLANK(INDIRECT(ADDRESS(ROW(), COLUMN())))</formula>
    </cfRule>
  </conditionalFormatting>
  <conditionalFormatting sqref="P410:Q410 S410:T410 V410:Y410">
    <cfRule type="expression" dxfId="188" priority="190">
      <formula>ISTEXT(INDIRECT(ADDRESS(ROW(), COLUMN())))</formula>
    </cfRule>
  </conditionalFormatting>
  <conditionalFormatting sqref="P14:Y15 P17:Y18 P20:Y21 P27:Y28 P30:Y31 P33:Y34 P57:Y58 P60:Y61 L96:Y97 L108:Y109 L136:Y137 L148:Y149 L176:Y177 L182:Y189 L215:Y217 L228:Y229 L256:Y257 L267:Y269 L296:Y297 L308:Y309 L331:Y337 L348:Y349 L374:Y377 L380:Y389 P407:Y407 P64:Y66 P87:Y95 P99:Y107 P127:Y135 P139:Y147 P167:Y175 P179:Y181 P207:Y214 P219:Y227 P247:Y255 P259:Y266 P287:Y295 P299:Y307 P327:Y330 P339:Y347 P367:Y373 P379:Y379">
    <cfRule type="expression" dxfId="187" priority="191">
      <formula>CELL("Protect",INDIRECT(ADDRESS(ROW(), COLUMN())))</formula>
    </cfRule>
  </conditionalFormatting>
  <conditionalFormatting sqref="P14:Y15 P17:Y18 P20:Y21 P27:Y28 P30:Y31 P33:Y34 P57:Y58 P60:Y61 K96:Y97 K108:Y109 K136:Y137 K148:Y149 K176:Y177 K182:Y189 K215:Y217 K228:Y229 K256:Y257 K267:Y269 K296:Y297 K308:Y309 K331:Y337 K348:Y349 K374:Y377 K380:Y389 P407:Y407 P64:Y66 P87:Y95 P99:Y107 P127:Y135 P139:Y147 P167:Y175 P179:Y181 P207:Y214 P219:Y227 P247:Y255 P259:Y266 P287:Y295 P299:Y307 P327:Y330 P339:Y347 P367:Y373 P379:Y379">
    <cfRule type="cellIs" dxfId="186" priority="192" operator="equal">
      <formula>"   "</formula>
    </cfRule>
    <cfRule type="expression" dxfId="185" priority="193">
      <formula>ISBLANK(INDIRECT(ADDRESS(ROW(), COLUMN())))</formula>
    </cfRule>
  </conditionalFormatting>
  <conditionalFormatting sqref="P14:Y15 P17:Y18 P20:Y21 P27:Y28 P30:Y31 P33:Y34 P57:Y58 P60:Y61 K96:Y97 K108:Y109 K136:Y137 K148:Y149 K176:Y177 K182:Y189 K215:Y217 K228:Y229 K256:Y257 K267:Y269 K296:Y297 K308:Y309 K331:Y337 K348:Y349 K374:Y377 K380:Y389 P407:Y407 P64:Y66 P87:Y95 P99:Y107 P127:Y135 P139:Y147 P167:Y175 P179:Y181 P207:Y214 P219:Y227 P247:Y255 P259:Y266 P287:Y295 P299:Y307 P327:Y330 P339:Y347 P367:Y373 P379:Y379">
    <cfRule type="cellIs" dxfId="184" priority="194" operator="equal">
      <formula>"   "</formula>
    </cfRule>
    <cfRule type="cellIs" dxfId="183" priority="195" operator="lessThan">
      <formula>0</formula>
    </cfRule>
    <cfRule type="expression" dxfId="182" priority="196">
      <formula>ISTEXT(INDIRECT(ADDRESS(ROW(), COLUMN())))</formula>
    </cfRule>
  </conditionalFormatting>
  <conditionalFormatting sqref="K29:Y29 P27:Y28 K32:Y32 P30:Y31 K35:Y38 P33:Y34">
    <cfRule type="cellIs" dxfId="181" priority="197" operator="greaterThan">
      <formula>K14</formula>
    </cfRule>
  </conditionalFormatting>
  <conditionalFormatting sqref="K59:Y59 P57:Y58">
    <cfRule type="cellIs" dxfId="180" priority="198" operator="greaterThan">
      <formula>K23</formula>
    </cfRule>
  </conditionalFormatting>
  <conditionalFormatting sqref="K62:Y62 P60:Y61">
    <cfRule type="cellIs" dxfId="179" priority="199" operator="greaterThan">
      <formula>K36</formula>
    </cfRule>
  </conditionalFormatting>
  <conditionalFormatting sqref="K38:Y38">
    <cfRule type="expression" dxfId="178" priority="200">
      <formula>IF(K67&gt;0,INDIRECT(ADDRESS(ROW(), COLUMN()))&lt;&gt;K67,0)</formula>
    </cfRule>
    <cfRule type="expression" dxfId="177" priority="201">
      <formula>IF(K408&gt;0,INDIRECT(ADDRESS(ROW(), COLUMN()))&lt;&gt;K408,0)</formula>
    </cfRule>
  </conditionalFormatting>
  <conditionalFormatting sqref="K67:Y67">
    <cfRule type="expression" dxfId="176" priority="202">
      <formula>IF(K408&gt;0,INDIRECT(ADDRESS(ROW(), COLUMN()))&lt;&gt;K408,0)</formula>
    </cfRule>
    <cfRule type="cellIs" dxfId="175" priority="203" operator="notEqual">
      <formula>K38</formula>
    </cfRule>
  </conditionalFormatting>
  <conditionalFormatting sqref="K408:Y408">
    <cfRule type="cellIs" dxfId="174" priority="204" operator="notEqual">
      <formula>K38</formula>
    </cfRule>
    <cfRule type="cellIs" dxfId="173" priority="205" operator="notEqual">
      <formula>K67</formula>
    </cfRule>
  </conditionalFormatting>
  <conditionalFormatting sqref="L17:O18">
    <cfRule type="expression" dxfId="172" priority="168">
      <formula>CELL("Protect",INDIRECT(ADDRESS(ROW(), COLUMN())))</formula>
    </cfRule>
  </conditionalFormatting>
  <conditionalFormatting sqref="K17:O18">
    <cfRule type="cellIs" dxfId="171" priority="169" operator="equal">
      <formula>"   "</formula>
    </cfRule>
    <cfRule type="expression" dxfId="170" priority="170">
      <formula>ISBLANK(INDIRECT(ADDRESS(ROW(), COLUMN())))</formula>
    </cfRule>
  </conditionalFormatting>
  <conditionalFormatting sqref="K17:O18">
    <cfRule type="cellIs" dxfId="169" priority="171" operator="equal">
      <formula>"   "</formula>
    </cfRule>
    <cfRule type="cellIs" dxfId="168" priority="172" operator="lessThan">
      <formula>0</formula>
    </cfRule>
    <cfRule type="expression" dxfId="167" priority="173">
      <formula>ISTEXT(INDIRECT(ADDRESS(ROW(), COLUMN())))</formula>
    </cfRule>
  </conditionalFormatting>
  <conditionalFormatting sqref="L20:O21">
    <cfRule type="expression" dxfId="166" priority="162">
      <formula>CELL("Protect",INDIRECT(ADDRESS(ROW(), COLUMN())))</formula>
    </cfRule>
  </conditionalFormatting>
  <conditionalFormatting sqref="K20:O21">
    <cfRule type="cellIs" dxfId="165" priority="163" operator="equal">
      <formula>"   "</formula>
    </cfRule>
    <cfRule type="expression" dxfId="164" priority="164">
      <formula>ISBLANK(INDIRECT(ADDRESS(ROW(), COLUMN())))</formula>
    </cfRule>
  </conditionalFormatting>
  <conditionalFormatting sqref="K20:O21">
    <cfRule type="cellIs" dxfId="163" priority="165" operator="equal">
      <formula>"   "</formula>
    </cfRule>
    <cfRule type="cellIs" dxfId="162" priority="166" operator="lessThan">
      <formula>0</formula>
    </cfRule>
    <cfRule type="expression" dxfId="161" priority="167">
      <formula>ISTEXT(INDIRECT(ADDRESS(ROW(), COLUMN())))</formula>
    </cfRule>
  </conditionalFormatting>
  <conditionalFormatting sqref="L14:O15">
    <cfRule type="expression" dxfId="160" priority="156">
      <formula>CELL("Protect",INDIRECT(ADDRESS(ROW(), COLUMN())))</formula>
    </cfRule>
  </conditionalFormatting>
  <conditionalFormatting sqref="K14:O15">
    <cfRule type="cellIs" dxfId="159" priority="157" operator="equal">
      <formula>"   "</formula>
    </cfRule>
    <cfRule type="expression" dxfId="158" priority="158">
      <formula>ISBLANK(INDIRECT(ADDRESS(ROW(), COLUMN())))</formula>
    </cfRule>
  </conditionalFormatting>
  <conditionalFormatting sqref="K14:O15">
    <cfRule type="cellIs" dxfId="157" priority="159" operator="equal">
      <formula>"   "</formula>
    </cfRule>
    <cfRule type="cellIs" dxfId="156" priority="160" operator="lessThan">
      <formula>0</formula>
    </cfRule>
    <cfRule type="expression" dxfId="155" priority="161">
      <formula>ISTEXT(INDIRECT(ADDRESS(ROW(), COLUMN())))</formula>
    </cfRule>
  </conditionalFormatting>
  <conditionalFormatting sqref="L27:O28">
    <cfRule type="expression" dxfId="154" priority="149">
      <formula>CELL("Protect",INDIRECT(ADDRESS(ROW(), COLUMN())))</formula>
    </cfRule>
  </conditionalFormatting>
  <conditionalFormatting sqref="K27:O28">
    <cfRule type="cellIs" dxfId="153" priority="150" operator="equal">
      <formula>"   "</formula>
    </cfRule>
    <cfRule type="expression" dxfId="152" priority="151">
      <formula>ISBLANK(INDIRECT(ADDRESS(ROW(), COLUMN())))</formula>
    </cfRule>
  </conditionalFormatting>
  <conditionalFormatting sqref="K27:O28">
    <cfRule type="cellIs" dxfId="151" priority="152" operator="equal">
      <formula>"   "</formula>
    </cfRule>
    <cfRule type="cellIs" dxfId="150" priority="153" operator="lessThan">
      <formula>0</formula>
    </cfRule>
    <cfRule type="expression" dxfId="149" priority="154">
      <formula>ISTEXT(INDIRECT(ADDRESS(ROW(), COLUMN())))</formula>
    </cfRule>
  </conditionalFormatting>
  <conditionalFormatting sqref="K27:O28">
    <cfRule type="cellIs" dxfId="148" priority="155" operator="greaterThan">
      <formula>K14</formula>
    </cfRule>
  </conditionalFormatting>
  <conditionalFormatting sqref="L30:O31">
    <cfRule type="expression" dxfId="147" priority="142">
      <formula>CELL("Protect",INDIRECT(ADDRESS(ROW(), COLUMN())))</formula>
    </cfRule>
  </conditionalFormatting>
  <conditionalFormatting sqref="K30:O31">
    <cfRule type="cellIs" dxfId="146" priority="143" operator="equal">
      <formula>"   "</formula>
    </cfRule>
    <cfRule type="expression" dxfId="145" priority="144">
      <formula>ISBLANK(INDIRECT(ADDRESS(ROW(), COLUMN())))</formula>
    </cfRule>
  </conditionalFormatting>
  <conditionalFormatting sqref="K30:O31">
    <cfRule type="cellIs" dxfId="144" priority="145" operator="equal">
      <formula>"   "</formula>
    </cfRule>
    <cfRule type="cellIs" dxfId="143" priority="146" operator="lessThan">
      <formula>0</formula>
    </cfRule>
    <cfRule type="expression" dxfId="142" priority="147">
      <formula>ISTEXT(INDIRECT(ADDRESS(ROW(), COLUMN())))</formula>
    </cfRule>
  </conditionalFormatting>
  <conditionalFormatting sqref="K30:O31">
    <cfRule type="cellIs" dxfId="141" priority="148" operator="greaterThan">
      <formula>K17</formula>
    </cfRule>
  </conditionalFormatting>
  <conditionalFormatting sqref="L33:O34">
    <cfRule type="expression" dxfId="140" priority="135">
      <formula>CELL("Protect",INDIRECT(ADDRESS(ROW(), COLUMN())))</formula>
    </cfRule>
  </conditionalFormatting>
  <conditionalFormatting sqref="K33:O34">
    <cfRule type="cellIs" dxfId="139" priority="136" operator="equal">
      <formula>"   "</formula>
    </cfRule>
    <cfRule type="expression" dxfId="138" priority="137">
      <formula>ISBLANK(INDIRECT(ADDRESS(ROW(), COLUMN())))</formula>
    </cfRule>
  </conditionalFormatting>
  <conditionalFormatting sqref="K33:O34">
    <cfRule type="cellIs" dxfId="137" priority="138" operator="equal">
      <formula>"   "</formula>
    </cfRule>
    <cfRule type="cellIs" dxfId="136" priority="139" operator="lessThan">
      <formula>0</formula>
    </cfRule>
    <cfRule type="expression" dxfId="135" priority="140">
      <formula>ISTEXT(INDIRECT(ADDRESS(ROW(), COLUMN())))</formula>
    </cfRule>
  </conditionalFormatting>
  <conditionalFormatting sqref="K33:O34">
    <cfRule type="cellIs" dxfId="134" priority="141" operator="greaterThan">
      <formula>K20</formula>
    </cfRule>
  </conditionalFormatting>
  <conditionalFormatting sqref="L57:O58">
    <cfRule type="expression" dxfId="133" priority="128">
      <formula>CELL("Protect",INDIRECT(ADDRESS(ROW(), COLUMN())))</formula>
    </cfRule>
  </conditionalFormatting>
  <conditionalFormatting sqref="K57:O58">
    <cfRule type="cellIs" dxfId="132" priority="129" operator="equal">
      <formula>"   "</formula>
    </cfRule>
    <cfRule type="expression" dxfId="131" priority="130">
      <formula>ISBLANK(INDIRECT(ADDRESS(ROW(), COLUMN())))</formula>
    </cfRule>
  </conditionalFormatting>
  <conditionalFormatting sqref="K57:O58">
    <cfRule type="cellIs" dxfId="130" priority="131" operator="equal">
      <formula>"   "</formula>
    </cfRule>
    <cfRule type="cellIs" dxfId="129" priority="132" operator="lessThan">
      <formula>0</formula>
    </cfRule>
    <cfRule type="expression" dxfId="128" priority="133">
      <formula>ISTEXT(INDIRECT(ADDRESS(ROW(), COLUMN())))</formula>
    </cfRule>
  </conditionalFormatting>
  <conditionalFormatting sqref="K57:O58">
    <cfRule type="cellIs" dxfId="127" priority="134" operator="greaterThan">
      <formula>K23</formula>
    </cfRule>
  </conditionalFormatting>
  <conditionalFormatting sqref="L60:O61">
    <cfRule type="expression" dxfId="126" priority="121">
      <formula>CELL("Protect",INDIRECT(ADDRESS(ROW(), COLUMN())))</formula>
    </cfRule>
  </conditionalFormatting>
  <conditionalFormatting sqref="K60:O61">
    <cfRule type="cellIs" dxfId="125" priority="122" operator="equal">
      <formula>"   "</formula>
    </cfRule>
    <cfRule type="expression" dxfId="124" priority="123">
      <formula>ISBLANK(INDIRECT(ADDRESS(ROW(), COLUMN())))</formula>
    </cfRule>
  </conditionalFormatting>
  <conditionalFormatting sqref="K60:O61">
    <cfRule type="cellIs" dxfId="123" priority="124" operator="equal">
      <formula>"   "</formula>
    </cfRule>
    <cfRule type="cellIs" dxfId="122" priority="125" operator="lessThan">
      <formula>0</formula>
    </cfRule>
    <cfRule type="expression" dxfId="121" priority="126">
      <formula>ISTEXT(INDIRECT(ADDRESS(ROW(), COLUMN())))</formula>
    </cfRule>
  </conditionalFormatting>
  <conditionalFormatting sqref="K60:O61">
    <cfRule type="cellIs" dxfId="120" priority="127" operator="greaterThan">
      <formula>K36</formula>
    </cfRule>
  </conditionalFormatting>
  <conditionalFormatting sqref="L64:O64">
    <cfRule type="expression" dxfId="119" priority="115">
      <formula>CELL("Protect",INDIRECT(ADDRESS(ROW(), COLUMN())))</formula>
    </cfRule>
  </conditionalFormatting>
  <conditionalFormatting sqref="K64:O64">
    <cfRule type="cellIs" dxfId="118" priority="116" operator="equal">
      <formula>"   "</formula>
    </cfRule>
    <cfRule type="expression" dxfId="117" priority="117">
      <formula>ISBLANK(INDIRECT(ADDRESS(ROW(), COLUMN())))</formula>
    </cfRule>
  </conditionalFormatting>
  <conditionalFormatting sqref="K64:O64">
    <cfRule type="cellIs" dxfId="116" priority="118" operator="equal">
      <formula>"   "</formula>
    </cfRule>
    <cfRule type="cellIs" dxfId="115" priority="119" operator="lessThan">
      <formula>0</formula>
    </cfRule>
    <cfRule type="expression" dxfId="114" priority="120">
      <formula>ISTEXT(INDIRECT(ADDRESS(ROW(), COLUMN())))</formula>
    </cfRule>
  </conditionalFormatting>
  <conditionalFormatting sqref="L65:O65">
    <cfRule type="expression" dxfId="113" priority="109">
      <formula>CELL("Protect",INDIRECT(ADDRESS(ROW(), COLUMN())))</formula>
    </cfRule>
  </conditionalFormatting>
  <conditionalFormatting sqref="K65:O65">
    <cfRule type="cellIs" dxfId="112" priority="110" operator="equal">
      <formula>"   "</formula>
    </cfRule>
    <cfRule type="expression" dxfId="111" priority="111">
      <formula>ISBLANK(INDIRECT(ADDRESS(ROW(), COLUMN())))</formula>
    </cfRule>
  </conditionalFormatting>
  <conditionalFormatting sqref="K65:O65">
    <cfRule type="cellIs" dxfId="110" priority="112" operator="equal">
      <formula>"   "</formula>
    </cfRule>
    <cfRule type="cellIs" dxfId="109" priority="113" operator="lessThan">
      <formula>0</formula>
    </cfRule>
    <cfRule type="expression" dxfId="108" priority="114">
      <formula>ISTEXT(INDIRECT(ADDRESS(ROW(), COLUMN())))</formula>
    </cfRule>
  </conditionalFormatting>
  <conditionalFormatting sqref="L66:O66">
    <cfRule type="expression" dxfId="107" priority="103">
      <formula>CELL("Protect",INDIRECT(ADDRESS(ROW(), COLUMN())))</formula>
    </cfRule>
  </conditionalFormatting>
  <conditionalFormatting sqref="K66:O66">
    <cfRule type="cellIs" dxfId="106" priority="104" operator="equal">
      <formula>"   "</formula>
    </cfRule>
    <cfRule type="expression" dxfId="105" priority="105">
      <formula>ISBLANK(INDIRECT(ADDRESS(ROW(), COLUMN())))</formula>
    </cfRule>
  </conditionalFormatting>
  <conditionalFormatting sqref="K66:O66">
    <cfRule type="cellIs" dxfId="104" priority="106" operator="equal">
      <formula>"   "</formula>
    </cfRule>
    <cfRule type="cellIs" dxfId="103" priority="107" operator="lessThan">
      <formula>0</formula>
    </cfRule>
    <cfRule type="expression" dxfId="102" priority="108">
      <formula>ISTEXT(INDIRECT(ADDRESS(ROW(), COLUMN())))</formula>
    </cfRule>
  </conditionalFormatting>
  <conditionalFormatting sqref="L87:O95">
    <cfRule type="expression" dxfId="101" priority="97">
      <formula>CELL("Protect",INDIRECT(ADDRESS(ROW(), COLUMN())))</formula>
    </cfRule>
  </conditionalFormatting>
  <conditionalFormatting sqref="K87:O95">
    <cfRule type="cellIs" dxfId="100" priority="98" operator="equal">
      <formula>"   "</formula>
    </cfRule>
    <cfRule type="expression" dxfId="99" priority="99">
      <formula>ISBLANK(INDIRECT(ADDRESS(ROW(), COLUMN())))</formula>
    </cfRule>
  </conditionalFormatting>
  <conditionalFormatting sqref="K87:O95">
    <cfRule type="cellIs" dxfId="98" priority="100" operator="equal">
      <formula>"   "</formula>
    </cfRule>
    <cfRule type="cellIs" dxfId="97" priority="101" operator="lessThan">
      <formula>0</formula>
    </cfRule>
    <cfRule type="expression" dxfId="96" priority="102">
      <formula>ISTEXT(INDIRECT(ADDRESS(ROW(), COLUMN())))</formula>
    </cfRule>
  </conditionalFormatting>
  <conditionalFormatting sqref="L99:O107">
    <cfRule type="expression" dxfId="95" priority="91">
      <formula>CELL("Protect",INDIRECT(ADDRESS(ROW(), COLUMN())))</formula>
    </cfRule>
  </conditionalFormatting>
  <conditionalFormatting sqref="K99:O107">
    <cfRule type="cellIs" dxfId="94" priority="92" operator="equal">
      <formula>"   "</formula>
    </cfRule>
    <cfRule type="expression" dxfId="93" priority="93">
      <formula>ISBLANK(INDIRECT(ADDRESS(ROW(), COLUMN())))</formula>
    </cfRule>
  </conditionalFormatting>
  <conditionalFormatting sqref="K99:O107">
    <cfRule type="cellIs" dxfId="92" priority="94" operator="equal">
      <formula>"   "</formula>
    </cfRule>
    <cfRule type="cellIs" dxfId="91" priority="95" operator="lessThan">
      <formula>0</formula>
    </cfRule>
    <cfRule type="expression" dxfId="90" priority="96">
      <formula>ISTEXT(INDIRECT(ADDRESS(ROW(), COLUMN())))</formula>
    </cfRule>
  </conditionalFormatting>
  <conditionalFormatting sqref="L127:O135">
    <cfRule type="expression" dxfId="89" priority="85">
      <formula>CELL("Protect",INDIRECT(ADDRESS(ROW(), COLUMN())))</formula>
    </cfRule>
  </conditionalFormatting>
  <conditionalFormatting sqref="K127:O135">
    <cfRule type="cellIs" dxfId="88" priority="86" operator="equal">
      <formula>"   "</formula>
    </cfRule>
    <cfRule type="expression" dxfId="87" priority="87">
      <formula>ISBLANK(INDIRECT(ADDRESS(ROW(), COLUMN())))</formula>
    </cfRule>
  </conditionalFormatting>
  <conditionalFormatting sqref="K127:O135">
    <cfRule type="cellIs" dxfId="86" priority="88" operator="equal">
      <formula>"   "</formula>
    </cfRule>
    <cfRule type="cellIs" dxfId="85" priority="89" operator="lessThan">
      <formula>0</formula>
    </cfRule>
    <cfRule type="expression" dxfId="84" priority="90">
      <formula>ISTEXT(INDIRECT(ADDRESS(ROW(), COLUMN())))</formula>
    </cfRule>
  </conditionalFormatting>
  <conditionalFormatting sqref="L139:O147">
    <cfRule type="expression" dxfId="83" priority="79">
      <formula>CELL("Protect",INDIRECT(ADDRESS(ROW(), COLUMN())))</formula>
    </cfRule>
  </conditionalFormatting>
  <conditionalFormatting sqref="K139:O147">
    <cfRule type="cellIs" dxfId="82" priority="80" operator="equal">
      <formula>"   "</formula>
    </cfRule>
    <cfRule type="expression" dxfId="81" priority="81">
      <formula>ISBLANK(INDIRECT(ADDRESS(ROW(), COLUMN())))</formula>
    </cfRule>
  </conditionalFormatting>
  <conditionalFormatting sqref="K139:O147">
    <cfRule type="cellIs" dxfId="80" priority="82" operator="equal">
      <formula>"   "</formula>
    </cfRule>
    <cfRule type="cellIs" dxfId="79" priority="83" operator="lessThan">
      <formula>0</formula>
    </cfRule>
    <cfRule type="expression" dxfId="78" priority="84">
      <formula>ISTEXT(INDIRECT(ADDRESS(ROW(), COLUMN())))</formula>
    </cfRule>
  </conditionalFormatting>
  <conditionalFormatting sqref="L167:O175">
    <cfRule type="expression" dxfId="77" priority="73">
      <formula>CELL("Protect",INDIRECT(ADDRESS(ROW(), COLUMN())))</formula>
    </cfRule>
  </conditionalFormatting>
  <conditionalFormatting sqref="K167:O175">
    <cfRule type="cellIs" dxfId="76" priority="74" operator="equal">
      <formula>"   "</formula>
    </cfRule>
    <cfRule type="expression" dxfId="75" priority="75">
      <formula>ISBLANK(INDIRECT(ADDRESS(ROW(), COLUMN())))</formula>
    </cfRule>
  </conditionalFormatting>
  <conditionalFormatting sqref="K167:O175">
    <cfRule type="cellIs" dxfId="74" priority="76" operator="equal">
      <formula>"   "</formula>
    </cfRule>
    <cfRule type="cellIs" dxfId="73" priority="77" operator="lessThan">
      <formula>0</formula>
    </cfRule>
    <cfRule type="expression" dxfId="72" priority="78">
      <formula>ISTEXT(INDIRECT(ADDRESS(ROW(), COLUMN())))</formula>
    </cfRule>
  </conditionalFormatting>
  <conditionalFormatting sqref="L179:O181">
    <cfRule type="expression" dxfId="71" priority="67">
      <formula>CELL("Protect",INDIRECT(ADDRESS(ROW(), COLUMN())))</formula>
    </cfRule>
  </conditionalFormatting>
  <conditionalFormatting sqref="K179:O181">
    <cfRule type="cellIs" dxfId="70" priority="68" operator="equal">
      <formula>"   "</formula>
    </cfRule>
    <cfRule type="expression" dxfId="69" priority="69">
      <formula>ISBLANK(INDIRECT(ADDRESS(ROW(), COLUMN())))</formula>
    </cfRule>
  </conditionalFormatting>
  <conditionalFormatting sqref="K179:O181">
    <cfRule type="cellIs" dxfId="68" priority="70" operator="equal">
      <formula>"   "</formula>
    </cfRule>
    <cfRule type="cellIs" dxfId="67" priority="71" operator="lessThan">
      <formula>0</formula>
    </cfRule>
    <cfRule type="expression" dxfId="66" priority="72">
      <formula>ISTEXT(INDIRECT(ADDRESS(ROW(), COLUMN())))</formula>
    </cfRule>
  </conditionalFormatting>
  <conditionalFormatting sqref="L207:O214">
    <cfRule type="expression" dxfId="65" priority="61">
      <formula>CELL("Protect",INDIRECT(ADDRESS(ROW(), COLUMN())))</formula>
    </cfRule>
  </conditionalFormatting>
  <conditionalFormatting sqref="K207:O214">
    <cfRule type="cellIs" dxfId="64" priority="62" operator="equal">
      <formula>"   "</formula>
    </cfRule>
    <cfRule type="expression" dxfId="63" priority="63">
      <formula>ISBLANK(INDIRECT(ADDRESS(ROW(), COLUMN())))</formula>
    </cfRule>
  </conditionalFormatting>
  <conditionalFormatting sqref="K207:O214">
    <cfRule type="cellIs" dxfId="62" priority="64" operator="equal">
      <formula>"   "</formula>
    </cfRule>
    <cfRule type="cellIs" dxfId="61" priority="65" operator="lessThan">
      <formula>0</formula>
    </cfRule>
    <cfRule type="expression" dxfId="60" priority="66">
      <formula>ISTEXT(INDIRECT(ADDRESS(ROW(), COLUMN())))</formula>
    </cfRule>
  </conditionalFormatting>
  <conditionalFormatting sqref="L219:O227">
    <cfRule type="expression" dxfId="59" priority="55">
      <formula>CELL("Protect",INDIRECT(ADDRESS(ROW(), COLUMN())))</formula>
    </cfRule>
  </conditionalFormatting>
  <conditionalFormatting sqref="K219:O227">
    <cfRule type="cellIs" dxfId="58" priority="56" operator="equal">
      <formula>"   "</formula>
    </cfRule>
    <cfRule type="expression" dxfId="57" priority="57">
      <formula>ISBLANK(INDIRECT(ADDRESS(ROW(), COLUMN())))</formula>
    </cfRule>
  </conditionalFormatting>
  <conditionalFormatting sqref="K219:O227">
    <cfRule type="cellIs" dxfId="56" priority="58" operator="equal">
      <formula>"   "</formula>
    </cfRule>
    <cfRule type="cellIs" dxfId="55" priority="59" operator="lessThan">
      <formula>0</formula>
    </cfRule>
    <cfRule type="expression" dxfId="54" priority="60">
      <formula>ISTEXT(INDIRECT(ADDRESS(ROW(), COLUMN())))</formula>
    </cfRule>
  </conditionalFormatting>
  <conditionalFormatting sqref="L247:O255">
    <cfRule type="expression" dxfId="53" priority="49">
      <formula>CELL("Protect",INDIRECT(ADDRESS(ROW(), COLUMN())))</formula>
    </cfRule>
  </conditionalFormatting>
  <conditionalFormatting sqref="K247:O255">
    <cfRule type="cellIs" dxfId="52" priority="50" operator="equal">
      <formula>"   "</formula>
    </cfRule>
    <cfRule type="expression" dxfId="51" priority="51">
      <formula>ISBLANK(INDIRECT(ADDRESS(ROW(), COLUMN())))</formula>
    </cfRule>
  </conditionalFormatting>
  <conditionalFormatting sqref="K247:O255">
    <cfRule type="cellIs" dxfId="50" priority="52" operator="equal">
      <formula>"   "</formula>
    </cfRule>
    <cfRule type="cellIs" dxfId="49" priority="53" operator="lessThan">
      <formula>0</formula>
    </cfRule>
    <cfRule type="expression" dxfId="48" priority="54">
      <formula>ISTEXT(INDIRECT(ADDRESS(ROW(), COLUMN())))</formula>
    </cfRule>
  </conditionalFormatting>
  <conditionalFormatting sqref="L259:O266">
    <cfRule type="expression" dxfId="47" priority="43">
      <formula>CELL("Protect",INDIRECT(ADDRESS(ROW(), COLUMN())))</formula>
    </cfRule>
  </conditionalFormatting>
  <conditionalFormatting sqref="K259:O266">
    <cfRule type="cellIs" dxfId="46" priority="44" operator="equal">
      <formula>"   "</formula>
    </cfRule>
    <cfRule type="expression" dxfId="45" priority="45">
      <formula>ISBLANK(INDIRECT(ADDRESS(ROW(), COLUMN())))</formula>
    </cfRule>
  </conditionalFormatting>
  <conditionalFormatting sqref="K259:O266">
    <cfRule type="cellIs" dxfId="44" priority="46" operator="equal">
      <formula>"   "</formula>
    </cfRule>
    <cfRule type="cellIs" dxfId="43" priority="47" operator="lessThan">
      <formula>0</formula>
    </cfRule>
    <cfRule type="expression" dxfId="42" priority="48">
      <formula>ISTEXT(INDIRECT(ADDRESS(ROW(), COLUMN())))</formula>
    </cfRule>
  </conditionalFormatting>
  <conditionalFormatting sqref="L287:O295">
    <cfRule type="expression" dxfId="41" priority="37">
      <formula>CELL("Protect",INDIRECT(ADDRESS(ROW(), COLUMN())))</formula>
    </cfRule>
  </conditionalFormatting>
  <conditionalFormatting sqref="K287:O295">
    <cfRule type="cellIs" dxfId="40" priority="38" operator="equal">
      <formula>"   "</formula>
    </cfRule>
    <cfRule type="expression" dxfId="39" priority="39">
      <formula>ISBLANK(INDIRECT(ADDRESS(ROW(), COLUMN())))</formula>
    </cfRule>
  </conditionalFormatting>
  <conditionalFormatting sqref="K287:O295">
    <cfRule type="cellIs" dxfId="38" priority="40" operator="equal">
      <formula>"   "</formula>
    </cfRule>
    <cfRule type="cellIs" dxfId="37" priority="41" operator="lessThan">
      <formula>0</formula>
    </cfRule>
    <cfRule type="expression" dxfId="36" priority="42">
      <formula>ISTEXT(INDIRECT(ADDRESS(ROW(), COLUMN())))</formula>
    </cfRule>
  </conditionalFormatting>
  <conditionalFormatting sqref="L299:O307">
    <cfRule type="expression" dxfId="35" priority="31">
      <formula>CELL("Protect",INDIRECT(ADDRESS(ROW(), COLUMN())))</formula>
    </cfRule>
  </conditionalFormatting>
  <conditionalFormatting sqref="K299:O307">
    <cfRule type="cellIs" dxfId="34" priority="32" operator="equal">
      <formula>"   "</formula>
    </cfRule>
    <cfRule type="expression" dxfId="33" priority="33">
      <formula>ISBLANK(INDIRECT(ADDRESS(ROW(), COLUMN())))</formula>
    </cfRule>
  </conditionalFormatting>
  <conditionalFormatting sqref="K299:O307">
    <cfRule type="cellIs" dxfId="32" priority="34" operator="equal">
      <formula>"   "</formula>
    </cfRule>
    <cfRule type="cellIs" dxfId="31" priority="35" operator="lessThan">
      <formula>0</formula>
    </cfRule>
    <cfRule type="expression" dxfId="30" priority="36">
      <formula>ISTEXT(INDIRECT(ADDRESS(ROW(), COLUMN())))</formula>
    </cfRule>
  </conditionalFormatting>
  <conditionalFormatting sqref="L327:O330">
    <cfRule type="expression" dxfId="29" priority="25">
      <formula>CELL("Protect",INDIRECT(ADDRESS(ROW(), COLUMN())))</formula>
    </cfRule>
  </conditionalFormatting>
  <conditionalFormatting sqref="K327:O330">
    <cfRule type="cellIs" dxfId="28" priority="26" operator="equal">
      <formula>"   "</formula>
    </cfRule>
    <cfRule type="expression" dxfId="27" priority="27">
      <formula>ISBLANK(INDIRECT(ADDRESS(ROW(), COLUMN())))</formula>
    </cfRule>
  </conditionalFormatting>
  <conditionalFormatting sqref="K327:O330">
    <cfRule type="cellIs" dxfId="26" priority="28" operator="equal">
      <formula>"   "</formula>
    </cfRule>
    <cfRule type="cellIs" dxfId="25" priority="29" operator="lessThan">
      <formula>0</formula>
    </cfRule>
    <cfRule type="expression" dxfId="24" priority="30">
      <formula>ISTEXT(INDIRECT(ADDRESS(ROW(), COLUMN())))</formula>
    </cfRule>
  </conditionalFormatting>
  <conditionalFormatting sqref="L339:O347">
    <cfRule type="expression" dxfId="23" priority="19">
      <formula>CELL("Protect",INDIRECT(ADDRESS(ROW(), COLUMN())))</formula>
    </cfRule>
  </conditionalFormatting>
  <conditionalFormatting sqref="K339:O347">
    <cfRule type="cellIs" dxfId="22" priority="20" operator="equal">
      <formula>"   "</formula>
    </cfRule>
    <cfRule type="expression" dxfId="21" priority="21">
      <formula>ISBLANK(INDIRECT(ADDRESS(ROW(), COLUMN())))</formula>
    </cfRule>
  </conditionalFormatting>
  <conditionalFormatting sqref="K339:O347">
    <cfRule type="cellIs" dxfId="20" priority="22" operator="equal">
      <formula>"   "</formula>
    </cfRule>
    <cfRule type="cellIs" dxfId="19" priority="23" operator="lessThan">
      <formula>0</formula>
    </cfRule>
    <cfRule type="expression" dxfId="18" priority="24">
      <formula>ISTEXT(INDIRECT(ADDRESS(ROW(), COLUMN())))</formula>
    </cfRule>
  </conditionalFormatting>
  <conditionalFormatting sqref="L367:O373">
    <cfRule type="expression" dxfId="17" priority="13">
      <formula>CELL("Protect",INDIRECT(ADDRESS(ROW(), COLUMN())))</formula>
    </cfRule>
  </conditionalFormatting>
  <conditionalFormatting sqref="K367:O373">
    <cfRule type="cellIs" dxfId="16" priority="14" operator="equal">
      <formula>"   "</formula>
    </cfRule>
    <cfRule type="expression" dxfId="15" priority="15">
      <formula>ISBLANK(INDIRECT(ADDRESS(ROW(), COLUMN())))</formula>
    </cfRule>
  </conditionalFormatting>
  <conditionalFormatting sqref="K367:O373">
    <cfRule type="cellIs" dxfId="14" priority="16" operator="equal">
      <formula>"   "</formula>
    </cfRule>
    <cfRule type="cellIs" dxfId="13" priority="17" operator="lessThan">
      <formula>0</formula>
    </cfRule>
    <cfRule type="expression" dxfId="12" priority="18">
      <formula>ISTEXT(INDIRECT(ADDRESS(ROW(), COLUMN())))</formula>
    </cfRule>
  </conditionalFormatting>
  <conditionalFormatting sqref="L379:O379">
    <cfRule type="expression" dxfId="11" priority="7">
      <formula>CELL("Protect",INDIRECT(ADDRESS(ROW(), COLUMN())))</formula>
    </cfRule>
  </conditionalFormatting>
  <conditionalFormatting sqref="K379:O379">
    <cfRule type="cellIs" dxfId="10" priority="8" operator="equal">
      <formula>"   "</formula>
    </cfRule>
    <cfRule type="expression" dxfId="9" priority="9">
      <formula>ISBLANK(INDIRECT(ADDRESS(ROW(), COLUMN())))</formula>
    </cfRule>
  </conditionalFormatting>
  <conditionalFormatting sqref="K379:O379">
    <cfRule type="cellIs" dxfId="8" priority="10" operator="equal">
      <formula>"   "</formula>
    </cfRule>
    <cfRule type="cellIs" dxfId="7" priority="11" operator="lessThan">
      <formula>0</formula>
    </cfRule>
    <cfRule type="expression" dxfId="6" priority="12">
      <formula>ISTEXT(INDIRECT(ADDRESS(ROW(), COLUMN())))</formula>
    </cfRule>
  </conditionalFormatting>
  <conditionalFormatting sqref="L407:O407">
    <cfRule type="expression" dxfId="5" priority="1">
      <formula>CELL("Protect",INDIRECT(ADDRESS(ROW(), COLUMN())))</formula>
    </cfRule>
  </conditionalFormatting>
  <conditionalFormatting sqref="K407:O407">
    <cfRule type="cellIs" dxfId="4" priority="2" operator="equal">
      <formula>"   "</formula>
    </cfRule>
    <cfRule type="expression" dxfId="3" priority="3">
      <formula>ISBLANK(INDIRECT(ADDRESS(ROW(), COLUMN())))</formula>
    </cfRule>
  </conditionalFormatting>
  <conditionalFormatting sqref="K407:O407">
    <cfRule type="cellIs" dxfId="2" priority="4" operator="equal">
      <formula>"   "</formula>
    </cfRule>
    <cfRule type="cellIs" dxfId="1" priority="5" operator="lessThan">
      <formula>0</formula>
    </cfRule>
    <cfRule type="expression" dxfId="0" priority="6">
      <formula>ISTEXT(INDIRECT(ADDRESS(ROW(), COLUMN())))</formula>
    </cfRule>
  </conditionalFormatting>
  <hyperlinks>
    <hyperlink ref="AH2" location="range_2_1" display="&lt;BERIKUTNYA&gt;"/>
    <hyperlink ref="AH1" location="range_1_1" display="&lt;SEBELUMNYA&gt;"/>
    <hyperlink ref="AH48" location="range_3_1_1" display="&lt;BERIKUTNYA&gt;"/>
    <hyperlink ref="AH47" location="range_1_1" display="&lt;SEBELUMNYA&gt;"/>
    <hyperlink ref="AH77" location="range_3_2_1" display="&lt;BERIKUTNYA&gt;"/>
    <hyperlink ref="AH76" location="range_2_1" display="&lt;SEBELUMNYA&gt;"/>
    <hyperlink ref="AH117" location="range_3_3_1" display="&lt;BERIKUTNYA&gt;"/>
    <hyperlink ref="AH116" location="range_3_1_1" display="&lt;SEBELUMNYA&gt;"/>
    <hyperlink ref="AH157" location="range_3_4_1" display="&lt;BERIKUTNYA&gt;"/>
    <hyperlink ref="AH156" location="range_3_2_1" display="&lt;SEBELUMNYA&gt;"/>
    <hyperlink ref="AH197" location="range_3_5_1" display="&lt;BERIKUTNYA&gt;"/>
    <hyperlink ref="AH196" location="range_3_3_1" display="&lt;SEBELUMNYA&gt;"/>
    <hyperlink ref="AH237" location="range_3_6_1" display="&lt;BERIKUTNYA&gt;"/>
    <hyperlink ref="AH236" location="range_3_4_1" display="&lt;SEBELUMNYA&gt;"/>
    <hyperlink ref="AH277" location="range_3_7_1" display="&lt;BERIKUTNYA&gt;"/>
    <hyperlink ref="AH276" location="range_3_5_1" display="&lt;SEBELUMNYA&gt;"/>
    <hyperlink ref="AH317" location="range_3_8_1" display="&lt;BERIKUTNYA&gt;"/>
    <hyperlink ref="AH316" location="range_3_6_1" display="&lt;SEBELUMNYA&gt;"/>
    <hyperlink ref="AH357" location="range_4_1" display="&lt;BERIKUTNYA&gt;"/>
    <hyperlink ref="AH356" location="range_3_7_1" display="&lt;SEBELUMNYA&gt;"/>
    <hyperlink ref="AH397" location="range_4_1" display="&lt;BERIKUTNYA&gt;"/>
    <hyperlink ref="AH396" location="range_3_8_1" display="&lt;SEBELUMNYA&gt;"/>
  </hyperlinks>
  <printOptions horizontalCentered="1"/>
  <pageMargins left="0.35433070866141736" right="0.35433070866141736" top="0.35433070866141736" bottom="0.15748031496062992" header="0.31496062992125984" footer="0.11811023622047245"/>
  <pageSetup paperSize="9" scale="46" orientation="landscape" r:id="rId1"/>
  <rowBreaks count="10" manualBreakCount="10">
    <brk id="46" max="16383" man="1"/>
    <brk id="75" max="16383" man="1"/>
    <brk id="115" max="16383" man="1"/>
    <brk id="155" max="16383" man="1"/>
    <brk id="195" max="16383" man="1"/>
    <brk id="235" max="16383" man="1"/>
    <brk id="275" max="16383" man="1"/>
    <brk id="315" max="16383" man="1"/>
    <brk id="355" max="16383" man="1"/>
    <brk id="395" max="16383" man="1"/>
  </rowBreaks>
  <colBreaks count="1" manualBreakCount="1">
    <brk id="36" max="1048575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12</vt:i4>
      </vt:variant>
    </vt:vector>
  </HeadingPairs>
  <TitlesOfParts>
    <vt:vector size="13" baseType="lpstr">
      <vt:lpstr>Form</vt:lpstr>
      <vt:lpstr>Form!Print_Area</vt:lpstr>
      <vt:lpstr>range_1_1</vt:lpstr>
      <vt:lpstr>range_2_1</vt:lpstr>
      <vt:lpstr>range_3_1_1</vt:lpstr>
      <vt:lpstr>range_3_2_1</vt:lpstr>
      <vt:lpstr>range_3_3_1</vt:lpstr>
      <vt:lpstr>range_3_4_1</vt:lpstr>
      <vt:lpstr>range_3_5_1</vt:lpstr>
      <vt:lpstr>range_3_6_1</vt:lpstr>
      <vt:lpstr>range_3_7_1</vt:lpstr>
      <vt:lpstr>range_3_8_1</vt:lpstr>
      <vt:lpstr>range_4_1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MODEL_DD1_DPR_41863_DAERAH_ISTIMEWA_YOGYAKARTA_DAPIL_DAERAH_ISTIMEWA_YOGYAKARTA.xlsx</dc:title>
  <dc:subject>Sistem Hitung Pemilihan Umum Republik Indonesia 2019</dc:subject>
  <dc:creator>SitungDocGen v103</dc:creator>
  <dc:description>==============================================
|   Pemilihan Umum 2019 Republik Indonesia   |
==============================================
|   Situng Document Generator v103           |
----------------------------------------------
|   Handcrafted by Dalva &amp; MZC - 2018-2019   |
|   Document Templates by HP, LPY, YW        |
|   Testing and QA by PS, TB, YW, HP         |
==============================================
</dc:description>
  <cp:lastModifiedBy>user</cp:lastModifiedBy>
  <cp:revision>103</cp:revision>
  <dcterms:created xsi:type="dcterms:W3CDTF">2019-05-10T04:26:09Z</dcterms:created>
  <dcterms:modified xsi:type="dcterms:W3CDTF">2019-05-13T06:41:42Z</dcterms:modified>
</cp:coreProperties>
</file>