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5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59" i="9" l="1"/>
  <c r="T158" i="9"/>
  <c r="T160" i="9" s="1"/>
  <c r="S158" i="9"/>
  <c r="S160" i="9" s="1"/>
  <c r="R158" i="9"/>
  <c r="R160" i="9" s="1"/>
  <c r="Q158" i="9"/>
  <c r="Q160" i="9" s="1"/>
  <c r="P158" i="9"/>
  <c r="P160" i="9" s="1"/>
  <c r="O158" i="9"/>
  <c r="O160" i="9" s="1"/>
  <c r="N158" i="9"/>
  <c r="N160" i="9" s="1"/>
  <c r="M158" i="9"/>
  <c r="M160" i="9" s="1"/>
  <c r="L158" i="9"/>
  <c r="L160" i="9" s="1"/>
  <c r="K158" i="9"/>
  <c r="Z132" i="9"/>
  <c r="Z131" i="9"/>
  <c r="Z130" i="9"/>
  <c r="Z129" i="9"/>
  <c r="Z128" i="9"/>
  <c r="Z127" i="9"/>
  <c r="Z126" i="9"/>
  <c r="Z125" i="9"/>
  <c r="Z124" i="9"/>
  <c r="Z123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T67" i="9"/>
  <c r="S67" i="9"/>
  <c r="R67" i="9"/>
  <c r="Q67" i="9"/>
  <c r="P67" i="9"/>
  <c r="O67" i="9"/>
  <c r="N67" i="9"/>
  <c r="M67" i="9"/>
  <c r="L67" i="9"/>
  <c r="K67" i="9"/>
  <c r="Z67" i="9" s="1"/>
  <c r="Z66" i="9"/>
  <c r="Z65" i="9"/>
  <c r="Z64" i="9"/>
  <c r="T62" i="9"/>
  <c r="S62" i="9"/>
  <c r="R62" i="9"/>
  <c r="Q62" i="9"/>
  <c r="P62" i="9"/>
  <c r="O62" i="9"/>
  <c r="N62" i="9"/>
  <c r="M62" i="9"/>
  <c r="L62" i="9"/>
  <c r="K62" i="9"/>
  <c r="Z61" i="9"/>
  <c r="Z60" i="9"/>
  <c r="T59" i="9"/>
  <c r="S59" i="9"/>
  <c r="R59" i="9"/>
  <c r="Q59" i="9"/>
  <c r="P59" i="9"/>
  <c r="O59" i="9"/>
  <c r="N59" i="9"/>
  <c r="M59" i="9"/>
  <c r="L59" i="9"/>
  <c r="K59" i="9"/>
  <c r="Z59" i="9" s="1"/>
  <c r="Z58" i="9"/>
  <c r="Z57" i="9"/>
  <c r="T38" i="9"/>
  <c r="P38" i="9"/>
  <c r="T37" i="9"/>
  <c r="S37" i="9"/>
  <c r="R37" i="9"/>
  <c r="Q37" i="9"/>
  <c r="P37" i="9"/>
  <c r="O37" i="9"/>
  <c r="N37" i="9"/>
  <c r="M37" i="9"/>
  <c r="L37" i="9"/>
  <c r="K37" i="9"/>
  <c r="T36" i="9"/>
  <c r="S36" i="9"/>
  <c r="R36" i="9"/>
  <c r="Q36" i="9"/>
  <c r="P36" i="9"/>
  <c r="O36" i="9"/>
  <c r="N36" i="9"/>
  <c r="M36" i="9"/>
  <c r="L36" i="9"/>
  <c r="K36" i="9"/>
  <c r="T35" i="9"/>
  <c r="S35" i="9"/>
  <c r="R35" i="9"/>
  <c r="Q35" i="9"/>
  <c r="P35" i="9"/>
  <c r="O35" i="9"/>
  <c r="N35" i="9"/>
  <c r="M35" i="9"/>
  <c r="Z35" i="9" s="1"/>
  <c r="L35" i="9"/>
  <c r="K35" i="9"/>
  <c r="Z34" i="9"/>
  <c r="Z33" i="9"/>
  <c r="T32" i="9"/>
  <c r="S32" i="9"/>
  <c r="R32" i="9"/>
  <c r="Q32" i="9"/>
  <c r="P32" i="9"/>
  <c r="O32" i="9"/>
  <c r="N32" i="9"/>
  <c r="M32" i="9"/>
  <c r="L32" i="9"/>
  <c r="K32" i="9"/>
  <c r="Z31" i="9"/>
  <c r="Z30" i="9"/>
  <c r="T29" i="9"/>
  <c r="S29" i="9"/>
  <c r="S38" i="9" s="1"/>
  <c r="R29" i="9"/>
  <c r="Q29" i="9"/>
  <c r="Q38" i="9" s="1"/>
  <c r="P29" i="9"/>
  <c r="O29" i="9"/>
  <c r="O38" i="9" s="1"/>
  <c r="N29" i="9"/>
  <c r="M29" i="9"/>
  <c r="M38" i="9" s="1"/>
  <c r="L29" i="9"/>
  <c r="L38" i="9" s="1"/>
  <c r="K29" i="9"/>
  <c r="K38" i="9" s="1"/>
  <c r="Z28" i="9"/>
  <c r="Z27" i="9"/>
  <c r="Z36" i="9" s="1"/>
  <c r="T25" i="9"/>
  <c r="L25" i="9"/>
  <c r="T24" i="9"/>
  <c r="S24" i="9"/>
  <c r="R24" i="9"/>
  <c r="Q24" i="9"/>
  <c r="P24" i="9"/>
  <c r="O24" i="9"/>
  <c r="N24" i="9"/>
  <c r="M24" i="9"/>
  <c r="L24" i="9"/>
  <c r="K24" i="9"/>
  <c r="T23" i="9"/>
  <c r="S23" i="9"/>
  <c r="R23" i="9"/>
  <c r="Q23" i="9"/>
  <c r="P23" i="9"/>
  <c r="O23" i="9"/>
  <c r="N23" i="9"/>
  <c r="M23" i="9"/>
  <c r="L23" i="9"/>
  <c r="K23" i="9"/>
  <c r="T22" i="9"/>
  <c r="S22" i="9"/>
  <c r="R22" i="9"/>
  <c r="Q22" i="9"/>
  <c r="P22" i="9"/>
  <c r="O22" i="9"/>
  <c r="N22" i="9"/>
  <c r="M22" i="9"/>
  <c r="Z22" i="9" s="1"/>
  <c r="L22" i="9"/>
  <c r="K22" i="9"/>
  <c r="Z21" i="9"/>
  <c r="Z20" i="9"/>
  <c r="T19" i="9"/>
  <c r="S19" i="9"/>
  <c r="R19" i="9"/>
  <c r="Q19" i="9"/>
  <c r="P19" i="9"/>
  <c r="P25" i="9" s="1"/>
  <c r="O19" i="9"/>
  <c r="N19" i="9"/>
  <c r="M19" i="9"/>
  <c r="L19" i="9"/>
  <c r="K19" i="9"/>
  <c r="Z18" i="9"/>
  <c r="Z17" i="9"/>
  <c r="T16" i="9"/>
  <c r="S16" i="9"/>
  <c r="S25" i="9" s="1"/>
  <c r="R16" i="9"/>
  <c r="Q16" i="9"/>
  <c r="Q25" i="9" s="1"/>
  <c r="P16" i="9"/>
  <c r="O16" i="9"/>
  <c r="O25" i="9" s="1"/>
  <c r="N16" i="9"/>
  <c r="M16" i="9"/>
  <c r="M25" i="9" s="1"/>
  <c r="L16" i="9"/>
  <c r="K16" i="9"/>
  <c r="K25" i="9" s="1"/>
  <c r="Z15" i="9"/>
  <c r="Z14" i="9"/>
  <c r="Z23" i="9" s="1"/>
  <c r="Z158" i="9" l="1"/>
  <c r="Z62" i="9"/>
  <c r="Z32" i="9"/>
  <c r="R38" i="9"/>
  <c r="Z37" i="9"/>
  <c r="N38" i="9"/>
  <c r="Z19" i="9"/>
  <c r="N25" i="9"/>
  <c r="Z24" i="9"/>
  <c r="R25" i="9"/>
  <c r="K160" i="9"/>
  <c r="Z160" i="9" s="1"/>
  <c r="Z16" i="9"/>
  <c r="Z29" i="9"/>
  <c r="Z38" i="9" s="1"/>
  <c r="Z25" i="9" l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8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0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<sst xmlns="http://schemas.openxmlformats.org/spreadsheetml/2006/main" count="893" uniqueCount="288">
  <si>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</si>
  <si>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</si>
  <si>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</si>
  <si>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</si>
  <si>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</si>
  <si>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</si>
  <si>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</si>
  <si>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</si>
  <si>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</si>
  <si>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</si>
  <si>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</si>
  <si>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</si>
  <si>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</si>
  <si>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</si>
  <si>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</si>
  <si>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</si>
  <si>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</si>
  <si>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</si>
  <si>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</si>
  <si>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</si>
  <si>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</si>
  <si>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</si>
  <si>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</si>
  <si>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</si>
  <si>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</si>
  <si>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</si>
  <si>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</si>
  <si>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</si>
  <si>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</si>
  <si>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</si>
  <si>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</si>
  <si>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</si>
  <si>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</si>
  <si>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</si>
  <si>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</si>
  <si>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</si>
  <si>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</si>
  <si>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</si>
  <si>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</si>
  <si>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</si>
  <si>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</si>
  <si>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</si>
  <si>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</si>
  <si>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</si>
  <si>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</si>
  <si>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</si>
  <si>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</si>
  <si>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</si>
  <si>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</si>
  <si>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</si>
  <si>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</si>
  <si>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</si>
  <si>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</si>
  <si>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</si>
  <si>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</si>
  <si>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</si>
  <si>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</si>
  <si>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</si>
  <si>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</si>
  <si>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</si>
  <si>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</si>
  <si>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</si>
  <si>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</si>
  <si>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</si>
  <si>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</si>
  <si>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</si>
  <si>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</si>
  <si>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</si>
  <si>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</si>
  <si>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</si>
  <si>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</si>
  <si>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</si>
  <si>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</si>
  <si>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</si>
  <si>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</si>
  <si>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</si>
  <si>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</si>
  <si>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</si>
  <si>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</si>
  <si>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</si>
  <si>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</si>
  <si>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</si>
  <si>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</si>
  <si>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</si>
  <si>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</si>
  <si>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</si>
  <si>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</si>
  <si>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</si>
  <si>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</si>
  <si>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</si>
  <si>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</si>
  <si>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</si>
  <si>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</si>
  <si>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</si>
  <si>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</si>
  <si>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</si>
  <si>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</si>
  <si>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</si>
  <si>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</si>
  <si>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</si>
  <si>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</si>
  <si>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</si>
  <si>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</si>
  <si>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</si>
  <si>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</si>
  <si>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</si>
  <si>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</si>
  <si>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</si>
  <si>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</si>
  <si>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</si>
  <si>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</si>
  <si>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</si>
  <si>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</si>
  <si>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</si>
  <si>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</si>
  <si>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</si>
  <si>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</si>
  <si>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</si>
  <si>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</si>
  <si>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</si>
  <si>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</si>
  <si>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</si>
  <si>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</si>
  <si>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</si>
  <si>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</si>
  <si>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</si>
  <si>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</si>
  <si>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</si>
  <si>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</si>
  <si>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</si>
  <si>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</si>
  <si>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</si>
  <si>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</si>
  <si>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</si>
  <si>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</si>
  <si>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</si>
  <si>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</si>
  <si>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</si>
  <si>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</si>
  <si>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</si>
  <si>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</si>
  <si>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</si>
  <si>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</si>
  <si>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54021</t>
  </si>
  <si>
    <t>LOMBOK BARAT</t>
  </si>
  <si>
    <t>54123</t>
  </si>
  <si>
    <t>LOMBOK TENGAH</t>
  </si>
  <si>
    <t>54260</t>
  </si>
  <si>
    <t>LOMBOK TIMUR</t>
  </si>
  <si>
    <t>54400</t>
  </si>
  <si>
    <t>SUMBAWA</t>
  </si>
  <si>
    <t>54590</t>
  </si>
  <si>
    <t>DOMPU</t>
  </si>
  <si>
    <t>54666</t>
  </si>
  <si>
    <t>BIMA</t>
  </si>
  <si>
    <t>54853</t>
  </si>
  <si>
    <t>SUMBAWA BARAT</t>
  </si>
  <si>
    <t>54925</t>
  </si>
  <si>
    <t>KOTA MATARAM</t>
  </si>
  <si>
    <t>54982</t>
  </si>
  <si>
    <t>KOTA BIMA</t>
  </si>
  <si>
    <t>55026</t>
  </si>
  <si>
    <t>LOMBOK UTARA</t>
  </si>
  <si>
    <t>JUMLAH AKHIR</t>
  </si>
  <si>
    <t>21</t>
  </si>
  <si>
    <t>Ir. H. ACHMAD SUKISMAN AZMY, M.Hum</t>
  </si>
  <si>
    <t>22</t>
  </si>
  <si>
    <t>H. ARSYAD, SE., MM</t>
  </si>
  <si>
    <t>23</t>
  </si>
  <si>
    <t>Drs. AYIP ROSIDI, MM</t>
  </si>
  <si>
    <t>24</t>
  </si>
  <si>
    <t>BAIQ DIYAH RATU GANEFI, SH</t>
  </si>
  <si>
    <t>25</t>
  </si>
  <si>
    <t>ELY SOLIHIN, S.Kep</t>
  </si>
  <si>
    <t>26</t>
  </si>
  <si>
    <t>EVI APITA MAYA, SH., M.Kn</t>
  </si>
  <si>
    <t>27</t>
  </si>
  <si>
    <t>Prof. Dr. FAROUK MUHAMMAD</t>
  </si>
  <si>
    <t>28</t>
  </si>
  <si>
    <t>HAIFA AKBAR, SS</t>
  </si>
  <si>
    <t>29</t>
  </si>
  <si>
    <t>TGH. IBNU HALIL, S.Ag., M.Pd.i</t>
  </si>
  <si>
    <t>30</t>
  </si>
  <si>
    <t>H. IRZANI, S.Pd., M.Si</t>
  </si>
  <si>
    <t>31</t>
  </si>
  <si>
    <t>Drs. KURNIAWAN ARMIN, MM</t>
  </si>
  <si>
    <t>32</t>
  </si>
  <si>
    <t>LALU DIDIT PATRIA A.O.C, SH</t>
  </si>
  <si>
    <t>33</t>
  </si>
  <si>
    <t>H. LALU GEDE SYAMSUL MUJAHIDIN, SE</t>
  </si>
  <si>
    <t>34</t>
  </si>
  <si>
    <t>H. LALU MUHAMMAD SUKRIADI</t>
  </si>
  <si>
    <t>35</t>
  </si>
  <si>
    <t>H. LALU SUHAIMI ISMY</t>
  </si>
  <si>
    <t>36</t>
  </si>
  <si>
    <t>Drs. H. M. ALI. H. ARAHIM, M.Pd</t>
  </si>
  <si>
    <t>37</t>
  </si>
  <si>
    <t>Drs. H. MARINAH HARDI</t>
  </si>
  <si>
    <t>38</t>
  </si>
  <si>
    <t>MARWAN HAKIM, S.Kom., M.Kom., MM</t>
  </si>
  <si>
    <t>39</t>
  </si>
  <si>
    <t>Ir. MOH. KISMAN PANGERAN</t>
  </si>
  <si>
    <t>40</t>
  </si>
  <si>
    <t>Ir. H. MUDAHAN HAZDIE, M.Si</t>
  </si>
  <si>
    <t>41</t>
  </si>
  <si>
    <t>Dra. Hj. NURJANAH, SH</t>
  </si>
  <si>
    <t>42</t>
  </si>
  <si>
    <t>RIMA NOFIYANTI, S.Pi</t>
  </si>
  <si>
    <t>43</t>
  </si>
  <si>
    <t>Hj. ROBIATUL ADAWIYAH, SE</t>
  </si>
  <si>
    <t>44</t>
  </si>
  <si>
    <t>SIGAP, S.Pd., M.Pd</t>
  </si>
  <si>
    <t>45</t>
  </si>
  <si>
    <t>H. SUNARDI AYUB, SH</t>
  </si>
  <si>
    <t>46</t>
  </si>
  <si>
    <t>TAUFIK LA TOFI</t>
  </si>
  <si>
    <t>47</t>
  </si>
  <si>
    <t>YASRIN FALAHI HAEKAL</t>
  </si>
  <si>
    <t>: NUSA TENGGARA BARAT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</si>
  <si>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</si>
  <si>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</si>
  <si>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</si>
  <si>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</si>
  <si>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</si>
  <si>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</si>
  <si>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</si>
  <si>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</si>
  <si>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</si>
  <si>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</si>
  <si>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pdpd,dd,54020,52</t>
  </si>
  <si>
    <t>a72dbff024ea50169af7c7e579d495b16ddc820086a54b8174e44bc929abb46d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</si>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</sst>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174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179"/>
  <sheetViews>
    <sheetView showGridLines="0" tabSelected="1" view="pageBreakPreview" topLeftCell="A155" zoomScale="90" zoomScaleSheetLayoutView="90" zoomScalePageLayoutView="60" workbookViewId="0">
      <selection activeCell="Q165" sqref="Q165:S165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303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" t="s">
        <v>235</v>
      </c>
      <c r="Z1" s="3"/>
      <c r="AA1" s="4" t="s">
        <v>229</v>
      </c>
      <c r="AB1" s="35" t="s">
        <v>230</v>
      </c>
      <c r="AC1" s="35"/>
      <c r="AD1" s="35" t="s">
        <v>219</v>
      </c>
      <c r="AE1" s="35"/>
      <c r="AF1" s="35"/>
      <c r="AG1" s="35"/>
      <c r="AH1" s="58" t="s">
        <v>234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303" t="s">
        <v>75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2" t="s">
        <v>72</v>
      </c>
      <c r="Z2" s="302"/>
      <c r="AA2" s="16"/>
      <c r="AB2" s="37"/>
      <c r="AC2" s="37"/>
      <c r="AD2" s="37"/>
      <c r="AE2" s="37"/>
      <c r="AF2" s="37"/>
      <c r="AG2" s="37"/>
      <c r="AH2" s="58" t="s">
        <v>233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303" t="s">
        <v>56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304" t="s">
        <v>74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 t="s">
        <v>219</v>
      </c>
      <c r="Z4" s="305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07"/>
      <c r="X5" s="307"/>
      <c r="Y5" s="307"/>
      <c r="Z5" s="307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306" t="s">
        <v>73</v>
      </c>
      <c r="J6" s="306"/>
      <c r="K6" s="306"/>
      <c r="L6" s="306"/>
      <c r="M6" s="7" t="s">
        <v>218</v>
      </c>
      <c r="N6" s="7"/>
      <c r="O6" s="7"/>
      <c r="P6" s="7"/>
      <c r="Q6" s="7"/>
      <c r="R6" s="7"/>
      <c r="S6" s="7"/>
      <c r="T6" s="7"/>
      <c r="U6" s="7"/>
      <c r="V6" s="7"/>
      <c r="W6" s="307"/>
      <c r="X6" s="307"/>
      <c r="Y6" s="307"/>
      <c r="Z6" s="307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323" t="s">
        <v>220</v>
      </c>
      <c r="X7" s="323"/>
      <c r="Y7" s="323"/>
      <c r="Z7" s="323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86" t="s">
        <v>2</v>
      </c>
      <c r="C9" s="286"/>
      <c r="D9" s="286"/>
      <c r="E9" s="286"/>
      <c r="F9" s="286"/>
      <c r="G9" s="286"/>
      <c r="H9" s="286"/>
      <c r="I9" s="286"/>
      <c r="J9" s="286"/>
      <c r="K9" s="287" t="s">
        <v>3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9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90" t="s">
        <v>117</v>
      </c>
      <c r="C11" s="291"/>
      <c r="D11" s="291"/>
      <c r="E11" s="291"/>
      <c r="F11" s="291"/>
      <c r="G11" s="291"/>
      <c r="H11" s="291"/>
      <c r="I11" s="291"/>
      <c r="J11" s="29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59"/>
      <c r="V11" s="59"/>
      <c r="W11" s="59"/>
      <c r="X11" s="59"/>
      <c r="Y11" s="59"/>
      <c r="Z11" s="11" t="s">
        <v>163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93" t="s">
        <v>6</v>
      </c>
      <c r="C12" s="294"/>
      <c r="D12" s="294"/>
      <c r="E12" s="294"/>
      <c r="F12" s="294"/>
      <c r="G12" s="294"/>
      <c r="H12" s="294"/>
      <c r="I12" s="294"/>
      <c r="J12" s="2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334" t="s">
        <v>24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  <c r="AA13" s="32"/>
      <c r="AC13"/>
      <c r="AD13" s="32"/>
    </row>
    <row r="14" spans="1:48" ht="22.5" customHeight="1" x14ac:dyDescent="0.25">
      <c r="A14" s="337"/>
      <c r="B14" s="284" t="s">
        <v>76</v>
      </c>
      <c r="C14" s="284"/>
      <c r="D14" s="284"/>
      <c r="E14" s="284"/>
      <c r="F14" s="284"/>
      <c r="G14" s="284"/>
      <c r="H14" s="284"/>
      <c r="I14" s="284"/>
      <c r="J14" s="15" t="s">
        <v>25</v>
      </c>
      <c r="K14" s="60">
        <v>239038</v>
      </c>
      <c r="L14" s="60">
        <v>374471</v>
      </c>
      <c r="M14" s="60">
        <v>437492</v>
      </c>
      <c r="N14" s="60">
        <v>164967</v>
      </c>
      <c r="O14" s="60">
        <v>80469</v>
      </c>
      <c r="P14" s="60">
        <v>180533</v>
      </c>
      <c r="Q14" s="60">
        <v>43707</v>
      </c>
      <c r="R14" s="60">
        <v>142704</v>
      </c>
      <c r="S14" s="60">
        <v>52219</v>
      </c>
      <c r="T14" s="60">
        <v>85315</v>
      </c>
      <c r="U14" s="59"/>
      <c r="V14" s="59"/>
      <c r="W14" s="59"/>
      <c r="X14" s="59"/>
      <c r="Y14" s="59"/>
      <c r="Z14" s="49">
        <f t="shared" ref="Z14:Z22" si="0">SUM(K14:Y14)</f>
        <v>1800915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338"/>
      <c r="B15" s="284"/>
      <c r="C15" s="284"/>
      <c r="D15" s="284"/>
      <c r="E15" s="284"/>
      <c r="F15" s="284"/>
      <c r="G15" s="284"/>
      <c r="H15" s="284"/>
      <c r="I15" s="284"/>
      <c r="J15" s="15" t="s">
        <v>26</v>
      </c>
      <c r="K15" s="60">
        <v>240844</v>
      </c>
      <c r="L15" s="60">
        <v>386011</v>
      </c>
      <c r="M15" s="60">
        <v>468602</v>
      </c>
      <c r="N15" s="60">
        <v>165670</v>
      </c>
      <c r="O15" s="60">
        <v>81711</v>
      </c>
      <c r="P15" s="60">
        <v>185262</v>
      </c>
      <c r="Q15" s="60">
        <v>45735</v>
      </c>
      <c r="R15" s="60">
        <v>150488</v>
      </c>
      <c r="S15" s="60">
        <v>55789</v>
      </c>
      <c r="T15" s="60">
        <v>86226</v>
      </c>
      <c r="U15" s="59"/>
      <c r="V15" s="59"/>
      <c r="W15" s="59"/>
      <c r="X15" s="59"/>
      <c r="Y15" s="59"/>
      <c r="Z15" s="49">
        <f t="shared" si="0"/>
        <v>1866338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338"/>
      <c r="B16" s="284"/>
      <c r="C16" s="284"/>
      <c r="D16" s="284"/>
      <c r="E16" s="284"/>
      <c r="F16" s="284"/>
      <c r="G16" s="284"/>
      <c r="H16" s="284"/>
      <c r="I16" s="284"/>
      <c r="J16" s="15" t="s">
        <v>27</v>
      </c>
      <c r="K16" s="50">
        <f>SUM(K14:K15)</f>
        <v>479882</v>
      </c>
      <c r="L16" s="50">
        <f t="shared" ref="L16:T16" si="1">SUM(L14:L15)</f>
        <v>760482</v>
      </c>
      <c r="M16" s="50">
        <f t="shared" si="1"/>
        <v>906094</v>
      </c>
      <c r="N16" s="50">
        <f t="shared" si="1"/>
        <v>330637</v>
      </c>
      <c r="O16" s="50">
        <f t="shared" si="1"/>
        <v>162180</v>
      </c>
      <c r="P16" s="50">
        <f t="shared" si="1"/>
        <v>365795</v>
      </c>
      <c r="Q16" s="50">
        <f t="shared" si="1"/>
        <v>89442</v>
      </c>
      <c r="R16" s="50">
        <f t="shared" si="1"/>
        <v>293192</v>
      </c>
      <c r="S16" s="50">
        <f t="shared" si="1"/>
        <v>108008</v>
      </c>
      <c r="T16" s="50">
        <f t="shared" si="1"/>
        <v>171541</v>
      </c>
      <c r="U16" s="59"/>
      <c r="V16" s="59"/>
      <c r="W16" s="59"/>
      <c r="X16" s="59"/>
      <c r="Y16" s="59"/>
      <c r="Z16" s="50">
        <f t="shared" si="0"/>
        <v>3667253</v>
      </c>
      <c r="AA16" s="16"/>
      <c r="AB16"/>
      <c r="AC16" s="55"/>
      <c r="AD16" t="s">
        <v>94</v>
      </c>
    </row>
    <row r="17" spans="1:30" ht="22.5" customHeight="1" x14ac:dyDescent="0.25">
      <c r="A17" s="338"/>
      <c r="B17" s="284" t="s">
        <v>77</v>
      </c>
      <c r="C17" s="284"/>
      <c r="D17" s="284"/>
      <c r="E17" s="284"/>
      <c r="F17" s="284"/>
      <c r="G17" s="284"/>
      <c r="H17" s="284"/>
      <c r="I17" s="284"/>
      <c r="J17" s="15" t="s">
        <v>25</v>
      </c>
      <c r="K17" s="60">
        <v>396</v>
      </c>
      <c r="L17" s="60">
        <v>766</v>
      </c>
      <c r="M17" s="60">
        <v>1040</v>
      </c>
      <c r="N17" s="60">
        <v>1766</v>
      </c>
      <c r="O17" s="60">
        <v>319</v>
      </c>
      <c r="P17" s="60">
        <v>420</v>
      </c>
      <c r="Q17" s="60">
        <v>681</v>
      </c>
      <c r="R17" s="60">
        <v>1948</v>
      </c>
      <c r="S17" s="60">
        <v>548</v>
      </c>
      <c r="T17" s="60">
        <v>63</v>
      </c>
      <c r="U17" s="59"/>
      <c r="V17" s="59"/>
      <c r="W17" s="59"/>
      <c r="X17" s="59"/>
      <c r="Y17" s="59"/>
      <c r="Z17" s="49">
        <f t="shared" si="0"/>
        <v>7947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338"/>
      <c r="B18" s="284"/>
      <c r="C18" s="284"/>
      <c r="D18" s="284"/>
      <c r="E18" s="284"/>
      <c r="F18" s="284"/>
      <c r="G18" s="284"/>
      <c r="H18" s="284"/>
      <c r="I18" s="284"/>
      <c r="J18" s="15" t="s">
        <v>26</v>
      </c>
      <c r="K18" s="60">
        <v>429</v>
      </c>
      <c r="L18" s="60">
        <v>219</v>
      </c>
      <c r="M18" s="60">
        <v>941</v>
      </c>
      <c r="N18" s="60">
        <v>1181</v>
      </c>
      <c r="O18" s="60">
        <v>156</v>
      </c>
      <c r="P18" s="60">
        <v>337</v>
      </c>
      <c r="Q18" s="60">
        <v>288</v>
      </c>
      <c r="R18" s="60">
        <v>1628</v>
      </c>
      <c r="S18" s="60">
        <v>250</v>
      </c>
      <c r="T18" s="60">
        <v>80</v>
      </c>
      <c r="U18" s="59"/>
      <c r="V18" s="59"/>
      <c r="W18" s="59"/>
      <c r="X18" s="59"/>
      <c r="Y18" s="59"/>
      <c r="Z18" s="49">
        <f t="shared" si="0"/>
        <v>5509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338"/>
      <c r="B19" s="284"/>
      <c r="C19" s="284"/>
      <c r="D19" s="284"/>
      <c r="E19" s="284"/>
      <c r="F19" s="284"/>
      <c r="G19" s="284"/>
      <c r="H19" s="284"/>
      <c r="I19" s="284"/>
      <c r="J19" s="15" t="s">
        <v>27</v>
      </c>
      <c r="K19" s="50">
        <f>SUM(K17:K18)</f>
        <v>825</v>
      </c>
      <c r="L19" s="50">
        <f t="shared" ref="L19:T19" si="2">SUM(L17:L18)</f>
        <v>985</v>
      </c>
      <c r="M19" s="50">
        <f t="shared" si="2"/>
        <v>1981</v>
      </c>
      <c r="N19" s="50">
        <f t="shared" si="2"/>
        <v>2947</v>
      </c>
      <c r="O19" s="50">
        <f t="shared" si="2"/>
        <v>475</v>
      </c>
      <c r="P19" s="50">
        <f t="shared" si="2"/>
        <v>757</v>
      </c>
      <c r="Q19" s="50">
        <f t="shared" si="2"/>
        <v>969</v>
      </c>
      <c r="R19" s="50">
        <f t="shared" si="2"/>
        <v>3576</v>
      </c>
      <c r="S19" s="50">
        <f t="shared" si="2"/>
        <v>798</v>
      </c>
      <c r="T19" s="50">
        <f t="shared" si="2"/>
        <v>143</v>
      </c>
      <c r="U19" s="59"/>
      <c r="V19" s="59"/>
      <c r="W19" s="59"/>
      <c r="X19" s="59"/>
      <c r="Y19" s="59"/>
      <c r="Z19" s="50">
        <f t="shared" si="0"/>
        <v>13456</v>
      </c>
      <c r="AA19" s="16"/>
      <c r="AB19"/>
      <c r="AC19" s="55"/>
      <c r="AD19" t="s">
        <v>97</v>
      </c>
    </row>
    <row r="20" spans="1:30" ht="22.5" customHeight="1" x14ac:dyDescent="0.25">
      <c r="A20" s="338"/>
      <c r="B20" s="284" t="s">
        <v>78</v>
      </c>
      <c r="C20" s="284"/>
      <c r="D20" s="284"/>
      <c r="E20" s="284"/>
      <c r="F20" s="284"/>
      <c r="G20" s="284"/>
      <c r="H20" s="284"/>
      <c r="I20" s="284"/>
      <c r="J20" s="15" t="s">
        <v>25</v>
      </c>
      <c r="K20" s="60">
        <v>7752</v>
      </c>
      <c r="L20" s="60">
        <v>6480</v>
      </c>
      <c r="M20" s="60">
        <v>10603</v>
      </c>
      <c r="N20" s="60">
        <v>3385</v>
      </c>
      <c r="O20" s="60">
        <v>3382</v>
      </c>
      <c r="P20" s="60">
        <v>3563</v>
      </c>
      <c r="Q20" s="60">
        <v>1280</v>
      </c>
      <c r="R20" s="60">
        <v>6017</v>
      </c>
      <c r="S20" s="60">
        <v>1444</v>
      </c>
      <c r="T20" s="60">
        <v>1416</v>
      </c>
      <c r="U20" s="59"/>
      <c r="V20" s="59"/>
      <c r="W20" s="59"/>
      <c r="X20" s="59"/>
      <c r="Y20" s="59"/>
      <c r="Z20" s="49">
        <f t="shared" si="0"/>
        <v>45322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338"/>
      <c r="B21" s="284"/>
      <c r="C21" s="284"/>
      <c r="D21" s="284"/>
      <c r="E21" s="284"/>
      <c r="F21" s="284"/>
      <c r="G21" s="284"/>
      <c r="H21" s="284"/>
      <c r="I21" s="284"/>
      <c r="J21" s="15" t="s">
        <v>26</v>
      </c>
      <c r="K21" s="60">
        <v>11879</v>
      </c>
      <c r="L21" s="60">
        <v>12080</v>
      </c>
      <c r="M21" s="60">
        <v>14336</v>
      </c>
      <c r="N21" s="60">
        <v>4359</v>
      </c>
      <c r="O21" s="60">
        <v>4134</v>
      </c>
      <c r="P21" s="60">
        <v>4394</v>
      </c>
      <c r="Q21" s="60">
        <v>1493</v>
      </c>
      <c r="R21" s="60">
        <v>9200</v>
      </c>
      <c r="S21" s="60">
        <v>1778</v>
      </c>
      <c r="T21" s="60">
        <v>2372</v>
      </c>
      <c r="U21" s="59"/>
      <c r="V21" s="59"/>
      <c r="W21" s="59"/>
      <c r="X21" s="59"/>
      <c r="Y21" s="59"/>
      <c r="Z21" s="49">
        <f t="shared" si="0"/>
        <v>66025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338"/>
      <c r="B22" s="284"/>
      <c r="C22" s="284"/>
      <c r="D22" s="284"/>
      <c r="E22" s="284"/>
      <c r="F22" s="284"/>
      <c r="G22" s="284"/>
      <c r="H22" s="284"/>
      <c r="I22" s="284"/>
      <c r="J22" s="15" t="s">
        <v>27</v>
      </c>
      <c r="K22" s="50">
        <f>SUM(K20:K21)</f>
        <v>19631</v>
      </c>
      <c r="L22" s="50">
        <f t="shared" ref="L22:T22" si="3">SUM(L20:L21)</f>
        <v>18560</v>
      </c>
      <c r="M22" s="50">
        <f t="shared" si="3"/>
        <v>24939</v>
      </c>
      <c r="N22" s="50">
        <f t="shared" si="3"/>
        <v>7744</v>
      </c>
      <c r="O22" s="50">
        <f t="shared" si="3"/>
        <v>7516</v>
      </c>
      <c r="P22" s="50">
        <f t="shared" si="3"/>
        <v>7957</v>
      </c>
      <c r="Q22" s="50">
        <f t="shared" si="3"/>
        <v>2773</v>
      </c>
      <c r="R22" s="50">
        <f t="shared" si="3"/>
        <v>15217</v>
      </c>
      <c r="S22" s="50">
        <f t="shared" si="3"/>
        <v>3222</v>
      </c>
      <c r="T22" s="50">
        <f t="shared" si="3"/>
        <v>3788</v>
      </c>
      <c r="U22" s="59"/>
      <c r="V22" s="59"/>
      <c r="W22" s="59"/>
      <c r="X22" s="59"/>
      <c r="Y22" s="59"/>
      <c r="Z22" s="50">
        <f t="shared" si="0"/>
        <v>111347</v>
      </c>
      <c r="AA22" s="16"/>
      <c r="AB22"/>
      <c r="AC22" s="55"/>
      <c r="AD22" t="s">
        <v>100</v>
      </c>
    </row>
    <row r="23" spans="1:30" ht="22.5" customHeight="1" x14ac:dyDescent="0.25">
      <c r="A23" s="338"/>
      <c r="B23" s="340" t="s">
        <v>57</v>
      </c>
      <c r="C23" s="341"/>
      <c r="D23" s="341"/>
      <c r="E23" s="341"/>
      <c r="F23" s="341"/>
      <c r="G23" s="341"/>
      <c r="H23" s="341"/>
      <c r="I23" s="342"/>
      <c r="J23" s="15" t="s">
        <v>25</v>
      </c>
      <c r="K23" s="50">
        <f>K14+K17+K20</f>
        <v>247186</v>
      </c>
      <c r="L23" s="50">
        <f t="shared" ref="L23:T25" si="4">L14+L17+L20</f>
        <v>381717</v>
      </c>
      <c r="M23" s="50">
        <f t="shared" si="4"/>
        <v>449135</v>
      </c>
      <c r="N23" s="50">
        <f t="shared" si="4"/>
        <v>170118</v>
      </c>
      <c r="O23" s="50">
        <f t="shared" si="4"/>
        <v>84170</v>
      </c>
      <c r="P23" s="50">
        <f t="shared" si="4"/>
        <v>184516</v>
      </c>
      <c r="Q23" s="50">
        <f t="shared" si="4"/>
        <v>45668</v>
      </c>
      <c r="R23" s="50">
        <f t="shared" si="4"/>
        <v>150669</v>
      </c>
      <c r="S23" s="50">
        <f t="shared" si="4"/>
        <v>54211</v>
      </c>
      <c r="T23" s="50">
        <f t="shared" si="4"/>
        <v>86794</v>
      </c>
      <c r="U23" s="59"/>
      <c r="V23" s="59"/>
      <c r="W23" s="59"/>
      <c r="X23" s="59"/>
      <c r="Y23" s="59"/>
      <c r="Z23" s="50">
        <f t="shared" ref="Z23" si="5">Z14+Z17+Z20</f>
        <v>1854184</v>
      </c>
      <c r="AA23" s="16"/>
      <c r="AB23"/>
      <c r="AC23" s="55"/>
      <c r="AD23" t="s">
        <v>101</v>
      </c>
    </row>
    <row r="24" spans="1:30" ht="22.5" customHeight="1" x14ac:dyDescent="0.25">
      <c r="A24" s="338"/>
      <c r="B24" s="343"/>
      <c r="C24" s="344"/>
      <c r="D24" s="344"/>
      <c r="E24" s="344"/>
      <c r="F24" s="344"/>
      <c r="G24" s="344"/>
      <c r="H24" s="344"/>
      <c r="I24" s="345"/>
      <c r="J24" s="15" t="s">
        <v>26</v>
      </c>
      <c r="K24" s="50">
        <f>K15+K18+K21</f>
        <v>253152</v>
      </c>
      <c r="L24" s="50">
        <f t="shared" si="4"/>
        <v>398310</v>
      </c>
      <c r="M24" s="50">
        <f t="shared" si="4"/>
        <v>483879</v>
      </c>
      <c r="N24" s="50">
        <f t="shared" si="4"/>
        <v>171210</v>
      </c>
      <c r="O24" s="50">
        <f t="shared" si="4"/>
        <v>86001</v>
      </c>
      <c r="P24" s="50">
        <f t="shared" si="4"/>
        <v>189993</v>
      </c>
      <c r="Q24" s="50">
        <f t="shared" si="4"/>
        <v>47516</v>
      </c>
      <c r="R24" s="50">
        <f t="shared" si="4"/>
        <v>161316</v>
      </c>
      <c r="S24" s="50">
        <f t="shared" si="4"/>
        <v>57817</v>
      </c>
      <c r="T24" s="50">
        <f t="shared" si="4"/>
        <v>88678</v>
      </c>
      <c r="U24" s="59"/>
      <c r="V24" s="59"/>
      <c r="W24" s="59"/>
      <c r="X24" s="59"/>
      <c r="Y24" s="59"/>
      <c r="Z24" s="50">
        <f t="shared" ref="Z24" si="6">Z15+Z18+Z21</f>
        <v>1937872</v>
      </c>
      <c r="AA24" s="16"/>
      <c r="AB24"/>
      <c r="AC24" s="55"/>
      <c r="AD24" t="s">
        <v>102</v>
      </c>
    </row>
    <row r="25" spans="1:30" ht="22.5" customHeight="1" x14ac:dyDescent="0.25">
      <c r="A25" s="339"/>
      <c r="B25" s="346"/>
      <c r="C25" s="347"/>
      <c r="D25" s="347"/>
      <c r="E25" s="347"/>
      <c r="F25" s="347"/>
      <c r="G25" s="347"/>
      <c r="H25" s="347"/>
      <c r="I25" s="348"/>
      <c r="J25" s="15" t="s">
        <v>27</v>
      </c>
      <c r="K25" s="50">
        <f>K16+K19+K22</f>
        <v>500338</v>
      </c>
      <c r="L25" s="50">
        <f t="shared" si="4"/>
        <v>780027</v>
      </c>
      <c r="M25" s="50">
        <f t="shared" si="4"/>
        <v>933014</v>
      </c>
      <c r="N25" s="50">
        <f t="shared" si="4"/>
        <v>341328</v>
      </c>
      <c r="O25" s="50">
        <f t="shared" si="4"/>
        <v>170171</v>
      </c>
      <c r="P25" s="50">
        <f t="shared" si="4"/>
        <v>374509</v>
      </c>
      <c r="Q25" s="50">
        <f t="shared" si="4"/>
        <v>93184</v>
      </c>
      <c r="R25" s="50">
        <f t="shared" si="4"/>
        <v>311985</v>
      </c>
      <c r="S25" s="50">
        <f t="shared" si="4"/>
        <v>112028</v>
      </c>
      <c r="T25" s="50">
        <f t="shared" si="4"/>
        <v>175472</v>
      </c>
      <c r="U25" s="59"/>
      <c r="V25" s="59"/>
      <c r="W25" s="59"/>
      <c r="X25" s="59"/>
      <c r="Y25" s="59"/>
      <c r="Z25" s="50">
        <f t="shared" ref="Z25" si="7">Z16+Z19+Z22</f>
        <v>3792056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90" t="s">
        <v>29</v>
      </c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2"/>
      <c r="AA26" s="16"/>
      <c r="AB26"/>
      <c r="AC26" s="56"/>
      <c r="AD26"/>
    </row>
    <row r="27" spans="1:30" ht="22.5" customHeight="1" x14ac:dyDescent="0.25">
      <c r="A27" s="337"/>
      <c r="B27" s="284" t="s">
        <v>76</v>
      </c>
      <c r="C27" s="284"/>
      <c r="D27" s="284"/>
      <c r="E27" s="284"/>
      <c r="F27" s="284"/>
      <c r="G27" s="284"/>
      <c r="H27" s="284"/>
      <c r="I27" s="284"/>
      <c r="J27" s="15" t="s">
        <v>25</v>
      </c>
      <c r="K27" s="60">
        <v>193118</v>
      </c>
      <c r="L27" s="60">
        <v>278635</v>
      </c>
      <c r="M27" s="60">
        <v>311945</v>
      </c>
      <c r="N27" s="60">
        <v>137733</v>
      </c>
      <c r="O27" s="60">
        <v>68227</v>
      </c>
      <c r="P27" s="60">
        <v>136941</v>
      </c>
      <c r="Q27" s="60">
        <v>38356</v>
      </c>
      <c r="R27" s="60">
        <v>114037</v>
      </c>
      <c r="S27" s="60">
        <v>42699</v>
      </c>
      <c r="T27" s="60">
        <v>71817</v>
      </c>
      <c r="U27" s="59"/>
      <c r="V27" s="59"/>
      <c r="W27" s="59"/>
      <c r="X27" s="59"/>
      <c r="Y27" s="59"/>
      <c r="Z27" s="50">
        <f t="shared" ref="Z27:Z35" si="8">SUM(K27:Y27)</f>
        <v>1393508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338"/>
      <c r="B28" s="284"/>
      <c r="C28" s="284"/>
      <c r="D28" s="284"/>
      <c r="E28" s="284"/>
      <c r="F28" s="284"/>
      <c r="G28" s="284"/>
      <c r="H28" s="284"/>
      <c r="I28" s="284"/>
      <c r="J28" s="15" t="s">
        <v>26</v>
      </c>
      <c r="K28" s="60">
        <v>202337</v>
      </c>
      <c r="L28" s="60">
        <v>309528</v>
      </c>
      <c r="M28" s="60">
        <v>388247</v>
      </c>
      <c r="N28" s="60">
        <v>134593</v>
      </c>
      <c r="O28" s="60">
        <v>69237</v>
      </c>
      <c r="P28" s="60">
        <v>145159</v>
      </c>
      <c r="Q28" s="60">
        <v>39063</v>
      </c>
      <c r="R28" s="60">
        <v>121185</v>
      </c>
      <c r="S28" s="60">
        <v>46308</v>
      </c>
      <c r="T28" s="60">
        <v>72086</v>
      </c>
      <c r="U28" s="59"/>
      <c r="V28" s="59"/>
      <c r="W28" s="59"/>
      <c r="X28" s="59"/>
      <c r="Y28" s="59"/>
      <c r="Z28" s="50">
        <f t="shared" si="8"/>
        <v>1527743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338"/>
      <c r="B29" s="284"/>
      <c r="C29" s="284"/>
      <c r="D29" s="284"/>
      <c r="E29" s="284"/>
      <c r="F29" s="284"/>
      <c r="G29" s="284"/>
      <c r="H29" s="284"/>
      <c r="I29" s="284"/>
      <c r="J29" s="15" t="s">
        <v>27</v>
      </c>
      <c r="K29" s="50">
        <f>SUM(K27:K28)</f>
        <v>395455</v>
      </c>
      <c r="L29" s="50">
        <f t="shared" ref="L29:T29" si="9">SUM(L27:L28)</f>
        <v>588163</v>
      </c>
      <c r="M29" s="50">
        <f t="shared" si="9"/>
        <v>700192</v>
      </c>
      <c r="N29" s="50">
        <f t="shared" si="9"/>
        <v>272326</v>
      </c>
      <c r="O29" s="50">
        <f t="shared" si="9"/>
        <v>137464</v>
      </c>
      <c r="P29" s="50">
        <f t="shared" si="9"/>
        <v>282100</v>
      </c>
      <c r="Q29" s="50">
        <f t="shared" si="9"/>
        <v>77419</v>
      </c>
      <c r="R29" s="50">
        <f t="shared" si="9"/>
        <v>235222</v>
      </c>
      <c r="S29" s="50">
        <f t="shared" si="9"/>
        <v>89007</v>
      </c>
      <c r="T29" s="50">
        <f t="shared" si="9"/>
        <v>143903</v>
      </c>
      <c r="U29" s="59"/>
      <c r="V29" s="59"/>
      <c r="W29" s="59"/>
      <c r="X29" s="59"/>
      <c r="Y29" s="59"/>
      <c r="Z29" s="50">
        <f t="shared" si="8"/>
        <v>2921251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338"/>
      <c r="B30" s="284" t="s">
        <v>77</v>
      </c>
      <c r="C30" s="284"/>
      <c r="D30" s="284"/>
      <c r="E30" s="284"/>
      <c r="F30" s="284"/>
      <c r="G30" s="284"/>
      <c r="H30" s="284"/>
      <c r="I30" s="284"/>
      <c r="J30" s="15" t="s">
        <v>25</v>
      </c>
      <c r="K30" s="60">
        <v>156</v>
      </c>
      <c r="L30" s="60">
        <v>301</v>
      </c>
      <c r="M30" s="60">
        <v>529</v>
      </c>
      <c r="N30" s="60">
        <v>870</v>
      </c>
      <c r="O30" s="60">
        <v>92</v>
      </c>
      <c r="P30" s="60">
        <v>196</v>
      </c>
      <c r="Q30" s="60">
        <v>288</v>
      </c>
      <c r="R30" s="60">
        <v>371</v>
      </c>
      <c r="S30" s="60">
        <v>258</v>
      </c>
      <c r="T30" s="60">
        <v>23</v>
      </c>
      <c r="U30" s="59"/>
      <c r="V30" s="59"/>
      <c r="W30" s="59"/>
      <c r="X30" s="59"/>
      <c r="Y30" s="59"/>
      <c r="Z30" s="50">
        <f t="shared" si="8"/>
        <v>3084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338"/>
      <c r="B31" s="284"/>
      <c r="C31" s="284"/>
      <c r="D31" s="284"/>
      <c r="E31" s="284"/>
      <c r="F31" s="284"/>
      <c r="G31" s="284"/>
      <c r="H31" s="284"/>
      <c r="I31" s="284"/>
      <c r="J31" s="15" t="s">
        <v>26</v>
      </c>
      <c r="K31" s="60">
        <v>205</v>
      </c>
      <c r="L31" s="60">
        <v>54</v>
      </c>
      <c r="M31" s="60">
        <v>551</v>
      </c>
      <c r="N31" s="60">
        <v>525</v>
      </c>
      <c r="O31" s="60">
        <v>76</v>
      </c>
      <c r="P31" s="60">
        <v>197</v>
      </c>
      <c r="Q31" s="60">
        <v>127</v>
      </c>
      <c r="R31" s="60">
        <v>397</v>
      </c>
      <c r="S31" s="60">
        <v>140</v>
      </c>
      <c r="T31" s="60">
        <v>48</v>
      </c>
      <c r="U31" s="59"/>
      <c r="V31" s="59"/>
      <c r="W31" s="59"/>
      <c r="X31" s="59"/>
      <c r="Y31" s="59"/>
      <c r="Z31" s="50">
        <f t="shared" si="8"/>
        <v>2320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338"/>
      <c r="B32" s="284"/>
      <c r="C32" s="284"/>
      <c r="D32" s="284"/>
      <c r="E32" s="284"/>
      <c r="F32" s="284"/>
      <c r="G32" s="284"/>
      <c r="H32" s="284"/>
      <c r="I32" s="284"/>
      <c r="J32" s="15" t="s">
        <v>27</v>
      </c>
      <c r="K32" s="50">
        <f>SUM(K30:K31)</f>
        <v>361</v>
      </c>
      <c r="L32" s="50">
        <f t="shared" ref="L32:T32" si="10">SUM(L30:L31)</f>
        <v>355</v>
      </c>
      <c r="M32" s="50">
        <f t="shared" si="10"/>
        <v>1080</v>
      </c>
      <c r="N32" s="50">
        <f t="shared" si="10"/>
        <v>1395</v>
      </c>
      <c r="O32" s="50">
        <f t="shared" si="10"/>
        <v>168</v>
      </c>
      <c r="P32" s="50">
        <f t="shared" si="10"/>
        <v>393</v>
      </c>
      <c r="Q32" s="50">
        <f t="shared" si="10"/>
        <v>415</v>
      </c>
      <c r="R32" s="50">
        <f t="shared" si="10"/>
        <v>768</v>
      </c>
      <c r="S32" s="50">
        <f t="shared" si="10"/>
        <v>398</v>
      </c>
      <c r="T32" s="50">
        <f t="shared" si="10"/>
        <v>71</v>
      </c>
      <c r="U32" s="59"/>
      <c r="V32" s="59"/>
      <c r="W32" s="59"/>
      <c r="X32" s="59"/>
      <c r="Y32" s="59"/>
      <c r="Z32" s="50">
        <f t="shared" si="8"/>
        <v>5404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338"/>
      <c r="B33" s="284" t="s">
        <v>78</v>
      </c>
      <c r="C33" s="284"/>
      <c r="D33" s="284"/>
      <c r="E33" s="284"/>
      <c r="F33" s="284"/>
      <c r="G33" s="284"/>
      <c r="H33" s="284"/>
      <c r="I33" s="284"/>
      <c r="J33" s="15" t="s">
        <v>25</v>
      </c>
      <c r="K33" s="60">
        <v>7593</v>
      </c>
      <c r="L33" s="60">
        <v>6422</v>
      </c>
      <c r="M33" s="60">
        <v>10492</v>
      </c>
      <c r="N33" s="60">
        <v>3290</v>
      </c>
      <c r="O33" s="60">
        <v>3277</v>
      </c>
      <c r="P33" s="60">
        <v>3466</v>
      </c>
      <c r="Q33" s="60">
        <v>1266</v>
      </c>
      <c r="R33" s="60">
        <v>6014</v>
      </c>
      <c r="S33" s="60">
        <v>1393</v>
      </c>
      <c r="T33" s="60">
        <v>1302</v>
      </c>
      <c r="U33" s="59"/>
      <c r="V33" s="59"/>
      <c r="W33" s="59"/>
      <c r="X33" s="59"/>
      <c r="Y33" s="59"/>
      <c r="Z33" s="50">
        <f t="shared" si="8"/>
        <v>44515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338"/>
      <c r="B34" s="284"/>
      <c r="C34" s="284"/>
      <c r="D34" s="284"/>
      <c r="E34" s="284"/>
      <c r="F34" s="284"/>
      <c r="G34" s="284"/>
      <c r="H34" s="284"/>
      <c r="I34" s="284"/>
      <c r="J34" s="15" t="s">
        <v>26</v>
      </c>
      <c r="K34" s="60">
        <v>11693</v>
      </c>
      <c r="L34" s="60">
        <v>12062</v>
      </c>
      <c r="M34" s="60">
        <v>14223</v>
      </c>
      <c r="N34" s="60">
        <v>4250</v>
      </c>
      <c r="O34" s="60">
        <v>4080</v>
      </c>
      <c r="P34" s="60">
        <v>4290</v>
      </c>
      <c r="Q34" s="60">
        <v>1478</v>
      </c>
      <c r="R34" s="60">
        <v>9192</v>
      </c>
      <c r="S34" s="60">
        <v>1721</v>
      </c>
      <c r="T34" s="60">
        <v>2232</v>
      </c>
      <c r="U34" s="59"/>
      <c r="V34" s="59"/>
      <c r="W34" s="59"/>
      <c r="X34" s="59"/>
      <c r="Y34" s="59"/>
      <c r="Z34" s="50">
        <f t="shared" si="8"/>
        <v>65221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338"/>
      <c r="B35" s="284"/>
      <c r="C35" s="284"/>
      <c r="D35" s="284"/>
      <c r="E35" s="284"/>
      <c r="F35" s="284"/>
      <c r="G35" s="284"/>
      <c r="H35" s="284"/>
      <c r="I35" s="284"/>
      <c r="J35" s="15" t="s">
        <v>27</v>
      </c>
      <c r="K35" s="50">
        <f>SUM(K33:K34)</f>
        <v>19286</v>
      </c>
      <c r="L35" s="50">
        <f t="shared" ref="L35:T35" si="11">SUM(L33:L34)</f>
        <v>18484</v>
      </c>
      <c r="M35" s="50">
        <f t="shared" si="11"/>
        <v>24715</v>
      </c>
      <c r="N35" s="50">
        <f t="shared" si="11"/>
        <v>7540</v>
      </c>
      <c r="O35" s="50">
        <f t="shared" si="11"/>
        <v>7357</v>
      </c>
      <c r="P35" s="50">
        <f t="shared" si="11"/>
        <v>7756</v>
      </c>
      <c r="Q35" s="50">
        <f t="shared" si="11"/>
        <v>2744</v>
      </c>
      <c r="R35" s="50">
        <f t="shared" si="11"/>
        <v>15206</v>
      </c>
      <c r="S35" s="50">
        <f t="shared" si="11"/>
        <v>3114</v>
      </c>
      <c r="T35" s="50">
        <f t="shared" si="11"/>
        <v>3534</v>
      </c>
      <c r="U35" s="59"/>
      <c r="V35" s="59"/>
      <c r="W35" s="59"/>
      <c r="X35" s="59"/>
      <c r="Y35" s="59"/>
      <c r="Z35" s="50">
        <f t="shared" si="8"/>
        <v>109736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338"/>
      <c r="B36" s="340" t="s">
        <v>57</v>
      </c>
      <c r="C36" s="341"/>
      <c r="D36" s="341"/>
      <c r="E36" s="341"/>
      <c r="F36" s="341"/>
      <c r="G36" s="341"/>
      <c r="H36" s="341"/>
      <c r="I36" s="342"/>
      <c r="J36" s="15" t="s">
        <v>25</v>
      </c>
      <c r="K36" s="50">
        <f>K27+K30+K33</f>
        <v>200867</v>
      </c>
      <c r="L36" s="50">
        <f t="shared" ref="L36:T38" si="12">L27+L30+L33</f>
        <v>285358</v>
      </c>
      <c r="M36" s="50">
        <f t="shared" si="12"/>
        <v>322966</v>
      </c>
      <c r="N36" s="50">
        <f t="shared" si="12"/>
        <v>141893</v>
      </c>
      <c r="O36" s="50">
        <f t="shared" si="12"/>
        <v>71596</v>
      </c>
      <c r="P36" s="50">
        <f t="shared" si="12"/>
        <v>140603</v>
      </c>
      <c r="Q36" s="50">
        <f t="shared" si="12"/>
        <v>39910</v>
      </c>
      <c r="R36" s="50">
        <f t="shared" si="12"/>
        <v>120422</v>
      </c>
      <c r="S36" s="50">
        <f t="shared" si="12"/>
        <v>44350</v>
      </c>
      <c r="T36" s="50">
        <f t="shared" si="12"/>
        <v>73142</v>
      </c>
      <c r="U36" s="59"/>
      <c r="V36" s="59"/>
      <c r="W36" s="59"/>
      <c r="X36" s="59"/>
      <c r="Y36" s="59"/>
      <c r="Z36" s="50">
        <f t="shared" ref="Z36" si="13">Z27+Z30+Z33</f>
        <v>1441107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338"/>
      <c r="B37" s="343"/>
      <c r="C37" s="344"/>
      <c r="D37" s="344"/>
      <c r="E37" s="344"/>
      <c r="F37" s="344"/>
      <c r="G37" s="344"/>
      <c r="H37" s="344"/>
      <c r="I37" s="345"/>
      <c r="J37" s="15" t="s">
        <v>26</v>
      </c>
      <c r="K37" s="50">
        <f>K28+K31+K34</f>
        <v>214235</v>
      </c>
      <c r="L37" s="50">
        <f t="shared" si="12"/>
        <v>321644</v>
      </c>
      <c r="M37" s="50">
        <f t="shared" si="12"/>
        <v>403021</v>
      </c>
      <c r="N37" s="50">
        <f t="shared" si="12"/>
        <v>139368</v>
      </c>
      <c r="O37" s="50">
        <f t="shared" si="12"/>
        <v>73393</v>
      </c>
      <c r="P37" s="50">
        <f t="shared" si="12"/>
        <v>149646</v>
      </c>
      <c r="Q37" s="50">
        <f t="shared" si="12"/>
        <v>40668</v>
      </c>
      <c r="R37" s="50">
        <f t="shared" si="12"/>
        <v>130774</v>
      </c>
      <c r="S37" s="50">
        <f t="shared" si="12"/>
        <v>48169</v>
      </c>
      <c r="T37" s="50">
        <f t="shared" si="12"/>
        <v>74366</v>
      </c>
      <c r="U37" s="59"/>
      <c r="V37" s="59"/>
      <c r="W37" s="59"/>
      <c r="X37" s="59"/>
      <c r="Y37" s="59"/>
      <c r="Z37" s="50">
        <f t="shared" ref="Z37" si="14">Z28+Z31+Z34</f>
        <v>1595284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339"/>
      <c r="B38" s="346"/>
      <c r="C38" s="347"/>
      <c r="D38" s="347"/>
      <c r="E38" s="347"/>
      <c r="F38" s="347"/>
      <c r="G38" s="347"/>
      <c r="H38" s="347"/>
      <c r="I38" s="348"/>
      <c r="J38" s="15" t="s">
        <v>27</v>
      </c>
      <c r="K38" s="50">
        <f t="shared" ref="K38" si="15">K29+K32+K35</f>
        <v>415102</v>
      </c>
      <c r="L38" s="50">
        <f t="shared" si="12"/>
        <v>607002</v>
      </c>
      <c r="M38" s="50">
        <f t="shared" si="12"/>
        <v>725987</v>
      </c>
      <c r="N38" s="50">
        <f t="shared" si="12"/>
        <v>281261</v>
      </c>
      <c r="O38" s="50">
        <f t="shared" si="12"/>
        <v>144989</v>
      </c>
      <c r="P38" s="50">
        <f t="shared" si="12"/>
        <v>290249</v>
      </c>
      <c r="Q38" s="50">
        <f t="shared" si="12"/>
        <v>80578</v>
      </c>
      <c r="R38" s="50">
        <f t="shared" si="12"/>
        <v>251196</v>
      </c>
      <c r="S38" s="50">
        <f t="shared" si="12"/>
        <v>92519</v>
      </c>
      <c r="T38" s="50">
        <f t="shared" si="12"/>
        <v>147508</v>
      </c>
      <c r="U38" s="59"/>
      <c r="V38" s="59"/>
      <c r="W38" s="59"/>
      <c r="X38" s="59"/>
      <c r="Y38" s="59"/>
      <c r="Z38" s="50">
        <f t="shared" ref="Z38" si="16">Z29+Z32+Z35</f>
        <v>3036391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301" t="s">
        <v>116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8" t="s">
        <v>35</v>
      </c>
      <c r="Q40" s="299"/>
      <c r="R40" s="299"/>
      <c r="S40" s="299"/>
      <c r="T40" s="299"/>
      <c r="U40" s="299"/>
      <c r="V40" s="299"/>
      <c r="W40" s="299"/>
      <c r="X40" s="299"/>
      <c r="Y40" s="300"/>
      <c r="AA40" s="16"/>
      <c r="AB40"/>
      <c r="AC40"/>
    </row>
    <row r="41" spans="1:34" s="22" customFormat="1" ht="22.5" customHeight="1" thickBot="1" x14ac:dyDescent="0.3">
      <c r="A41" s="20"/>
      <c r="B41" s="324" t="s">
        <v>134</v>
      </c>
      <c r="C41" s="325"/>
      <c r="D41" s="326"/>
      <c r="E41" s="324" t="s">
        <v>135</v>
      </c>
      <c r="F41" s="325"/>
      <c r="G41" s="326"/>
      <c r="H41" s="324" t="s">
        <v>136</v>
      </c>
      <c r="I41" s="325"/>
      <c r="J41" s="326"/>
      <c r="K41" s="330" t="s">
        <v>137</v>
      </c>
      <c r="L41" s="331"/>
      <c r="M41" s="296" t="s">
        <v>138</v>
      </c>
      <c r="N41" s="296" t="s">
        <v>139</v>
      </c>
      <c r="O41" s="296" t="s">
        <v>140</v>
      </c>
      <c r="P41" s="61" t="s">
        <v>236</v>
      </c>
      <c r="Q41" s="62" t="s">
        <v>237</v>
      </c>
      <c r="R41" s="63" t="s">
        <v>238</v>
      </c>
      <c r="S41" s="64" t="s">
        <v>239</v>
      </c>
      <c r="T41" s="65" t="s">
        <v>240</v>
      </c>
      <c r="U41" s="66" t="s">
        <v>241</v>
      </c>
      <c r="V41" s="67" t="s">
        <v>242</v>
      </c>
      <c r="W41" s="68" t="s">
        <v>243</v>
      </c>
      <c r="X41" s="69" t="s">
        <v>244</v>
      </c>
      <c r="Y41" s="70" t="s">
        <v>245</v>
      </c>
      <c r="AA41" s="16"/>
      <c r="AB41" s="30"/>
      <c r="AC41" s="30"/>
    </row>
    <row r="42" spans="1:34" s="22" customFormat="1" ht="22.5" customHeight="1" thickBot="1" x14ac:dyDescent="0.3">
      <c r="A42" s="20"/>
      <c r="B42" s="327"/>
      <c r="C42" s="328"/>
      <c r="D42" s="329"/>
      <c r="E42" s="327"/>
      <c r="F42" s="328"/>
      <c r="G42" s="329"/>
      <c r="H42" s="327"/>
      <c r="I42" s="328"/>
      <c r="J42" s="329"/>
      <c r="K42" s="332"/>
      <c r="L42" s="333"/>
      <c r="M42" s="297"/>
      <c r="N42" s="297"/>
      <c r="O42" s="297"/>
      <c r="P42" s="71" t="s">
        <v>246</v>
      </c>
      <c r="Q42" s="72" t="s">
        <v>247</v>
      </c>
      <c r="R42" s="73" t="s">
        <v>248</v>
      </c>
      <c r="S42" s="74" t="s">
        <v>249</v>
      </c>
      <c r="T42" s="75" t="s">
        <v>250</v>
      </c>
      <c r="U42" s="76" t="s">
        <v>251</v>
      </c>
      <c r="V42" s="77" t="s">
        <v>252</v>
      </c>
      <c r="W42" s="78" t="s">
        <v>253</v>
      </c>
      <c r="X42" s="79" t="s">
        <v>254</v>
      </c>
      <c r="Y42" s="80" t="s">
        <v>255</v>
      </c>
      <c r="AA42" s="30"/>
      <c r="AB42"/>
      <c r="AC42"/>
    </row>
    <row r="43" spans="1:34" s="22" customFormat="1" ht="22.5" customHeight="1" thickBot="1" x14ac:dyDescent="0.3">
      <c r="A43" s="20"/>
      <c r="B43" s="311" t="s">
        <v>256</v>
      </c>
      <c r="C43" s="312"/>
      <c r="D43" s="313"/>
      <c r="E43" s="311" t="s">
        <v>256</v>
      </c>
      <c r="F43" s="312"/>
      <c r="G43" s="313"/>
      <c r="H43" s="311" t="s">
        <v>256</v>
      </c>
      <c r="I43" s="312"/>
      <c r="J43" s="313"/>
      <c r="K43" s="318" t="s">
        <v>256</v>
      </c>
      <c r="L43" s="319"/>
      <c r="M43" s="308" t="s">
        <v>256</v>
      </c>
      <c r="N43" s="308" t="s">
        <v>256</v>
      </c>
      <c r="O43" s="308" t="s">
        <v>256</v>
      </c>
      <c r="P43" s="81" t="s">
        <v>257</v>
      </c>
      <c r="Q43" s="82" t="s">
        <v>258</v>
      </c>
      <c r="R43" s="83" t="s">
        <v>259</v>
      </c>
      <c r="S43" s="84" t="s">
        <v>260</v>
      </c>
      <c r="T43" s="85" t="s">
        <v>261</v>
      </c>
      <c r="U43" s="86" t="s">
        <v>262</v>
      </c>
      <c r="V43" s="87" t="s">
        <v>263</v>
      </c>
      <c r="W43" s="88" t="s">
        <v>264</v>
      </c>
      <c r="X43" s="89" t="s">
        <v>265</v>
      </c>
      <c r="Y43" s="90" t="s">
        <v>266</v>
      </c>
      <c r="AA43" s="16"/>
      <c r="AB43"/>
      <c r="AC43"/>
    </row>
    <row r="44" spans="1:34" s="22" customFormat="1" ht="22.5" customHeight="1" thickBot="1" x14ac:dyDescent="0.3">
      <c r="A44" s="20"/>
      <c r="B44" s="314"/>
      <c r="C44" s="312"/>
      <c r="D44" s="313"/>
      <c r="E44" s="314"/>
      <c r="F44" s="312"/>
      <c r="G44" s="313"/>
      <c r="H44" s="314"/>
      <c r="I44" s="312"/>
      <c r="J44" s="313"/>
      <c r="K44" s="320"/>
      <c r="L44" s="319"/>
      <c r="M44" s="309"/>
      <c r="N44" s="309"/>
      <c r="O44" s="309"/>
      <c r="P44" s="91" t="s">
        <v>267</v>
      </c>
      <c r="Q44" s="92" t="s">
        <v>268</v>
      </c>
      <c r="R44" s="93" t="s">
        <v>269</v>
      </c>
      <c r="S44" s="94" t="s">
        <v>270</v>
      </c>
      <c r="T44" s="95" t="s">
        <v>271</v>
      </c>
      <c r="U44" s="96" t="s">
        <v>272</v>
      </c>
      <c r="V44" s="97" t="s">
        <v>273</v>
      </c>
      <c r="W44" s="98" t="s">
        <v>274</v>
      </c>
      <c r="X44" s="99" t="s">
        <v>275</v>
      </c>
      <c r="Y44" s="100" t="s">
        <v>276</v>
      </c>
      <c r="AA44" s="16"/>
      <c r="AB44"/>
      <c r="AC44"/>
    </row>
    <row r="45" spans="1:34" s="22" customFormat="1" ht="22.5" customHeight="1" thickBot="1" x14ac:dyDescent="0.3">
      <c r="A45" s="20"/>
      <c r="B45" s="315"/>
      <c r="C45" s="316"/>
      <c r="D45" s="317"/>
      <c r="E45" s="315"/>
      <c r="F45" s="316"/>
      <c r="G45" s="317"/>
      <c r="H45" s="315"/>
      <c r="I45" s="316"/>
      <c r="J45" s="317"/>
      <c r="K45" s="321"/>
      <c r="L45" s="322"/>
      <c r="M45" s="310"/>
      <c r="N45" s="310"/>
      <c r="O45" s="310"/>
      <c r="P45" s="101" t="s">
        <v>277</v>
      </c>
      <c r="Q45" s="102" t="s">
        <v>278</v>
      </c>
      <c r="R45" s="103" t="s">
        <v>279</v>
      </c>
      <c r="S45" s="104" t="s">
        <v>280</v>
      </c>
      <c r="T45" s="105" t="s">
        <v>281</v>
      </c>
      <c r="U45" s="106" t="s">
        <v>282</v>
      </c>
      <c r="V45" s="107" t="s">
        <v>283</v>
      </c>
      <c r="W45" s="108" t="s">
        <v>284</v>
      </c>
      <c r="X45" s="109" t="s">
        <v>285</v>
      </c>
      <c r="Y45" s="110" t="s">
        <v>286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"/>
      <c r="Y47" s="3"/>
      <c r="Z47" s="3"/>
      <c r="AA47" s="4"/>
      <c r="AC47"/>
      <c r="AD47" t="s">
        <v>221</v>
      </c>
      <c r="AH47" s="58" t="s">
        <v>234</v>
      </c>
    </row>
    <row r="48" spans="1:34" ht="22.5" customHeight="1" x14ac:dyDescent="0.25">
      <c r="C48" s="2"/>
      <c r="D48" s="2"/>
      <c r="E48" s="2"/>
      <c r="F48" s="2"/>
      <c r="G48" s="2"/>
      <c r="H48" s="2"/>
      <c r="I48" s="306" t="s">
        <v>73</v>
      </c>
      <c r="J48" s="306"/>
      <c r="K48" s="306"/>
      <c r="L48" s="306"/>
      <c r="M48" s="306" t="s">
        <v>218</v>
      </c>
      <c r="N48" s="306"/>
      <c r="O48" s="306"/>
      <c r="P48" s="306"/>
      <c r="Q48" s="306"/>
      <c r="R48" s="306"/>
      <c r="S48" s="306"/>
      <c r="T48" s="306"/>
      <c r="U48" s="306"/>
      <c r="V48" s="306"/>
      <c r="X48" s="8"/>
      <c r="Y48" s="302" t="s">
        <v>72</v>
      </c>
      <c r="Z48" s="302"/>
      <c r="AC48"/>
      <c r="AH48" s="58" t="s">
        <v>233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302"/>
      <c r="Z49" s="302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85"/>
      <c r="K50" s="285"/>
      <c r="L50" s="285"/>
      <c r="M50" s="285"/>
      <c r="N50" s="7"/>
      <c r="O50" s="7"/>
      <c r="P50" s="7"/>
      <c r="Q50" s="7"/>
      <c r="R50" s="285"/>
      <c r="S50" s="285"/>
      <c r="T50" s="285"/>
      <c r="U50" s="285"/>
      <c r="V50" s="7"/>
      <c r="W50" s="7"/>
      <c r="Y50" s="305" t="s">
        <v>221</v>
      </c>
      <c r="Z50" s="305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85"/>
      <c r="K51" s="285"/>
      <c r="L51" s="285"/>
      <c r="M51" s="285"/>
      <c r="N51" s="3"/>
      <c r="O51" s="3"/>
      <c r="P51" s="3"/>
      <c r="Q51" s="3"/>
      <c r="R51" s="3"/>
      <c r="S51" s="3"/>
      <c r="T51" s="3"/>
      <c r="U51" s="3"/>
      <c r="V51" s="3"/>
      <c r="W51" s="307"/>
      <c r="X51" s="307"/>
      <c r="Y51" s="307"/>
      <c r="Z51" s="307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49" t="s">
        <v>222</v>
      </c>
      <c r="X53" s="349"/>
      <c r="Y53" s="349"/>
      <c r="Z53" s="349"/>
      <c r="AC53"/>
    </row>
    <row r="54" spans="1:30" ht="24.95" customHeight="1" x14ac:dyDescent="0.25">
      <c r="A54" s="10" t="s">
        <v>1</v>
      </c>
      <c r="B54" s="350" t="s">
        <v>2</v>
      </c>
      <c r="C54" s="350"/>
      <c r="D54" s="350"/>
      <c r="E54" s="350"/>
      <c r="F54" s="350"/>
      <c r="G54" s="350"/>
      <c r="H54" s="350"/>
      <c r="I54" s="350"/>
      <c r="J54" s="350"/>
      <c r="K54" s="350" t="s">
        <v>3</v>
      </c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16"/>
      <c r="AB54"/>
      <c r="AC54"/>
    </row>
    <row r="55" spans="1:30" ht="44.25" customHeight="1" x14ac:dyDescent="0.25">
      <c r="A55" s="10" t="s">
        <v>66</v>
      </c>
      <c r="B55" s="351" t="s">
        <v>36</v>
      </c>
      <c r="C55" s="351"/>
      <c r="D55" s="351"/>
      <c r="E55" s="351"/>
      <c r="F55" s="351"/>
      <c r="G55" s="351"/>
      <c r="H55" s="351"/>
      <c r="I55" s="351"/>
      <c r="J55" s="351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59"/>
      <c r="V55" s="59"/>
      <c r="W55" s="59"/>
      <c r="X55" s="59"/>
      <c r="Y55" s="59"/>
      <c r="Z55" s="10" t="s">
        <v>163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52" t="s">
        <v>6</v>
      </c>
      <c r="C56" s="352"/>
      <c r="D56" s="352"/>
      <c r="E56" s="352"/>
      <c r="F56" s="352"/>
      <c r="G56" s="352"/>
      <c r="H56" s="352"/>
      <c r="I56" s="352"/>
      <c r="J56" s="352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53" t="s">
        <v>37</v>
      </c>
      <c r="B57" s="354" t="s">
        <v>38</v>
      </c>
      <c r="C57" s="355"/>
      <c r="D57" s="355"/>
      <c r="E57" s="355"/>
      <c r="F57" s="355"/>
      <c r="G57" s="355"/>
      <c r="H57" s="355"/>
      <c r="I57" s="356"/>
      <c r="J57" s="15" t="s">
        <v>25</v>
      </c>
      <c r="K57" s="60">
        <v>462</v>
      </c>
      <c r="L57" s="60">
        <v>368</v>
      </c>
      <c r="M57" s="60">
        <v>699</v>
      </c>
      <c r="N57" s="60">
        <v>290</v>
      </c>
      <c r="O57" s="60">
        <v>236</v>
      </c>
      <c r="P57" s="60">
        <v>350</v>
      </c>
      <c r="Q57" s="60">
        <v>140</v>
      </c>
      <c r="R57" s="60">
        <v>291</v>
      </c>
      <c r="S57" s="60">
        <v>246</v>
      </c>
      <c r="T57" s="60">
        <v>94</v>
      </c>
      <c r="U57" s="59"/>
      <c r="V57" s="59"/>
      <c r="W57" s="59"/>
      <c r="X57" s="59"/>
      <c r="Y57" s="59"/>
      <c r="Z57" s="49">
        <f t="shared" ref="Z57:Z62" si="17">SUM(K57:Y57)</f>
        <v>3176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53"/>
      <c r="B58" s="357"/>
      <c r="C58" s="358"/>
      <c r="D58" s="358"/>
      <c r="E58" s="358"/>
      <c r="F58" s="358"/>
      <c r="G58" s="358"/>
      <c r="H58" s="358"/>
      <c r="I58" s="359"/>
      <c r="J58" s="15" t="s">
        <v>26</v>
      </c>
      <c r="K58" s="60">
        <v>519</v>
      </c>
      <c r="L58" s="60">
        <v>370</v>
      </c>
      <c r="M58" s="60">
        <v>890</v>
      </c>
      <c r="N58" s="60">
        <v>311</v>
      </c>
      <c r="O58" s="60">
        <v>392</v>
      </c>
      <c r="P58" s="60">
        <v>458</v>
      </c>
      <c r="Q58" s="60">
        <v>154</v>
      </c>
      <c r="R58" s="60">
        <v>285</v>
      </c>
      <c r="S58" s="60">
        <v>363</v>
      </c>
      <c r="T58" s="60">
        <v>109</v>
      </c>
      <c r="U58" s="59"/>
      <c r="V58" s="59"/>
      <c r="W58" s="59"/>
      <c r="X58" s="59"/>
      <c r="Y58" s="59"/>
      <c r="Z58" s="49">
        <f t="shared" si="17"/>
        <v>3851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53"/>
      <c r="B59" s="360"/>
      <c r="C59" s="361"/>
      <c r="D59" s="361"/>
      <c r="E59" s="361"/>
      <c r="F59" s="361"/>
      <c r="G59" s="361"/>
      <c r="H59" s="361"/>
      <c r="I59" s="362"/>
      <c r="J59" s="15" t="s">
        <v>27</v>
      </c>
      <c r="K59" s="50">
        <f t="shared" ref="K59:T59" si="18">SUM(K57:K58)</f>
        <v>981</v>
      </c>
      <c r="L59" s="50">
        <f t="shared" si="18"/>
        <v>738</v>
      </c>
      <c r="M59" s="50">
        <f t="shared" si="18"/>
        <v>1589</v>
      </c>
      <c r="N59" s="50">
        <f t="shared" si="18"/>
        <v>601</v>
      </c>
      <c r="O59" s="50">
        <f t="shared" si="18"/>
        <v>628</v>
      </c>
      <c r="P59" s="50">
        <f t="shared" si="18"/>
        <v>808</v>
      </c>
      <c r="Q59" s="50">
        <f t="shared" si="18"/>
        <v>294</v>
      </c>
      <c r="R59" s="50">
        <f t="shared" si="18"/>
        <v>576</v>
      </c>
      <c r="S59" s="50">
        <f t="shared" si="18"/>
        <v>609</v>
      </c>
      <c r="T59" s="50">
        <f t="shared" si="18"/>
        <v>203</v>
      </c>
      <c r="U59" s="59"/>
      <c r="V59" s="59"/>
      <c r="W59" s="59"/>
      <c r="X59" s="59"/>
      <c r="Y59" s="59"/>
      <c r="Z59" s="50">
        <f t="shared" si="17"/>
        <v>7027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53" t="s">
        <v>39</v>
      </c>
      <c r="B60" s="354" t="s">
        <v>40</v>
      </c>
      <c r="C60" s="355"/>
      <c r="D60" s="355"/>
      <c r="E60" s="355"/>
      <c r="F60" s="355"/>
      <c r="G60" s="355"/>
      <c r="H60" s="355"/>
      <c r="I60" s="356"/>
      <c r="J60" s="15" t="s">
        <v>25</v>
      </c>
      <c r="K60" s="60">
        <v>119</v>
      </c>
      <c r="L60" s="60">
        <v>226</v>
      </c>
      <c r="M60" s="60">
        <v>462</v>
      </c>
      <c r="N60" s="60">
        <v>205</v>
      </c>
      <c r="O60" s="60">
        <v>213</v>
      </c>
      <c r="P60" s="60">
        <v>310</v>
      </c>
      <c r="Q60" s="60">
        <v>59</v>
      </c>
      <c r="R60" s="60">
        <v>91</v>
      </c>
      <c r="S60" s="60">
        <v>230</v>
      </c>
      <c r="T60" s="60">
        <v>85</v>
      </c>
      <c r="U60" s="59"/>
      <c r="V60" s="59"/>
      <c r="W60" s="59"/>
      <c r="X60" s="59"/>
      <c r="Y60" s="59"/>
      <c r="Z60" s="49">
        <f t="shared" si="17"/>
        <v>2000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53"/>
      <c r="B61" s="357"/>
      <c r="C61" s="358"/>
      <c r="D61" s="358"/>
      <c r="E61" s="358"/>
      <c r="F61" s="358"/>
      <c r="G61" s="358"/>
      <c r="H61" s="358"/>
      <c r="I61" s="359"/>
      <c r="J61" s="15" t="s">
        <v>26</v>
      </c>
      <c r="K61" s="60">
        <v>140</v>
      </c>
      <c r="L61" s="60">
        <v>202</v>
      </c>
      <c r="M61" s="60">
        <v>600</v>
      </c>
      <c r="N61" s="60">
        <v>224</v>
      </c>
      <c r="O61" s="60">
        <v>366</v>
      </c>
      <c r="P61" s="60">
        <v>412</v>
      </c>
      <c r="Q61" s="60">
        <v>78</v>
      </c>
      <c r="R61" s="60">
        <v>129</v>
      </c>
      <c r="S61" s="60">
        <v>348</v>
      </c>
      <c r="T61" s="60">
        <v>100</v>
      </c>
      <c r="U61" s="59"/>
      <c r="V61" s="59"/>
      <c r="W61" s="59"/>
      <c r="X61" s="59"/>
      <c r="Y61" s="59"/>
      <c r="Z61" s="49">
        <f t="shared" si="17"/>
        <v>2599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53"/>
      <c r="B62" s="360"/>
      <c r="C62" s="361"/>
      <c r="D62" s="361"/>
      <c r="E62" s="361"/>
      <c r="F62" s="361"/>
      <c r="G62" s="361"/>
      <c r="H62" s="361"/>
      <c r="I62" s="362"/>
      <c r="J62" s="15" t="s">
        <v>27</v>
      </c>
      <c r="K62" s="50">
        <f t="shared" ref="K62:T62" si="19">SUM(K60:K61)</f>
        <v>259</v>
      </c>
      <c r="L62" s="50">
        <f t="shared" si="19"/>
        <v>428</v>
      </c>
      <c r="M62" s="50">
        <f t="shared" si="19"/>
        <v>1062</v>
      </c>
      <c r="N62" s="50">
        <f t="shared" si="19"/>
        <v>429</v>
      </c>
      <c r="O62" s="50">
        <f t="shared" si="19"/>
        <v>579</v>
      </c>
      <c r="P62" s="50">
        <f t="shared" si="19"/>
        <v>722</v>
      </c>
      <c r="Q62" s="50">
        <f t="shared" si="19"/>
        <v>137</v>
      </c>
      <c r="R62" s="50">
        <f t="shared" si="19"/>
        <v>220</v>
      </c>
      <c r="S62" s="50">
        <f t="shared" si="19"/>
        <v>578</v>
      </c>
      <c r="T62" s="50">
        <f t="shared" si="19"/>
        <v>185</v>
      </c>
      <c r="U62" s="59"/>
      <c r="V62" s="59"/>
      <c r="W62" s="59"/>
      <c r="X62" s="59"/>
      <c r="Y62" s="59"/>
      <c r="Z62" s="50">
        <f t="shared" si="17"/>
        <v>4599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51" t="s">
        <v>42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84" t="s">
        <v>118</v>
      </c>
      <c r="C64" s="284"/>
      <c r="D64" s="284"/>
      <c r="E64" s="284"/>
      <c r="F64" s="284"/>
      <c r="G64" s="284"/>
      <c r="H64" s="284"/>
      <c r="I64" s="284"/>
      <c r="J64" s="284"/>
      <c r="K64" s="60">
        <v>492936</v>
      </c>
      <c r="L64" s="60">
        <v>777278</v>
      </c>
      <c r="M64" s="60">
        <v>924186</v>
      </c>
      <c r="N64" s="60">
        <v>338128</v>
      </c>
      <c r="O64" s="60">
        <v>165711</v>
      </c>
      <c r="P64" s="60">
        <v>373120</v>
      </c>
      <c r="Q64" s="60">
        <v>91439</v>
      </c>
      <c r="R64" s="60">
        <v>300272</v>
      </c>
      <c r="S64" s="60">
        <v>110550</v>
      </c>
      <c r="T64" s="60">
        <v>175261</v>
      </c>
      <c r="U64" s="59"/>
      <c r="V64" s="59"/>
      <c r="W64" s="59"/>
      <c r="X64" s="59"/>
      <c r="Y64" s="59"/>
      <c r="Z64" s="49">
        <f>SUM(K64:Y64)</f>
        <v>3748881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84" t="s">
        <v>43</v>
      </c>
      <c r="C65" s="284"/>
      <c r="D65" s="284"/>
      <c r="E65" s="284"/>
      <c r="F65" s="284"/>
      <c r="G65" s="284"/>
      <c r="H65" s="284"/>
      <c r="I65" s="284"/>
      <c r="J65" s="284"/>
      <c r="K65" s="60">
        <v>640</v>
      </c>
      <c r="L65" s="60">
        <v>929</v>
      </c>
      <c r="M65" s="60">
        <v>1451</v>
      </c>
      <c r="N65" s="60">
        <v>389</v>
      </c>
      <c r="O65" s="60">
        <v>152</v>
      </c>
      <c r="P65" s="60">
        <v>591</v>
      </c>
      <c r="Q65" s="60">
        <v>118</v>
      </c>
      <c r="R65" s="60">
        <v>280</v>
      </c>
      <c r="S65" s="60">
        <v>383</v>
      </c>
      <c r="T65" s="60">
        <v>73</v>
      </c>
      <c r="U65" s="59"/>
      <c r="V65" s="59"/>
      <c r="W65" s="59"/>
      <c r="X65" s="59"/>
      <c r="Y65" s="59"/>
      <c r="Z65" s="49">
        <f>SUM(K65:Y65)</f>
        <v>5006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84" t="s">
        <v>45</v>
      </c>
      <c r="C66" s="284"/>
      <c r="D66" s="284"/>
      <c r="E66" s="284"/>
      <c r="F66" s="284"/>
      <c r="G66" s="284"/>
      <c r="H66" s="284"/>
      <c r="I66" s="284"/>
      <c r="J66" s="284"/>
      <c r="K66" s="60">
        <v>77194</v>
      </c>
      <c r="L66" s="60">
        <v>169347</v>
      </c>
      <c r="M66" s="60">
        <v>196748</v>
      </c>
      <c r="N66" s="60">
        <v>56478</v>
      </c>
      <c r="O66" s="60">
        <v>20570</v>
      </c>
      <c r="P66" s="60">
        <v>82280</v>
      </c>
      <c r="Q66" s="60">
        <v>10743</v>
      </c>
      <c r="R66" s="60">
        <v>48796</v>
      </c>
      <c r="S66" s="60">
        <v>17648</v>
      </c>
      <c r="T66" s="60">
        <v>27680</v>
      </c>
      <c r="U66" s="59"/>
      <c r="V66" s="59"/>
      <c r="W66" s="59"/>
      <c r="X66" s="59"/>
      <c r="Y66" s="59"/>
      <c r="Z66" s="49">
        <f>SUM(K66:Y66)</f>
        <v>707484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84" t="s">
        <v>47</v>
      </c>
      <c r="C67" s="284"/>
      <c r="D67" s="284"/>
      <c r="E67" s="284"/>
      <c r="F67" s="284"/>
      <c r="G67" s="284"/>
      <c r="H67" s="284"/>
      <c r="I67" s="284"/>
      <c r="J67" s="284"/>
      <c r="K67" s="269">
        <f t="shared" ref="K67:T67" si="20">K64-K65-K66</f>
        <v>415102</v>
      </c>
      <c r="L67" s="270">
        <f t="shared" si="20"/>
        <v>607002</v>
      </c>
      <c r="M67" s="271">
        <f t="shared" si="20"/>
        <v>725987</v>
      </c>
      <c r="N67" s="272">
        <f t="shared" si="20"/>
        <v>281261</v>
      </c>
      <c r="O67" s="273">
        <f t="shared" si="20"/>
        <v>144989</v>
      </c>
      <c r="P67" s="274">
        <f t="shared" si="20"/>
        <v>290249</v>
      </c>
      <c r="Q67" s="275">
        <f t="shared" si="20"/>
        <v>80578</v>
      </c>
      <c r="R67" s="276">
        <f t="shared" si="20"/>
        <v>251196</v>
      </c>
      <c r="S67" s="277">
        <f t="shared" si="20"/>
        <v>92519</v>
      </c>
      <c r="T67" s="278">
        <f t="shared" si="20"/>
        <v>147508</v>
      </c>
      <c r="U67" s="279"/>
      <c r="V67" s="280"/>
      <c r="W67" s="281"/>
      <c r="X67" s="282"/>
      <c r="Y67" s="283"/>
      <c r="Z67" s="50">
        <f>SUM(K67:Y67)</f>
        <v>3036391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0"/>
      <c r="AA68" s="16" t="s">
        <v>58</v>
      </c>
      <c r="AB68" s="30"/>
      <c r="AC68" s="17"/>
    </row>
    <row r="69" spans="1:34" ht="16.5" customHeight="1" x14ac:dyDescent="0.25">
      <c r="B69" s="301" t="s">
        <v>116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8" t="s">
        <v>35</v>
      </c>
      <c r="Q69" s="299"/>
      <c r="R69" s="299"/>
      <c r="S69" s="299"/>
      <c r="T69" s="299"/>
      <c r="U69" s="299"/>
      <c r="V69" s="299"/>
      <c r="W69" s="299"/>
      <c r="X69" s="299"/>
      <c r="Y69" s="300"/>
      <c r="AC69"/>
    </row>
    <row r="70" spans="1:34" ht="22.5" customHeight="1" x14ac:dyDescent="0.25">
      <c r="A70" s="20"/>
      <c r="B70" s="324" t="s">
        <v>134</v>
      </c>
      <c r="C70" s="325"/>
      <c r="D70" s="326"/>
      <c r="E70" s="324" t="s">
        <v>135</v>
      </c>
      <c r="F70" s="325"/>
      <c r="G70" s="326"/>
      <c r="H70" s="324" t="s">
        <v>136</v>
      </c>
      <c r="I70" s="325"/>
      <c r="J70" s="326"/>
      <c r="K70" s="330" t="s">
        <v>137</v>
      </c>
      <c r="L70" s="331"/>
      <c r="M70" s="296" t="s">
        <v>138</v>
      </c>
      <c r="N70" s="296" t="s">
        <v>139</v>
      </c>
      <c r="O70" s="296" t="s">
        <v>140</v>
      </c>
      <c r="P70" s="111" t="s">
        <v>236</v>
      </c>
      <c r="Q70" s="112" t="s">
        <v>237</v>
      </c>
      <c r="R70" s="113" t="s">
        <v>238</v>
      </c>
      <c r="S70" s="114" t="s">
        <v>239</v>
      </c>
      <c r="T70" s="115" t="s">
        <v>240</v>
      </c>
      <c r="U70" s="116" t="s">
        <v>241</v>
      </c>
      <c r="V70" s="117" t="s">
        <v>242</v>
      </c>
      <c r="W70" s="118" t="s">
        <v>243</v>
      </c>
      <c r="X70" s="119" t="s">
        <v>244</v>
      </c>
      <c r="Y70" s="120" t="s">
        <v>245</v>
      </c>
      <c r="AC70"/>
    </row>
    <row r="71" spans="1:34" ht="22.5" customHeight="1" x14ac:dyDescent="0.25">
      <c r="A71" s="20"/>
      <c r="B71" s="327"/>
      <c r="C71" s="328"/>
      <c r="D71" s="329"/>
      <c r="E71" s="327"/>
      <c r="F71" s="328"/>
      <c r="G71" s="329"/>
      <c r="H71" s="327"/>
      <c r="I71" s="328"/>
      <c r="J71" s="329"/>
      <c r="K71" s="332"/>
      <c r="L71" s="333"/>
      <c r="M71" s="297"/>
      <c r="N71" s="297"/>
      <c r="O71" s="297"/>
      <c r="P71" s="121" t="s">
        <v>246</v>
      </c>
      <c r="Q71" s="122" t="s">
        <v>247</v>
      </c>
      <c r="R71" s="123" t="s">
        <v>248</v>
      </c>
      <c r="S71" s="124" t="s">
        <v>249</v>
      </c>
      <c r="T71" s="125" t="s">
        <v>250</v>
      </c>
      <c r="U71" s="126" t="s">
        <v>251</v>
      </c>
      <c r="V71" s="127" t="s">
        <v>252</v>
      </c>
      <c r="W71" s="128" t="s">
        <v>253</v>
      </c>
      <c r="X71" s="129" t="s">
        <v>254</v>
      </c>
      <c r="Y71" s="130" t="s">
        <v>255</v>
      </c>
      <c r="AC71"/>
    </row>
    <row r="72" spans="1:34" ht="22.5" customHeight="1" x14ac:dyDescent="0.25">
      <c r="A72" s="20"/>
      <c r="B72" s="311" t="s">
        <v>256</v>
      </c>
      <c r="C72" s="312"/>
      <c r="D72" s="313"/>
      <c r="E72" s="311" t="s">
        <v>256</v>
      </c>
      <c r="F72" s="312"/>
      <c r="G72" s="313"/>
      <c r="H72" s="311" t="s">
        <v>256</v>
      </c>
      <c r="I72" s="312"/>
      <c r="J72" s="313"/>
      <c r="K72" s="318" t="s">
        <v>256</v>
      </c>
      <c r="L72" s="319"/>
      <c r="M72" s="308" t="s">
        <v>256</v>
      </c>
      <c r="N72" s="308" t="s">
        <v>256</v>
      </c>
      <c r="O72" s="308" t="s">
        <v>256</v>
      </c>
      <c r="P72" s="131" t="s">
        <v>257</v>
      </c>
      <c r="Q72" s="132" t="s">
        <v>258</v>
      </c>
      <c r="R72" s="133" t="s">
        <v>259</v>
      </c>
      <c r="S72" s="134" t="s">
        <v>260</v>
      </c>
      <c r="T72" s="135" t="s">
        <v>261</v>
      </c>
      <c r="U72" s="136" t="s">
        <v>262</v>
      </c>
      <c r="V72" s="137" t="s">
        <v>263</v>
      </c>
      <c r="W72" s="138" t="s">
        <v>264</v>
      </c>
      <c r="X72" s="139" t="s">
        <v>265</v>
      </c>
      <c r="Y72" s="140" t="s">
        <v>266</v>
      </c>
      <c r="AC72"/>
    </row>
    <row r="73" spans="1:34" ht="22.5" customHeight="1" x14ac:dyDescent="0.25">
      <c r="A73" s="20"/>
      <c r="B73" s="314"/>
      <c r="C73" s="312"/>
      <c r="D73" s="313"/>
      <c r="E73" s="314"/>
      <c r="F73" s="312"/>
      <c r="G73" s="313"/>
      <c r="H73" s="314"/>
      <c r="I73" s="312"/>
      <c r="J73" s="313"/>
      <c r="K73" s="320"/>
      <c r="L73" s="319"/>
      <c r="M73" s="309"/>
      <c r="N73" s="309"/>
      <c r="O73" s="309"/>
      <c r="P73" s="141" t="s">
        <v>267</v>
      </c>
      <c r="Q73" s="142" t="s">
        <v>268</v>
      </c>
      <c r="R73" s="143" t="s">
        <v>269</v>
      </c>
      <c r="S73" s="144" t="s">
        <v>270</v>
      </c>
      <c r="T73" s="145" t="s">
        <v>271</v>
      </c>
      <c r="U73" s="146" t="s">
        <v>272</v>
      </c>
      <c r="V73" s="147" t="s">
        <v>273</v>
      </c>
      <c r="W73" s="148" t="s">
        <v>274</v>
      </c>
      <c r="X73" s="149" t="s">
        <v>275</v>
      </c>
      <c r="Y73" s="150" t="s">
        <v>276</v>
      </c>
      <c r="AC73"/>
    </row>
    <row r="74" spans="1:34" ht="22.5" customHeight="1" x14ac:dyDescent="0.25">
      <c r="A74" s="20"/>
      <c r="B74" s="315"/>
      <c r="C74" s="316"/>
      <c r="D74" s="317"/>
      <c r="E74" s="315"/>
      <c r="F74" s="316"/>
      <c r="G74" s="317"/>
      <c r="H74" s="315"/>
      <c r="I74" s="316"/>
      <c r="J74" s="317"/>
      <c r="K74" s="321"/>
      <c r="L74" s="322"/>
      <c r="M74" s="310"/>
      <c r="N74" s="310"/>
      <c r="O74" s="310"/>
      <c r="P74" s="151" t="s">
        <v>277</v>
      </c>
      <c r="Q74" s="152" t="s">
        <v>278</v>
      </c>
      <c r="R74" s="153" t="s">
        <v>279</v>
      </c>
      <c r="S74" s="154" t="s">
        <v>280</v>
      </c>
      <c r="T74" s="155" t="s">
        <v>281</v>
      </c>
      <c r="U74" s="156" t="s">
        <v>282</v>
      </c>
      <c r="V74" s="157" t="s">
        <v>283</v>
      </c>
      <c r="W74" s="158" t="s">
        <v>284</v>
      </c>
      <c r="X74" s="159" t="s">
        <v>285</v>
      </c>
      <c r="Y74" s="160" t="s">
        <v>286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"/>
      <c r="Y76" s="3"/>
      <c r="Z76" s="3"/>
      <c r="AA76" s="4"/>
      <c r="AC76"/>
      <c r="AD76" t="s">
        <v>223</v>
      </c>
      <c r="AH76" s="58" t="s">
        <v>234</v>
      </c>
    </row>
    <row r="77" spans="1:34" ht="22.5" customHeight="1" x14ac:dyDescent="0.25">
      <c r="I77" s="306" t="s">
        <v>73</v>
      </c>
      <c r="J77" s="306"/>
      <c r="K77" s="306"/>
      <c r="L77" s="306"/>
      <c r="M77" s="306" t="s">
        <v>218</v>
      </c>
      <c r="N77" s="306"/>
      <c r="O77" s="306"/>
      <c r="P77" s="306"/>
      <c r="Q77" s="306"/>
      <c r="R77" s="306"/>
      <c r="S77" s="306"/>
      <c r="T77" s="306"/>
      <c r="U77" s="306"/>
      <c r="V77" s="306"/>
      <c r="W77" s="7"/>
      <c r="X77" s="8"/>
      <c r="Y77" s="302" t="s">
        <v>72</v>
      </c>
      <c r="Z77" s="302"/>
      <c r="AC77"/>
      <c r="AH77" s="58" t="s">
        <v>233</v>
      </c>
    </row>
    <row r="78" spans="1:34" ht="22.5" customHeight="1" x14ac:dyDescent="0.25">
      <c r="W78" s="7"/>
      <c r="X78" s="8"/>
      <c r="Y78" s="302"/>
      <c r="Z78" s="302"/>
      <c r="AC78"/>
    </row>
    <row r="79" spans="1:34" ht="22.5" customHeight="1" x14ac:dyDescent="0.25">
      <c r="J79" s="285"/>
      <c r="K79" s="285"/>
      <c r="L79" s="285"/>
      <c r="M79" s="285"/>
      <c r="N79" s="7"/>
      <c r="O79" s="7"/>
      <c r="P79" s="7"/>
      <c r="Q79" s="7"/>
      <c r="R79" s="285"/>
      <c r="S79" s="285"/>
      <c r="T79" s="285"/>
      <c r="U79" s="285"/>
      <c r="V79" s="7"/>
      <c r="W79" s="7"/>
      <c r="Y79" s="305" t="s">
        <v>223</v>
      </c>
      <c r="Z79" s="305"/>
      <c r="AC79"/>
    </row>
    <row r="80" spans="1:34" ht="22.5" customHeight="1" x14ac:dyDescent="0.25">
      <c r="J80" s="285"/>
      <c r="K80" s="285"/>
      <c r="L80" s="285"/>
      <c r="M80" s="285"/>
      <c r="N80" s="3"/>
      <c r="O80" s="3"/>
      <c r="P80" s="3"/>
      <c r="Q80" s="3"/>
      <c r="R80" s="3"/>
      <c r="S80" s="3"/>
      <c r="T80" s="3"/>
      <c r="U80" s="3"/>
      <c r="V80" s="3"/>
      <c r="W80" s="307"/>
      <c r="X80" s="307"/>
      <c r="Y80" s="307"/>
      <c r="Z80" s="307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49" t="s">
        <v>224</v>
      </c>
      <c r="X82" s="349"/>
      <c r="Y82" s="349"/>
      <c r="Z82" s="349"/>
      <c r="AC82"/>
    </row>
    <row r="83" spans="1:30" ht="24.95" customHeight="1" x14ac:dyDescent="0.25">
      <c r="A83" s="10" t="s">
        <v>1</v>
      </c>
      <c r="B83" s="350" t="s">
        <v>2</v>
      </c>
      <c r="C83" s="350"/>
      <c r="D83" s="350"/>
      <c r="E83" s="350"/>
      <c r="F83" s="350"/>
      <c r="G83" s="350"/>
      <c r="H83" s="350"/>
      <c r="I83" s="350"/>
      <c r="J83" s="350"/>
      <c r="K83" s="350" t="s">
        <v>3</v>
      </c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C83"/>
    </row>
    <row r="84" spans="1:30" ht="48.75" customHeight="1" x14ac:dyDescent="0.25">
      <c r="A84" s="10" t="s">
        <v>48</v>
      </c>
      <c r="B84" s="351" t="s">
        <v>69</v>
      </c>
      <c r="C84" s="351"/>
      <c r="D84" s="351"/>
      <c r="E84" s="351"/>
      <c r="F84" s="351"/>
      <c r="G84" s="351"/>
      <c r="H84" s="351"/>
      <c r="I84" s="351"/>
      <c r="J84" s="351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59"/>
      <c r="V84" s="59"/>
      <c r="W84" s="59"/>
      <c r="X84" s="59"/>
      <c r="Y84" s="59"/>
      <c r="Z84" s="10" t="s">
        <v>163</v>
      </c>
      <c r="AC84"/>
      <c r="AD84" t="s">
        <v>142</v>
      </c>
    </row>
    <row r="85" spans="1:30" ht="12.75" customHeight="1" x14ac:dyDescent="0.25">
      <c r="A85" s="12" t="s">
        <v>5</v>
      </c>
      <c r="B85" s="352" t="s">
        <v>6</v>
      </c>
      <c r="C85" s="352"/>
      <c r="D85" s="352"/>
      <c r="E85" s="352"/>
      <c r="F85" s="352"/>
      <c r="G85" s="352"/>
      <c r="H85" s="352"/>
      <c r="I85" s="352"/>
      <c r="J85" s="352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64" t="s">
        <v>65</v>
      </c>
      <c r="B86" s="364"/>
      <c r="C86" s="364"/>
      <c r="D86" s="364"/>
      <c r="E86" s="364"/>
      <c r="F86" s="364"/>
      <c r="G86" s="364"/>
      <c r="H86" s="364"/>
      <c r="I86" s="364"/>
      <c r="J86" s="364"/>
      <c r="K86" s="365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7"/>
      <c r="AC86"/>
    </row>
    <row r="87" spans="1:30" ht="33" customHeight="1" x14ac:dyDescent="0.25">
      <c r="A87" s="15" t="s">
        <v>164</v>
      </c>
      <c r="B87" s="368" t="s">
        <v>165</v>
      </c>
      <c r="C87" s="368"/>
      <c r="D87" s="368"/>
      <c r="E87" s="368"/>
      <c r="F87" s="368"/>
      <c r="G87" s="368"/>
      <c r="H87" s="368"/>
      <c r="I87" s="368"/>
      <c r="J87" s="368"/>
      <c r="K87" s="60">
        <v>18270</v>
      </c>
      <c r="L87" s="60">
        <v>21425</v>
      </c>
      <c r="M87" s="60">
        <v>180389</v>
      </c>
      <c r="N87" s="60">
        <v>11174</v>
      </c>
      <c r="O87" s="60">
        <v>6103</v>
      </c>
      <c r="P87" s="60">
        <v>8506</v>
      </c>
      <c r="Q87" s="60">
        <v>2735</v>
      </c>
      <c r="R87" s="60">
        <v>10217</v>
      </c>
      <c r="S87" s="60">
        <v>2018</v>
      </c>
      <c r="T87" s="60">
        <v>8068</v>
      </c>
      <c r="U87" s="59"/>
      <c r="V87" s="59"/>
      <c r="W87" s="59"/>
      <c r="X87" s="59"/>
      <c r="Y87" s="59"/>
      <c r="Z87" s="49">
        <f t="shared" ref="Z87:Z103" si="21">SUM(K87:Y87)</f>
        <v>268905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166</v>
      </c>
      <c r="B88" s="368" t="s">
        <v>167</v>
      </c>
      <c r="C88" s="368"/>
      <c r="D88" s="368"/>
      <c r="E88" s="368"/>
      <c r="F88" s="368"/>
      <c r="G88" s="368"/>
      <c r="H88" s="368"/>
      <c r="I88" s="368"/>
      <c r="J88" s="368"/>
      <c r="K88" s="60">
        <v>8449</v>
      </c>
      <c r="L88" s="60">
        <v>9647</v>
      </c>
      <c r="M88" s="60">
        <v>15115</v>
      </c>
      <c r="N88" s="60">
        <v>23408</v>
      </c>
      <c r="O88" s="60">
        <v>5750</v>
      </c>
      <c r="P88" s="60">
        <v>25870</v>
      </c>
      <c r="Q88" s="60">
        <v>9893</v>
      </c>
      <c r="R88" s="60">
        <v>4071</v>
      </c>
      <c r="S88" s="60">
        <v>6845</v>
      </c>
      <c r="T88" s="60">
        <v>4021</v>
      </c>
      <c r="U88" s="59"/>
      <c r="V88" s="59"/>
      <c r="W88" s="59"/>
      <c r="X88" s="59"/>
      <c r="Y88" s="59"/>
      <c r="Z88" s="49">
        <f t="shared" si="21"/>
        <v>113069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168</v>
      </c>
      <c r="B89" s="368" t="s">
        <v>169</v>
      </c>
      <c r="C89" s="368"/>
      <c r="D89" s="368"/>
      <c r="E89" s="368"/>
      <c r="F89" s="368"/>
      <c r="G89" s="368"/>
      <c r="H89" s="368"/>
      <c r="I89" s="368"/>
      <c r="J89" s="368"/>
      <c r="K89" s="60">
        <v>2819</v>
      </c>
      <c r="L89" s="60">
        <v>3841</v>
      </c>
      <c r="M89" s="60">
        <v>6491</v>
      </c>
      <c r="N89" s="60">
        <v>2957</v>
      </c>
      <c r="O89" s="60">
        <v>1305</v>
      </c>
      <c r="P89" s="60">
        <v>2913</v>
      </c>
      <c r="Q89" s="60">
        <v>512</v>
      </c>
      <c r="R89" s="60">
        <v>2496</v>
      </c>
      <c r="S89" s="60">
        <v>678</v>
      </c>
      <c r="T89" s="60">
        <v>1401</v>
      </c>
      <c r="U89" s="59"/>
      <c r="V89" s="59"/>
      <c r="W89" s="59"/>
      <c r="X89" s="59"/>
      <c r="Y89" s="59"/>
      <c r="Z89" s="49">
        <f t="shared" si="21"/>
        <v>25413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170</v>
      </c>
      <c r="B90" s="368" t="s">
        <v>171</v>
      </c>
      <c r="C90" s="368"/>
      <c r="D90" s="368"/>
      <c r="E90" s="368"/>
      <c r="F90" s="368"/>
      <c r="G90" s="368"/>
      <c r="H90" s="368"/>
      <c r="I90" s="368"/>
      <c r="J90" s="368"/>
      <c r="K90" s="60">
        <v>21505</v>
      </c>
      <c r="L90" s="60">
        <v>21256</v>
      </c>
      <c r="M90" s="60">
        <v>20400</v>
      </c>
      <c r="N90" s="60">
        <v>14176</v>
      </c>
      <c r="O90" s="60">
        <v>9403</v>
      </c>
      <c r="P90" s="60">
        <v>12493</v>
      </c>
      <c r="Q90" s="60">
        <v>2566</v>
      </c>
      <c r="R90" s="60">
        <v>17480</v>
      </c>
      <c r="S90" s="60">
        <v>2306</v>
      </c>
      <c r="T90" s="60">
        <v>5226</v>
      </c>
      <c r="U90" s="59"/>
      <c r="V90" s="59"/>
      <c r="W90" s="59"/>
      <c r="X90" s="59"/>
      <c r="Y90" s="59"/>
      <c r="Z90" s="49">
        <f t="shared" si="21"/>
        <v>126811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172</v>
      </c>
      <c r="B91" s="368" t="s">
        <v>173</v>
      </c>
      <c r="C91" s="368"/>
      <c r="D91" s="368"/>
      <c r="E91" s="368"/>
      <c r="F91" s="368"/>
      <c r="G91" s="368"/>
      <c r="H91" s="368"/>
      <c r="I91" s="368"/>
      <c r="J91" s="368"/>
      <c r="K91" s="60">
        <v>17439</v>
      </c>
      <c r="L91" s="60">
        <v>22241</v>
      </c>
      <c r="M91" s="60">
        <v>20883</v>
      </c>
      <c r="N91" s="60">
        <v>11911</v>
      </c>
      <c r="O91" s="60">
        <v>5118</v>
      </c>
      <c r="P91" s="60">
        <v>8686</v>
      </c>
      <c r="Q91" s="60">
        <v>2486</v>
      </c>
      <c r="R91" s="60">
        <v>6681</v>
      </c>
      <c r="S91" s="60">
        <v>2113</v>
      </c>
      <c r="T91" s="60">
        <v>6060</v>
      </c>
      <c r="U91" s="59"/>
      <c r="V91" s="59"/>
      <c r="W91" s="59"/>
      <c r="X91" s="59"/>
      <c r="Y91" s="59"/>
      <c r="Z91" s="49">
        <f t="shared" si="21"/>
        <v>103618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174</v>
      </c>
      <c r="B92" s="368" t="s">
        <v>175</v>
      </c>
      <c r="C92" s="368"/>
      <c r="D92" s="368"/>
      <c r="E92" s="368"/>
      <c r="F92" s="368"/>
      <c r="G92" s="368"/>
      <c r="H92" s="368"/>
      <c r="I92" s="368"/>
      <c r="J92" s="368"/>
      <c r="K92" s="60">
        <v>39341</v>
      </c>
      <c r="L92" s="60">
        <v>36082</v>
      </c>
      <c r="M92" s="60">
        <v>47107</v>
      </c>
      <c r="N92" s="60">
        <v>40973</v>
      </c>
      <c r="O92" s="60">
        <v>22444</v>
      </c>
      <c r="P92" s="60">
        <v>34970</v>
      </c>
      <c r="Q92" s="60">
        <v>10259</v>
      </c>
      <c r="R92" s="60">
        <v>25582</v>
      </c>
      <c r="S92" s="60">
        <v>6335</v>
      </c>
      <c r="T92" s="60">
        <v>20839</v>
      </c>
      <c r="U92" s="59"/>
      <c r="V92" s="59"/>
      <c r="W92" s="59"/>
      <c r="X92" s="59"/>
      <c r="Y92" s="59"/>
      <c r="Z92" s="49">
        <f t="shared" si="21"/>
        <v>283932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176</v>
      </c>
      <c r="B93" s="368" t="s">
        <v>177</v>
      </c>
      <c r="C93" s="368"/>
      <c r="D93" s="368"/>
      <c r="E93" s="368"/>
      <c r="F93" s="368"/>
      <c r="G93" s="368"/>
      <c r="H93" s="368"/>
      <c r="I93" s="368"/>
      <c r="J93" s="368"/>
      <c r="K93" s="60">
        <v>18678</v>
      </c>
      <c r="L93" s="60">
        <v>17060</v>
      </c>
      <c r="M93" s="60">
        <v>19706</v>
      </c>
      <c r="N93" s="60">
        <v>28173</v>
      </c>
      <c r="O93" s="60">
        <v>17018</v>
      </c>
      <c r="P93" s="60">
        <v>42108</v>
      </c>
      <c r="Q93" s="60">
        <v>6084</v>
      </c>
      <c r="R93" s="60">
        <v>12493</v>
      </c>
      <c r="S93" s="60">
        <v>20528</v>
      </c>
      <c r="T93" s="60">
        <v>6839</v>
      </c>
      <c r="U93" s="59"/>
      <c r="V93" s="59"/>
      <c r="W93" s="59"/>
      <c r="X93" s="59"/>
      <c r="Y93" s="59"/>
      <c r="Z93" s="49">
        <f t="shared" si="21"/>
        <v>188687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178</v>
      </c>
      <c r="B94" s="368" t="s">
        <v>179</v>
      </c>
      <c r="C94" s="368"/>
      <c r="D94" s="368"/>
      <c r="E94" s="368"/>
      <c r="F94" s="368"/>
      <c r="G94" s="368"/>
      <c r="H94" s="368"/>
      <c r="I94" s="368"/>
      <c r="J94" s="368"/>
      <c r="K94" s="60">
        <v>9107</v>
      </c>
      <c r="L94" s="60">
        <v>8034</v>
      </c>
      <c r="M94" s="60">
        <v>9613</v>
      </c>
      <c r="N94" s="60">
        <v>3415</v>
      </c>
      <c r="O94" s="60">
        <v>1152</v>
      </c>
      <c r="P94" s="60">
        <v>2859</v>
      </c>
      <c r="Q94" s="60">
        <v>885</v>
      </c>
      <c r="R94" s="60">
        <v>3008</v>
      </c>
      <c r="S94" s="60">
        <v>561</v>
      </c>
      <c r="T94" s="60">
        <v>2446</v>
      </c>
      <c r="U94" s="59"/>
      <c r="V94" s="59"/>
      <c r="W94" s="59"/>
      <c r="X94" s="59"/>
      <c r="Y94" s="59"/>
      <c r="Z94" s="49">
        <f t="shared" si="21"/>
        <v>41080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180</v>
      </c>
      <c r="B95" s="368" t="s">
        <v>181</v>
      </c>
      <c r="C95" s="368"/>
      <c r="D95" s="368"/>
      <c r="E95" s="368"/>
      <c r="F95" s="368"/>
      <c r="G95" s="368"/>
      <c r="H95" s="368"/>
      <c r="I95" s="368"/>
      <c r="J95" s="368"/>
      <c r="K95" s="60">
        <v>44133</v>
      </c>
      <c r="L95" s="60">
        <v>86070</v>
      </c>
      <c r="M95" s="60">
        <v>43564</v>
      </c>
      <c r="N95" s="60">
        <v>15655</v>
      </c>
      <c r="O95" s="60">
        <v>8854</v>
      </c>
      <c r="P95" s="60">
        <v>11861</v>
      </c>
      <c r="Q95" s="60">
        <v>3700</v>
      </c>
      <c r="R95" s="60">
        <v>17079</v>
      </c>
      <c r="S95" s="60">
        <v>2773</v>
      </c>
      <c r="T95" s="60">
        <v>11881</v>
      </c>
      <c r="U95" s="59"/>
      <c r="V95" s="59"/>
      <c r="W95" s="59"/>
      <c r="X95" s="59"/>
      <c r="Y95" s="59"/>
      <c r="Z95" s="49">
        <f t="shared" si="21"/>
        <v>245570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182</v>
      </c>
      <c r="B96" s="368" t="s">
        <v>183</v>
      </c>
      <c r="C96" s="368"/>
      <c r="D96" s="368"/>
      <c r="E96" s="368"/>
      <c r="F96" s="368"/>
      <c r="G96" s="368"/>
      <c r="H96" s="368"/>
      <c r="I96" s="368"/>
      <c r="J96" s="368"/>
      <c r="K96" s="60">
        <v>33657</v>
      </c>
      <c r="L96" s="60">
        <v>27480</v>
      </c>
      <c r="M96" s="60">
        <v>65518</v>
      </c>
      <c r="N96" s="60">
        <v>7980</v>
      </c>
      <c r="O96" s="60">
        <v>8595</v>
      </c>
      <c r="P96" s="60">
        <v>5574</v>
      </c>
      <c r="Q96" s="60">
        <v>2331</v>
      </c>
      <c r="R96" s="60">
        <v>8639</v>
      </c>
      <c r="S96" s="60">
        <v>1417</v>
      </c>
      <c r="T96" s="60">
        <v>12578</v>
      </c>
      <c r="U96" s="59"/>
      <c r="V96" s="59"/>
      <c r="W96" s="59"/>
      <c r="X96" s="59"/>
      <c r="Y96" s="59"/>
      <c r="Z96" s="49">
        <f t="shared" si="21"/>
        <v>173769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184</v>
      </c>
      <c r="B97" s="368" t="s">
        <v>185</v>
      </c>
      <c r="C97" s="368"/>
      <c r="D97" s="368"/>
      <c r="E97" s="368"/>
      <c r="F97" s="368"/>
      <c r="G97" s="368"/>
      <c r="H97" s="368"/>
      <c r="I97" s="368"/>
      <c r="J97" s="368"/>
      <c r="K97" s="60">
        <v>2298</v>
      </c>
      <c r="L97" s="60">
        <v>4222</v>
      </c>
      <c r="M97" s="60">
        <v>3433</v>
      </c>
      <c r="N97" s="60">
        <v>1302</v>
      </c>
      <c r="O97" s="60">
        <v>938</v>
      </c>
      <c r="P97" s="60">
        <v>1481</v>
      </c>
      <c r="Q97" s="60">
        <v>234</v>
      </c>
      <c r="R97" s="60">
        <v>727</v>
      </c>
      <c r="S97" s="60">
        <v>284</v>
      </c>
      <c r="T97" s="60">
        <v>1058</v>
      </c>
      <c r="U97" s="59"/>
      <c r="V97" s="59"/>
      <c r="W97" s="59"/>
      <c r="X97" s="59"/>
      <c r="Y97" s="59"/>
      <c r="Z97" s="49">
        <f t="shared" si="21"/>
        <v>15977</v>
      </c>
      <c r="AA97" s="23"/>
      <c r="AC97" s="17" t="s">
        <v>59</v>
      </c>
      <c r="AD97" s="1" t="s">
        <v>141</v>
      </c>
    </row>
    <row r="98" spans="1:34" ht="33" customHeight="1" x14ac:dyDescent="0.25">
      <c r="A98" s="15" t="s">
        <v>186</v>
      </c>
      <c r="B98" s="368" t="s">
        <v>187</v>
      </c>
      <c r="C98" s="368"/>
      <c r="D98" s="368"/>
      <c r="E98" s="368"/>
      <c r="F98" s="368"/>
      <c r="G98" s="368"/>
      <c r="H98" s="368"/>
      <c r="I98" s="368"/>
      <c r="J98" s="368"/>
      <c r="K98" s="60">
        <v>3419</v>
      </c>
      <c r="L98" s="60">
        <v>15319</v>
      </c>
      <c r="M98" s="60">
        <v>3331</v>
      </c>
      <c r="N98" s="60">
        <v>1531</v>
      </c>
      <c r="O98" s="60">
        <v>922</v>
      </c>
      <c r="P98" s="60">
        <v>1368</v>
      </c>
      <c r="Q98" s="60">
        <v>670</v>
      </c>
      <c r="R98" s="60">
        <v>2280</v>
      </c>
      <c r="S98" s="60">
        <v>306</v>
      </c>
      <c r="T98" s="60">
        <v>839</v>
      </c>
      <c r="U98" s="59"/>
      <c r="V98" s="59"/>
      <c r="W98" s="59"/>
      <c r="X98" s="59"/>
      <c r="Y98" s="59"/>
      <c r="Z98" s="49">
        <f t="shared" si="21"/>
        <v>29985</v>
      </c>
      <c r="AA98" s="23"/>
      <c r="AC98" s="17" t="s">
        <v>59</v>
      </c>
      <c r="AD98" s="1" t="s">
        <v>141</v>
      </c>
    </row>
    <row r="99" spans="1:34" ht="33" customHeight="1" x14ac:dyDescent="0.25">
      <c r="A99" s="15" t="s">
        <v>188</v>
      </c>
      <c r="B99" s="368" t="s">
        <v>189</v>
      </c>
      <c r="C99" s="368"/>
      <c r="D99" s="368"/>
      <c r="E99" s="368"/>
      <c r="F99" s="368"/>
      <c r="G99" s="368"/>
      <c r="H99" s="368"/>
      <c r="I99" s="368"/>
      <c r="J99" s="368"/>
      <c r="K99" s="60">
        <v>14182</v>
      </c>
      <c r="L99" s="60">
        <v>60308</v>
      </c>
      <c r="M99" s="60">
        <v>58353</v>
      </c>
      <c r="N99" s="60">
        <v>5276</v>
      </c>
      <c r="O99" s="60">
        <v>2698</v>
      </c>
      <c r="P99" s="60">
        <v>2571</v>
      </c>
      <c r="Q99" s="60">
        <v>1112</v>
      </c>
      <c r="R99" s="60">
        <v>5354</v>
      </c>
      <c r="S99" s="60">
        <v>952</v>
      </c>
      <c r="T99" s="60">
        <v>4557</v>
      </c>
      <c r="U99" s="59"/>
      <c r="V99" s="59"/>
      <c r="W99" s="59"/>
      <c r="X99" s="59"/>
      <c r="Y99" s="59"/>
      <c r="Z99" s="49">
        <f t="shared" si="21"/>
        <v>155363</v>
      </c>
      <c r="AA99" s="23"/>
      <c r="AC99" s="17" t="s">
        <v>59</v>
      </c>
      <c r="AD99" s="1" t="s">
        <v>141</v>
      </c>
    </row>
    <row r="100" spans="1:34" ht="33" customHeight="1" x14ac:dyDescent="0.25">
      <c r="A100" s="15" t="s">
        <v>190</v>
      </c>
      <c r="B100" s="368" t="s">
        <v>191</v>
      </c>
      <c r="C100" s="368"/>
      <c r="D100" s="368"/>
      <c r="E100" s="368"/>
      <c r="F100" s="368"/>
      <c r="G100" s="368"/>
      <c r="H100" s="368"/>
      <c r="I100" s="368"/>
      <c r="J100" s="368"/>
      <c r="K100" s="60">
        <v>5686</v>
      </c>
      <c r="L100" s="60">
        <v>11128</v>
      </c>
      <c r="M100" s="60">
        <v>7279</v>
      </c>
      <c r="N100" s="60">
        <v>3450</v>
      </c>
      <c r="O100" s="60">
        <v>2133</v>
      </c>
      <c r="P100" s="60">
        <v>3347</v>
      </c>
      <c r="Q100" s="60">
        <v>816</v>
      </c>
      <c r="R100" s="60">
        <v>2255</v>
      </c>
      <c r="S100" s="60">
        <v>680</v>
      </c>
      <c r="T100" s="60">
        <v>2082</v>
      </c>
      <c r="U100" s="59"/>
      <c r="V100" s="59"/>
      <c r="W100" s="59"/>
      <c r="X100" s="59"/>
      <c r="Y100" s="59"/>
      <c r="Z100" s="49">
        <f t="shared" si="21"/>
        <v>38856</v>
      </c>
      <c r="AA100" s="23"/>
      <c r="AC100" s="17" t="s">
        <v>59</v>
      </c>
      <c r="AD100" s="1" t="s">
        <v>141</v>
      </c>
    </row>
    <row r="101" spans="1:34" ht="32.25" customHeight="1" x14ac:dyDescent="0.25">
      <c r="A101" s="15" t="s">
        <v>192</v>
      </c>
      <c r="B101" s="368" t="s">
        <v>193</v>
      </c>
      <c r="C101" s="368"/>
      <c r="D101" s="368"/>
      <c r="E101" s="368"/>
      <c r="F101" s="368"/>
      <c r="G101" s="368"/>
      <c r="H101" s="368"/>
      <c r="I101" s="368"/>
      <c r="J101" s="368"/>
      <c r="K101" s="60">
        <v>21667</v>
      </c>
      <c r="L101" s="60">
        <v>86791</v>
      </c>
      <c r="M101" s="60">
        <v>31131</v>
      </c>
      <c r="N101" s="60">
        <v>17258</v>
      </c>
      <c r="O101" s="60">
        <v>7498</v>
      </c>
      <c r="P101" s="60">
        <v>15938</v>
      </c>
      <c r="Q101" s="60">
        <v>4054</v>
      </c>
      <c r="R101" s="60">
        <v>13407</v>
      </c>
      <c r="S101" s="60">
        <v>3246</v>
      </c>
      <c r="T101" s="60">
        <v>6362</v>
      </c>
      <c r="U101" s="59"/>
      <c r="V101" s="59"/>
      <c r="W101" s="59"/>
      <c r="X101" s="59"/>
      <c r="Y101" s="59"/>
      <c r="Z101" s="49">
        <f t="shared" si="21"/>
        <v>207352</v>
      </c>
      <c r="AA101" s="23"/>
      <c r="AC101" s="17" t="s">
        <v>59</v>
      </c>
      <c r="AD101" s="1" t="s">
        <v>141</v>
      </c>
    </row>
    <row r="102" spans="1:34" ht="32.25" customHeight="1" x14ac:dyDescent="0.25">
      <c r="A102" s="15" t="s">
        <v>194</v>
      </c>
      <c r="B102" s="368" t="s">
        <v>195</v>
      </c>
      <c r="C102" s="368"/>
      <c r="D102" s="368"/>
      <c r="E102" s="368"/>
      <c r="F102" s="368"/>
      <c r="G102" s="368"/>
      <c r="H102" s="368"/>
      <c r="I102" s="368"/>
      <c r="J102" s="368"/>
      <c r="K102" s="60">
        <v>9341</v>
      </c>
      <c r="L102" s="60">
        <v>10510</v>
      </c>
      <c r="M102" s="60">
        <v>11317</v>
      </c>
      <c r="N102" s="60">
        <v>17155</v>
      </c>
      <c r="O102" s="60">
        <v>15857</v>
      </c>
      <c r="P102" s="60">
        <v>48469</v>
      </c>
      <c r="Q102" s="60">
        <v>4847</v>
      </c>
      <c r="R102" s="60">
        <v>10540</v>
      </c>
      <c r="S102" s="60">
        <v>8027</v>
      </c>
      <c r="T102" s="60">
        <v>4945</v>
      </c>
      <c r="U102" s="59"/>
      <c r="V102" s="59"/>
      <c r="W102" s="59"/>
      <c r="X102" s="59"/>
      <c r="Y102" s="59"/>
      <c r="Z102" s="49">
        <f t="shared" si="21"/>
        <v>141008</v>
      </c>
      <c r="AA102" s="23"/>
      <c r="AC102" s="17" t="s">
        <v>59</v>
      </c>
      <c r="AD102" s="1" t="s">
        <v>141</v>
      </c>
    </row>
    <row r="103" spans="1:34" ht="32.25" customHeight="1" x14ac:dyDescent="0.25">
      <c r="A103" s="15" t="s">
        <v>196</v>
      </c>
      <c r="B103" s="368" t="s">
        <v>197</v>
      </c>
      <c r="C103" s="368"/>
      <c r="D103" s="368"/>
      <c r="E103" s="368"/>
      <c r="F103" s="368"/>
      <c r="G103" s="368"/>
      <c r="H103" s="368"/>
      <c r="I103" s="368"/>
      <c r="J103" s="368"/>
      <c r="K103" s="60">
        <v>5753</v>
      </c>
      <c r="L103" s="60">
        <v>15036</v>
      </c>
      <c r="M103" s="60">
        <v>4884</v>
      </c>
      <c r="N103" s="60">
        <v>2141</v>
      </c>
      <c r="O103" s="60">
        <v>701</v>
      </c>
      <c r="P103" s="60">
        <v>1583</v>
      </c>
      <c r="Q103" s="60">
        <v>534</v>
      </c>
      <c r="R103" s="60">
        <v>2458</v>
      </c>
      <c r="S103" s="60">
        <v>339</v>
      </c>
      <c r="T103" s="60">
        <v>1376</v>
      </c>
      <c r="U103" s="59"/>
      <c r="V103" s="59"/>
      <c r="W103" s="59"/>
      <c r="X103" s="59"/>
      <c r="Y103" s="59"/>
      <c r="Z103" s="49">
        <f t="shared" si="21"/>
        <v>34805</v>
      </c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301" t="s">
        <v>116</v>
      </c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98" t="s">
        <v>35</v>
      </c>
      <c r="Q105" s="299"/>
      <c r="R105" s="299"/>
      <c r="S105" s="299"/>
      <c r="T105" s="299"/>
      <c r="U105" s="299"/>
      <c r="V105" s="299"/>
      <c r="W105" s="299"/>
      <c r="X105" s="299"/>
      <c r="Y105" s="300"/>
      <c r="AC105"/>
    </row>
    <row r="106" spans="1:34" ht="22.5" customHeight="1" x14ac:dyDescent="0.25">
      <c r="A106" s="20"/>
      <c r="B106" s="324" t="s">
        <v>134</v>
      </c>
      <c r="C106" s="325"/>
      <c r="D106" s="326"/>
      <c r="E106" s="324" t="s">
        <v>135</v>
      </c>
      <c r="F106" s="325"/>
      <c r="G106" s="326"/>
      <c r="H106" s="324" t="s">
        <v>136</v>
      </c>
      <c r="I106" s="325"/>
      <c r="J106" s="326"/>
      <c r="K106" s="330" t="s">
        <v>137</v>
      </c>
      <c r="L106" s="331"/>
      <c r="M106" s="296" t="s">
        <v>138</v>
      </c>
      <c r="N106" s="296" t="s">
        <v>139</v>
      </c>
      <c r="O106" s="296" t="s">
        <v>140</v>
      </c>
      <c r="P106" s="161" t="s">
        <v>236</v>
      </c>
      <c r="Q106" s="162" t="s">
        <v>237</v>
      </c>
      <c r="R106" s="163" t="s">
        <v>238</v>
      </c>
      <c r="S106" s="164" t="s">
        <v>239</v>
      </c>
      <c r="T106" s="165" t="s">
        <v>240</v>
      </c>
      <c r="U106" s="166" t="s">
        <v>241</v>
      </c>
      <c r="V106" s="167" t="s">
        <v>242</v>
      </c>
      <c r="W106" s="168" t="s">
        <v>243</v>
      </c>
      <c r="X106" s="169" t="s">
        <v>244</v>
      </c>
      <c r="Y106" s="170" t="s">
        <v>245</v>
      </c>
      <c r="AC106"/>
    </row>
    <row r="107" spans="1:34" ht="22.5" customHeight="1" x14ac:dyDescent="0.25">
      <c r="A107" s="20"/>
      <c r="B107" s="327"/>
      <c r="C107" s="328"/>
      <c r="D107" s="329"/>
      <c r="E107" s="327"/>
      <c r="F107" s="328"/>
      <c r="G107" s="329"/>
      <c r="H107" s="327"/>
      <c r="I107" s="328"/>
      <c r="J107" s="329"/>
      <c r="K107" s="332"/>
      <c r="L107" s="333"/>
      <c r="M107" s="297"/>
      <c r="N107" s="297"/>
      <c r="O107" s="297"/>
      <c r="P107" s="171" t="s">
        <v>246</v>
      </c>
      <c r="Q107" s="172" t="s">
        <v>247</v>
      </c>
      <c r="R107" s="173" t="s">
        <v>248</v>
      </c>
      <c r="S107" s="174" t="s">
        <v>249</v>
      </c>
      <c r="T107" s="175" t="s">
        <v>250</v>
      </c>
      <c r="U107" s="176" t="s">
        <v>251</v>
      </c>
      <c r="V107" s="177" t="s">
        <v>252</v>
      </c>
      <c r="W107" s="178" t="s">
        <v>253</v>
      </c>
      <c r="X107" s="179" t="s">
        <v>254</v>
      </c>
      <c r="Y107" s="180" t="s">
        <v>255</v>
      </c>
      <c r="AC107"/>
    </row>
    <row r="108" spans="1:34" ht="22.5" customHeight="1" x14ac:dyDescent="0.25">
      <c r="A108" s="20"/>
      <c r="B108" s="311" t="s">
        <v>256</v>
      </c>
      <c r="C108" s="312"/>
      <c r="D108" s="313"/>
      <c r="E108" s="311" t="s">
        <v>256</v>
      </c>
      <c r="F108" s="312"/>
      <c r="G108" s="313"/>
      <c r="H108" s="311" t="s">
        <v>256</v>
      </c>
      <c r="I108" s="312"/>
      <c r="J108" s="313"/>
      <c r="K108" s="318" t="s">
        <v>256</v>
      </c>
      <c r="L108" s="319"/>
      <c r="M108" s="308" t="s">
        <v>256</v>
      </c>
      <c r="N108" s="308" t="s">
        <v>256</v>
      </c>
      <c r="O108" s="308" t="s">
        <v>256</v>
      </c>
      <c r="P108" s="181" t="s">
        <v>257</v>
      </c>
      <c r="Q108" s="182" t="s">
        <v>258</v>
      </c>
      <c r="R108" s="183" t="s">
        <v>259</v>
      </c>
      <c r="S108" s="184" t="s">
        <v>260</v>
      </c>
      <c r="T108" s="185" t="s">
        <v>261</v>
      </c>
      <c r="U108" s="186" t="s">
        <v>262</v>
      </c>
      <c r="V108" s="187" t="s">
        <v>263</v>
      </c>
      <c r="W108" s="188" t="s">
        <v>264</v>
      </c>
      <c r="X108" s="189" t="s">
        <v>265</v>
      </c>
      <c r="Y108" s="190" t="s">
        <v>266</v>
      </c>
      <c r="AC108"/>
    </row>
    <row r="109" spans="1:34" ht="22.5" customHeight="1" x14ac:dyDescent="0.25">
      <c r="A109" s="20"/>
      <c r="B109" s="314"/>
      <c r="C109" s="312"/>
      <c r="D109" s="313"/>
      <c r="E109" s="314"/>
      <c r="F109" s="312"/>
      <c r="G109" s="313"/>
      <c r="H109" s="314"/>
      <c r="I109" s="312"/>
      <c r="J109" s="313"/>
      <c r="K109" s="320"/>
      <c r="L109" s="319"/>
      <c r="M109" s="309"/>
      <c r="N109" s="309"/>
      <c r="O109" s="309"/>
      <c r="P109" s="191" t="s">
        <v>267</v>
      </c>
      <c r="Q109" s="192" t="s">
        <v>268</v>
      </c>
      <c r="R109" s="193" t="s">
        <v>269</v>
      </c>
      <c r="S109" s="194" t="s">
        <v>270</v>
      </c>
      <c r="T109" s="195" t="s">
        <v>271</v>
      </c>
      <c r="U109" s="196" t="s">
        <v>272</v>
      </c>
      <c r="V109" s="197" t="s">
        <v>273</v>
      </c>
      <c r="W109" s="198" t="s">
        <v>274</v>
      </c>
      <c r="X109" s="199" t="s">
        <v>275</v>
      </c>
      <c r="Y109" s="200" t="s">
        <v>276</v>
      </c>
      <c r="AC109"/>
    </row>
    <row r="110" spans="1:34" ht="22.5" customHeight="1" x14ac:dyDescent="0.25">
      <c r="A110" s="20"/>
      <c r="B110" s="315"/>
      <c r="C110" s="316"/>
      <c r="D110" s="317"/>
      <c r="E110" s="315"/>
      <c r="F110" s="316"/>
      <c r="G110" s="317"/>
      <c r="H110" s="315"/>
      <c r="I110" s="316"/>
      <c r="J110" s="317"/>
      <c r="K110" s="321"/>
      <c r="L110" s="322"/>
      <c r="M110" s="310"/>
      <c r="N110" s="310"/>
      <c r="O110" s="310"/>
      <c r="P110" s="201" t="s">
        <v>277</v>
      </c>
      <c r="Q110" s="202" t="s">
        <v>278</v>
      </c>
      <c r="R110" s="203" t="s">
        <v>279</v>
      </c>
      <c r="S110" s="204" t="s">
        <v>280</v>
      </c>
      <c r="T110" s="205" t="s">
        <v>281</v>
      </c>
      <c r="U110" s="206" t="s">
        <v>282</v>
      </c>
      <c r="V110" s="207" t="s">
        <v>283</v>
      </c>
      <c r="W110" s="208" t="s">
        <v>284</v>
      </c>
      <c r="X110" s="209" t="s">
        <v>285</v>
      </c>
      <c r="Y110" s="210" t="s">
        <v>286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"/>
      <c r="Y112" s="3"/>
      <c r="Z112" s="3"/>
      <c r="AA112" s="4"/>
      <c r="AC112"/>
      <c r="AD112" t="s">
        <v>225</v>
      </c>
      <c r="AH112" s="58" t="s">
        <v>234</v>
      </c>
    </row>
    <row r="113" spans="1:34" ht="22.5" customHeight="1" x14ac:dyDescent="0.25">
      <c r="I113" s="306" t="s">
        <v>73</v>
      </c>
      <c r="J113" s="306"/>
      <c r="K113" s="306"/>
      <c r="L113" s="306"/>
      <c r="M113" s="306" t="s">
        <v>218</v>
      </c>
      <c r="N113" s="306"/>
      <c r="O113" s="306"/>
      <c r="P113" s="306"/>
      <c r="Q113" s="306"/>
      <c r="R113" s="306"/>
      <c r="S113" s="306"/>
      <c r="T113" s="306"/>
      <c r="U113" s="306"/>
      <c r="V113" s="306"/>
      <c r="W113" s="7"/>
      <c r="X113" s="8"/>
      <c r="Y113" s="302" t="s">
        <v>72</v>
      </c>
      <c r="Z113" s="302"/>
      <c r="AC113"/>
      <c r="AH113" s="58" t="s">
        <v>233</v>
      </c>
    </row>
    <row r="114" spans="1:34" ht="22.5" customHeight="1" x14ac:dyDescent="0.25">
      <c r="W114" s="7"/>
      <c r="X114" s="8"/>
      <c r="Y114" s="302"/>
      <c r="Z114" s="302"/>
      <c r="AC114"/>
    </row>
    <row r="115" spans="1:34" ht="22.5" customHeight="1" x14ac:dyDescent="0.25">
      <c r="J115" s="285"/>
      <c r="K115" s="285"/>
      <c r="L115" s="285"/>
      <c r="M115" s="285"/>
      <c r="N115" s="7"/>
      <c r="O115" s="7"/>
      <c r="P115" s="7"/>
      <c r="Q115" s="7"/>
      <c r="R115" s="285"/>
      <c r="S115" s="285"/>
      <c r="T115" s="285"/>
      <c r="U115" s="285"/>
      <c r="V115" s="7"/>
      <c r="W115" s="7"/>
      <c r="Y115" s="305" t="s">
        <v>225</v>
      </c>
      <c r="Z115" s="305"/>
      <c r="AC115"/>
    </row>
    <row r="116" spans="1:34" ht="22.5" customHeight="1" x14ac:dyDescent="0.25">
      <c r="J116" s="285"/>
      <c r="K116" s="285"/>
      <c r="L116" s="285"/>
      <c r="M116" s="285"/>
      <c r="N116" s="3"/>
      <c r="O116" s="3"/>
      <c r="P116" s="3"/>
      <c r="Q116" s="3"/>
      <c r="R116" s="3"/>
      <c r="S116" s="3"/>
      <c r="T116" s="3"/>
      <c r="U116" s="3"/>
      <c r="V116" s="3"/>
      <c r="W116" s="307"/>
      <c r="X116" s="307"/>
      <c r="Y116" s="307"/>
      <c r="Z116" s="307"/>
      <c r="AC116"/>
    </row>
    <row r="117" spans="1:34" ht="22.5" customHeight="1" x14ac:dyDescent="0.25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07"/>
      <c r="X117" s="307"/>
      <c r="Y117" s="307"/>
      <c r="Z117" s="307"/>
      <c r="AC117"/>
    </row>
    <row r="118" spans="1:34" ht="22.5" customHeight="1" x14ac:dyDescent="0.25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49" t="s">
        <v>226</v>
      </c>
      <c r="X118" s="349"/>
      <c r="Y118" s="349"/>
      <c r="Z118" s="349"/>
      <c r="AC118"/>
    </row>
    <row r="119" spans="1:34" ht="24.95" customHeight="1" x14ac:dyDescent="0.25">
      <c r="A119" s="10" t="s">
        <v>1</v>
      </c>
      <c r="B119" s="350" t="s">
        <v>2</v>
      </c>
      <c r="C119" s="350"/>
      <c r="D119" s="350"/>
      <c r="E119" s="350"/>
      <c r="F119" s="350"/>
      <c r="G119" s="350"/>
      <c r="H119" s="350"/>
      <c r="I119" s="350"/>
      <c r="J119" s="350"/>
      <c r="K119" s="350" t="s">
        <v>3</v>
      </c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C119"/>
    </row>
    <row r="120" spans="1:34" ht="48.75" customHeight="1" x14ac:dyDescent="0.25">
      <c r="A120" s="10" t="s">
        <v>48</v>
      </c>
      <c r="B120" s="351" t="s">
        <v>69</v>
      </c>
      <c r="C120" s="351"/>
      <c r="D120" s="351"/>
      <c r="E120" s="351"/>
      <c r="F120" s="351"/>
      <c r="G120" s="351"/>
      <c r="H120" s="351"/>
      <c r="I120" s="351"/>
      <c r="J120" s="351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59"/>
      <c r="V120" s="59"/>
      <c r="W120" s="59"/>
      <c r="X120" s="59"/>
      <c r="Y120" s="59"/>
      <c r="Z120" s="10" t="s">
        <v>163</v>
      </c>
      <c r="AC120"/>
      <c r="AD120" t="s">
        <v>142</v>
      </c>
    </row>
    <row r="121" spans="1:34" ht="12.75" customHeight="1" x14ac:dyDescent="0.25">
      <c r="A121" s="12" t="s">
        <v>5</v>
      </c>
      <c r="B121" s="352" t="s">
        <v>6</v>
      </c>
      <c r="C121" s="352"/>
      <c r="D121" s="352"/>
      <c r="E121" s="352"/>
      <c r="F121" s="352"/>
      <c r="G121" s="352"/>
      <c r="H121" s="352"/>
      <c r="I121" s="352"/>
      <c r="J121" s="352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 x14ac:dyDescent="0.25">
      <c r="A122" s="364" t="s">
        <v>65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7"/>
      <c r="AC122"/>
    </row>
    <row r="123" spans="1:34" ht="33" customHeight="1" x14ac:dyDescent="0.25">
      <c r="A123" s="15" t="s">
        <v>198</v>
      </c>
      <c r="B123" s="368" t="s">
        <v>199</v>
      </c>
      <c r="C123" s="368"/>
      <c r="D123" s="368"/>
      <c r="E123" s="368"/>
      <c r="F123" s="368"/>
      <c r="G123" s="368"/>
      <c r="H123" s="368"/>
      <c r="I123" s="368"/>
      <c r="J123" s="368"/>
      <c r="K123" s="60">
        <v>3281</v>
      </c>
      <c r="L123" s="60">
        <v>8539</v>
      </c>
      <c r="M123" s="60">
        <v>6239</v>
      </c>
      <c r="N123" s="60">
        <v>2113</v>
      </c>
      <c r="O123" s="60">
        <v>790</v>
      </c>
      <c r="P123" s="60">
        <v>1577</v>
      </c>
      <c r="Q123" s="60">
        <v>561</v>
      </c>
      <c r="R123" s="60">
        <v>2512</v>
      </c>
      <c r="S123" s="60">
        <v>465</v>
      </c>
      <c r="T123" s="60">
        <v>1159</v>
      </c>
      <c r="U123" s="59"/>
      <c r="V123" s="59"/>
      <c r="W123" s="59"/>
      <c r="X123" s="59"/>
      <c r="Y123" s="59"/>
      <c r="Z123" s="49">
        <f t="shared" ref="Z123:Z132" si="22">SUM(K123:Y123)</f>
        <v>27236</v>
      </c>
      <c r="AA123" s="23"/>
      <c r="AC123" s="17" t="s">
        <v>59</v>
      </c>
      <c r="AD123" s="1" t="s">
        <v>141</v>
      </c>
    </row>
    <row r="124" spans="1:34" ht="33" customHeight="1" x14ac:dyDescent="0.25">
      <c r="A124" s="15" t="s">
        <v>200</v>
      </c>
      <c r="B124" s="368" t="s">
        <v>201</v>
      </c>
      <c r="C124" s="368"/>
      <c r="D124" s="368"/>
      <c r="E124" s="368"/>
      <c r="F124" s="368"/>
      <c r="G124" s="368"/>
      <c r="H124" s="368"/>
      <c r="I124" s="368"/>
      <c r="J124" s="368"/>
      <c r="K124" s="60">
        <v>3127</v>
      </c>
      <c r="L124" s="60">
        <v>2420</v>
      </c>
      <c r="M124" s="60">
        <v>3477</v>
      </c>
      <c r="N124" s="60">
        <v>1147</v>
      </c>
      <c r="O124" s="60">
        <v>2446</v>
      </c>
      <c r="P124" s="60">
        <v>1506</v>
      </c>
      <c r="Q124" s="60">
        <v>179</v>
      </c>
      <c r="R124" s="60">
        <v>2920</v>
      </c>
      <c r="S124" s="60">
        <v>820</v>
      </c>
      <c r="T124" s="60">
        <v>736</v>
      </c>
      <c r="U124" s="59"/>
      <c r="V124" s="59"/>
      <c r="W124" s="59"/>
      <c r="X124" s="59"/>
      <c r="Y124" s="59"/>
      <c r="Z124" s="49">
        <f t="shared" si="22"/>
        <v>18778</v>
      </c>
      <c r="AA124" s="23"/>
      <c r="AC124" s="17" t="s">
        <v>59</v>
      </c>
      <c r="AD124" s="1" t="s">
        <v>141</v>
      </c>
    </row>
    <row r="125" spans="1:34" ht="33" customHeight="1" x14ac:dyDescent="0.25">
      <c r="A125" s="15" t="s">
        <v>202</v>
      </c>
      <c r="B125" s="368" t="s">
        <v>203</v>
      </c>
      <c r="C125" s="368"/>
      <c r="D125" s="368"/>
      <c r="E125" s="368"/>
      <c r="F125" s="368"/>
      <c r="G125" s="368"/>
      <c r="H125" s="368"/>
      <c r="I125" s="368"/>
      <c r="J125" s="368"/>
      <c r="K125" s="60">
        <v>3598</v>
      </c>
      <c r="L125" s="60">
        <v>4470</v>
      </c>
      <c r="M125" s="60">
        <v>7016</v>
      </c>
      <c r="N125" s="60">
        <v>1843</v>
      </c>
      <c r="O125" s="60">
        <v>582</v>
      </c>
      <c r="P125" s="60">
        <v>1003</v>
      </c>
      <c r="Q125" s="60">
        <v>356</v>
      </c>
      <c r="R125" s="60">
        <v>2416</v>
      </c>
      <c r="S125" s="60">
        <v>263</v>
      </c>
      <c r="T125" s="60">
        <v>1514</v>
      </c>
      <c r="U125" s="59"/>
      <c r="V125" s="59"/>
      <c r="W125" s="59"/>
      <c r="X125" s="59"/>
      <c r="Y125" s="59"/>
      <c r="Z125" s="49">
        <f t="shared" si="22"/>
        <v>23061</v>
      </c>
      <c r="AA125" s="23"/>
      <c r="AC125" s="17" t="s">
        <v>59</v>
      </c>
      <c r="AD125" s="1" t="s">
        <v>141</v>
      </c>
    </row>
    <row r="126" spans="1:34" ht="33" customHeight="1" x14ac:dyDescent="0.25">
      <c r="A126" s="15" t="s">
        <v>204</v>
      </c>
      <c r="B126" s="368" t="s">
        <v>205</v>
      </c>
      <c r="C126" s="368"/>
      <c r="D126" s="368"/>
      <c r="E126" s="368"/>
      <c r="F126" s="368"/>
      <c r="G126" s="368"/>
      <c r="H126" s="368"/>
      <c r="I126" s="368"/>
      <c r="J126" s="368"/>
      <c r="K126" s="60">
        <v>3788</v>
      </c>
      <c r="L126" s="60">
        <v>3991</v>
      </c>
      <c r="M126" s="60">
        <v>3905</v>
      </c>
      <c r="N126" s="60">
        <v>3174</v>
      </c>
      <c r="O126" s="60">
        <v>819</v>
      </c>
      <c r="P126" s="60">
        <v>1077</v>
      </c>
      <c r="Q126" s="60">
        <v>724</v>
      </c>
      <c r="R126" s="60">
        <v>4952</v>
      </c>
      <c r="S126" s="60">
        <v>439</v>
      </c>
      <c r="T126" s="60">
        <v>1051</v>
      </c>
      <c r="U126" s="59"/>
      <c r="V126" s="59"/>
      <c r="W126" s="59"/>
      <c r="X126" s="59"/>
      <c r="Y126" s="59"/>
      <c r="Z126" s="49">
        <f t="shared" si="22"/>
        <v>23920</v>
      </c>
      <c r="AA126" s="23"/>
      <c r="AC126" s="17" t="s">
        <v>59</v>
      </c>
      <c r="AD126" s="1" t="s">
        <v>141</v>
      </c>
    </row>
    <row r="127" spans="1:34" ht="33" customHeight="1" x14ac:dyDescent="0.25">
      <c r="A127" s="15" t="s">
        <v>206</v>
      </c>
      <c r="B127" s="368" t="s">
        <v>207</v>
      </c>
      <c r="C127" s="368"/>
      <c r="D127" s="368"/>
      <c r="E127" s="368"/>
      <c r="F127" s="368"/>
      <c r="G127" s="368"/>
      <c r="H127" s="368"/>
      <c r="I127" s="368"/>
      <c r="J127" s="368"/>
      <c r="K127" s="60">
        <v>4302</v>
      </c>
      <c r="L127" s="60">
        <v>6572</v>
      </c>
      <c r="M127" s="60">
        <v>4020</v>
      </c>
      <c r="N127" s="60">
        <v>1772</v>
      </c>
      <c r="O127" s="60">
        <v>818</v>
      </c>
      <c r="P127" s="60">
        <v>749</v>
      </c>
      <c r="Q127" s="60">
        <v>346</v>
      </c>
      <c r="R127" s="60">
        <v>3188</v>
      </c>
      <c r="S127" s="60">
        <v>258</v>
      </c>
      <c r="T127" s="60">
        <v>1602</v>
      </c>
      <c r="U127" s="59"/>
      <c r="V127" s="59"/>
      <c r="W127" s="59"/>
      <c r="X127" s="59"/>
      <c r="Y127" s="59"/>
      <c r="Z127" s="49">
        <f t="shared" si="22"/>
        <v>23627</v>
      </c>
      <c r="AA127" s="23"/>
      <c r="AC127" s="17" t="s">
        <v>59</v>
      </c>
      <c r="AD127" s="1" t="s">
        <v>141</v>
      </c>
    </row>
    <row r="128" spans="1:34" ht="33" customHeight="1" x14ac:dyDescent="0.25">
      <c r="A128" s="15" t="s">
        <v>208</v>
      </c>
      <c r="B128" s="368" t="s">
        <v>209</v>
      </c>
      <c r="C128" s="368"/>
      <c r="D128" s="368"/>
      <c r="E128" s="368"/>
      <c r="F128" s="368"/>
      <c r="G128" s="368"/>
      <c r="H128" s="368"/>
      <c r="I128" s="368"/>
      <c r="J128" s="368"/>
      <c r="K128" s="60">
        <v>22267</v>
      </c>
      <c r="L128" s="60">
        <v>17357</v>
      </c>
      <c r="M128" s="60">
        <v>25426</v>
      </c>
      <c r="N128" s="60">
        <v>8610</v>
      </c>
      <c r="O128" s="60">
        <v>3317</v>
      </c>
      <c r="P128" s="60">
        <v>7027</v>
      </c>
      <c r="Q128" s="60">
        <v>2637</v>
      </c>
      <c r="R128" s="60">
        <v>19378</v>
      </c>
      <c r="S128" s="60">
        <v>3499</v>
      </c>
      <c r="T128" s="60">
        <v>5016</v>
      </c>
      <c r="U128" s="59"/>
      <c r="V128" s="59"/>
      <c r="W128" s="59"/>
      <c r="X128" s="59"/>
      <c r="Y128" s="59"/>
      <c r="Z128" s="49">
        <f t="shared" si="22"/>
        <v>114534</v>
      </c>
      <c r="AA128" s="23"/>
      <c r="AC128" s="17" t="s">
        <v>59</v>
      </c>
      <c r="AD128" s="1" t="s">
        <v>141</v>
      </c>
    </row>
    <row r="129" spans="1:30" ht="33" customHeight="1" x14ac:dyDescent="0.25">
      <c r="A129" s="15" t="s">
        <v>210</v>
      </c>
      <c r="B129" s="368" t="s">
        <v>211</v>
      </c>
      <c r="C129" s="368"/>
      <c r="D129" s="368"/>
      <c r="E129" s="368"/>
      <c r="F129" s="368"/>
      <c r="G129" s="368"/>
      <c r="H129" s="368"/>
      <c r="I129" s="368"/>
      <c r="J129" s="368"/>
      <c r="K129" s="60">
        <v>3615</v>
      </c>
      <c r="L129" s="60">
        <v>2938</v>
      </c>
      <c r="M129" s="60">
        <v>12403</v>
      </c>
      <c r="N129" s="60">
        <v>982</v>
      </c>
      <c r="O129" s="60">
        <v>415</v>
      </c>
      <c r="P129" s="60">
        <v>772</v>
      </c>
      <c r="Q129" s="60">
        <v>494</v>
      </c>
      <c r="R129" s="60">
        <v>2728</v>
      </c>
      <c r="S129" s="60">
        <v>190</v>
      </c>
      <c r="T129" s="60">
        <v>1027</v>
      </c>
      <c r="U129" s="59"/>
      <c r="V129" s="59"/>
      <c r="W129" s="59"/>
      <c r="X129" s="59"/>
      <c r="Y129" s="59"/>
      <c r="Z129" s="49">
        <f t="shared" si="22"/>
        <v>25564</v>
      </c>
      <c r="AA129" s="23"/>
      <c r="AC129" s="17" t="s">
        <v>59</v>
      </c>
      <c r="AD129" s="1" t="s">
        <v>141</v>
      </c>
    </row>
    <row r="130" spans="1:30" ht="33" customHeight="1" x14ac:dyDescent="0.25">
      <c r="A130" s="15" t="s">
        <v>212</v>
      </c>
      <c r="B130" s="368" t="s">
        <v>213</v>
      </c>
      <c r="C130" s="368"/>
      <c r="D130" s="368"/>
      <c r="E130" s="368"/>
      <c r="F130" s="368"/>
      <c r="G130" s="368"/>
      <c r="H130" s="368"/>
      <c r="I130" s="368"/>
      <c r="J130" s="368"/>
      <c r="K130" s="60">
        <v>3744</v>
      </c>
      <c r="L130" s="60">
        <v>6411</v>
      </c>
      <c r="M130" s="60">
        <v>6436</v>
      </c>
      <c r="N130" s="60">
        <v>3893</v>
      </c>
      <c r="O130" s="60">
        <v>788</v>
      </c>
      <c r="P130" s="60">
        <v>954</v>
      </c>
      <c r="Q130" s="60">
        <v>1048</v>
      </c>
      <c r="R130" s="60">
        <v>3786</v>
      </c>
      <c r="S130" s="60">
        <v>273</v>
      </c>
      <c r="T130" s="60">
        <v>834</v>
      </c>
      <c r="U130" s="59"/>
      <c r="V130" s="59"/>
      <c r="W130" s="59"/>
      <c r="X130" s="59"/>
      <c r="Y130" s="59"/>
      <c r="Z130" s="49">
        <f t="shared" si="22"/>
        <v>28167</v>
      </c>
      <c r="AA130" s="23"/>
      <c r="AC130" s="17" t="s">
        <v>59</v>
      </c>
      <c r="AD130" s="1" t="s">
        <v>141</v>
      </c>
    </row>
    <row r="131" spans="1:30" ht="33" customHeight="1" x14ac:dyDescent="0.25">
      <c r="A131" s="15" t="s">
        <v>214</v>
      </c>
      <c r="B131" s="368" t="s">
        <v>215</v>
      </c>
      <c r="C131" s="368"/>
      <c r="D131" s="368"/>
      <c r="E131" s="368"/>
      <c r="F131" s="368"/>
      <c r="G131" s="368"/>
      <c r="H131" s="368"/>
      <c r="I131" s="368"/>
      <c r="J131" s="368"/>
      <c r="K131" s="60">
        <v>1129</v>
      </c>
      <c r="L131" s="60">
        <v>1039</v>
      </c>
      <c r="M131" s="60">
        <v>1158</v>
      </c>
      <c r="N131" s="60">
        <v>823</v>
      </c>
      <c r="O131" s="60">
        <v>1953</v>
      </c>
      <c r="P131" s="60">
        <v>16791</v>
      </c>
      <c r="Q131" s="60">
        <v>296</v>
      </c>
      <c r="R131" s="60">
        <v>1336</v>
      </c>
      <c r="S131" s="60">
        <v>17046</v>
      </c>
      <c r="T131" s="60">
        <v>413</v>
      </c>
      <c r="U131" s="59"/>
      <c r="V131" s="59"/>
      <c r="W131" s="59"/>
      <c r="X131" s="59"/>
      <c r="Y131" s="59"/>
      <c r="Z131" s="49">
        <f t="shared" si="22"/>
        <v>41984</v>
      </c>
      <c r="AA131" s="23"/>
      <c r="AC131" s="17" t="s">
        <v>59</v>
      </c>
      <c r="AD131" s="1" t="s">
        <v>141</v>
      </c>
    </row>
    <row r="132" spans="1:30" ht="33" customHeight="1" x14ac:dyDescent="0.25">
      <c r="A132" s="15" t="s">
        <v>216</v>
      </c>
      <c r="B132" s="368" t="s">
        <v>217</v>
      </c>
      <c r="C132" s="368"/>
      <c r="D132" s="368"/>
      <c r="E132" s="368"/>
      <c r="F132" s="368"/>
      <c r="G132" s="368"/>
      <c r="H132" s="368"/>
      <c r="I132" s="368"/>
      <c r="J132" s="368"/>
      <c r="K132" s="60">
        <v>2254</v>
      </c>
      <c r="L132" s="60">
        <v>2525</v>
      </c>
      <c r="M132" s="60">
        <v>4765</v>
      </c>
      <c r="N132" s="60">
        <v>2224</v>
      </c>
      <c r="O132" s="60">
        <v>671</v>
      </c>
      <c r="P132" s="60">
        <v>964</v>
      </c>
      <c r="Q132" s="60">
        <v>377</v>
      </c>
      <c r="R132" s="60">
        <v>1733</v>
      </c>
      <c r="S132" s="60">
        <v>279</v>
      </c>
      <c r="T132" s="60">
        <v>825</v>
      </c>
      <c r="U132" s="59"/>
      <c r="V132" s="59"/>
      <c r="W132" s="59"/>
      <c r="X132" s="59"/>
      <c r="Y132" s="59"/>
      <c r="Z132" s="49">
        <f t="shared" si="22"/>
        <v>16617</v>
      </c>
      <c r="AA132" s="23"/>
      <c r="AC132" s="17" t="s">
        <v>59</v>
      </c>
      <c r="AD132" s="1" t="s">
        <v>141</v>
      </c>
    </row>
    <row r="133" spans="1:30" ht="33" customHeight="1" x14ac:dyDescent="0.25">
      <c r="A133" s="57"/>
      <c r="B133" s="369"/>
      <c r="C133" s="368"/>
      <c r="D133" s="368"/>
      <c r="E133" s="368"/>
      <c r="F133" s="368"/>
      <c r="G133" s="368"/>
      <c r="H133" s="368"/>
      <c r="I133" s="368"/>
      <c r="J133" s="368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 x14ac:dyDescent="0.25">
      <c r="A134" s="57"/>
      <c r="B134" s="369"/>
      <c r="C134" s="368"/>
      <c r="D134" s="368"/>
      <c r="E134" s="368"/>
      <c r="F134" s="368"/>
      <c r="G134" s="368"/>
      <c r="H134" s="368"/>
      <c r="I134" s="368"/>
      <c r="J134" s="368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 x14ac:dyDescent="0.25">
      <c r="A135" s="57"/>
      <c r="B135" s="369"/>
      <c r="C135" s="368"/>
      <c r="D135" s="368"/>
      <c r="E135" s="368"/>
      <c r="F135" s="368"/>
      <c r="G135" s="368"/>
      <c r="H135" s="368"/>
      <c r="I135" s="368"/>
      <c r="J135" s="36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 x14ac:dyDescent="0.25">
      <c r="A136" s="57"/>
      <c r="B136" s="369"/>
      <c r="C136" s="368"/>
      <c r="D136" s="368"/>
      <c r="E136" s="368"/>
      <c r="F136" s="368"/>
      <c r="G136" s="368"/>
      <c r="H136" s="368"/>
      <c r="I136" s="368"/>
      <c r="J136" s="36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 x14ac:dyDescent="0.25">
      <c r="A137" s="57"/>
      <c r="B137" s="369"/>
      <c r="C137" s="368"/>
      <c r="D137" s="368"/>
      <c r="E137" s="368"/>
      <c r="F137" s="368"/>
      <c r="G137" s="368"/>
      <c r="H137" s="368"/>
      <c r="I137" s="368"/>
      <c r="J137" s="36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 x14ac:dyDescent="0.25">
      <c r="A138" s="57"/>
      <c r="B138" s="369"/>
      <c r="C138" s="368"/>
      <c r="D138" s="368"/>
      <c r="E138" s="368"/>
      <c r="F138" s="368"/>
      <c r="G138" s="368"/>
      <c r="H138" s="368"/>
      <c r="I138" s="368"/>
      <c r="J138" s="36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 x14ac:dyDescent="0.25">
      <c r="A139" s="57"/>
      <c r="B139" s="369"/>
      <c r="C139" s="368"/>
      <c r="D139" s="368"/>
      <c r="E139" s="368"/>
      <c r="F139" s="368"/>
      <c r="G139" s="368"/>
      <c r="H139" s="368"/>
      <c r="I139" s="368"/>
      <c r="J139" s="36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 x14ac:dyDescent="0.25">
      <c r="A140" s="6"/>
      <c r="AA140" s="16" t="s">
        <v>58</v>
      </c>
      <c r="AC140"/>
    </row>
    <row r="141" spans="1:30" ht="16.5" customHeight="1" x14ac:dyDescent="0.25">
      <c r="A141" s="6"/>
      <c r="B141" s="301" t="s">
        <v>116</v>
      </c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298" t="s">
        <v>35</v>
      </c>
      <c r="Q141" s="299"/>
      <c r="R141" s="299"/>
      <c r="S141" s="299"/>
      <c r="T141" s="299"/>
      <c r="U141" s="299"/>
      <c r="V141" s="299"/>
      <c r="W141" s="299"/>
      <c r="X141" s="299"/>
      <c r="Y141" s="300"/>
      <c r="AC141"/>
    </row>
    <row r="142" spans="1:30" ht="22.5" customHeight="1" x14ac:dyDescent="0.25">
      <c r="A142" s="20"/>
      <c r="B142" s="324" t="s">
        <v>134</v>
      </c>
      <c r="C142" s="325"/>
      <c r="D142" s="326"/>
      <c r="E142" s="324" t="s">
        <v>135</v>
      </c>
      <c r="F142" s="325"/>
      <c r="G142" s="326"/>
      <c r="H142" s="324" t="s">
        <v>136</v>
      </c>
      <c r="I142" s="325"/>
      <c r="J142" s="326"/>
      <c r="K142" s="330" t="s">
        <v>137</v>
      </c>
      <c r="L142" s="331"/>
      <c r="M142" s="296" t="s">
        <v>138</v>
      </c>
      <c r="N142" s="296" t="s">
        <v>139</v>
      </c>
      <c r="O142" s="296" t="s">
        <v>140</v>
      </c>
      <c r="P142" s="211" t="s">
        <v>236</v>
      </c>
      <c r="Q142" s="212" t="s">
        <v>237</v>
      </c>
      <c r="R142" s="213" t="s">
        <v>238</v>
      </c>
      <c r="S142" s="214" t="s">
        <v>239</v>
      </c>
      <c r="T142" s="215" t="s">
        <v>240</v>
      </c>
      <c r="U142" s="216" t="s">
        <v>241</v>
      </c>
      <c r="V142" s="217" t="s">
        <v>242</v>
      </c>
      <c r="W142" s="218" t="s">
        <v>243</v>
      </c>
      <c r="X142" s="219" t="s">
        <v>244</v>
      </c>
      <c r="Y142" s="220" t="s">
        <v>245</v>
      </c>
      <c r="AC142"/>
    </row>
    <row r="143" spans="1:30" ht="22.5" customHeight="1" x14ac:dyDescent="0.25">
      <c r="A143" s="20"/>
      <c r="B143" s="327"/>
      <c r="C143" s="328"/>
      <c r="D143" s="329"/>
      <c r="E143" s="327"/>
      <c r="F143" s="328"/>
      <c r="G143" s="329"/>
      <c r="H143" s="327"/>
      <c r="I143" s="328"/>
      <c r="J143" s="329"/>
      <c r="K143" s="332"/>
      <c r="L143" s="333"/>
      <c r="M143" s="297"/>
      <c r="N143" s="297"/>
      <c r="O143" s="297"/>
      <c r="P143" s="221" t="s">
        <v>246</v>
      </c>
      <c r="Q143" s="222" t="s">
        <v>247</v>
      </c>
      <c r="R143" s="223" t="s">
        <v>248</v>
      </c>
      <c r="S143" s="224" t="s">
        <v>249</v>
      </c>
      <c r="T143" s="225" t="s">
        <v>250</v>
      </c>
      <c r="U143" s="226" t="s">
        <v>251</v>
      </c>
      <c r="V143" s="227" t="s">
        <v>252</v>
      </c>
      <c r="W143" s="228" t="s">
        <v>253</v>
      </c>
      <c r="X143" s="229" t="s">
        <v>254</v>
      </c>
      <c r="Y143" s="230" t="s">
        <v>255</v>
      </c>
      <c r="AC143"/>
    </row>
    <row r="144" spans="1:30" ht="22.5" customHeight="1" x14ac:dyDescent="0.25">
      <c r="A144" s="20"/>
      <c r="B144" s="311" t="s">
        <v>256</v>
      </c>
      <c r="C144" s="312"/>
      <c r="D144" s="313"/>
      <c r="E144" s="311" t="s">
        <v>256</v>
      </c>
      <c r="F144" s="312"/>
      <c r="G144" s="313"/>
      <c r="H144" s="311" t="s">
        <v>256</v>
      </c>
      <c r="I144" s="312"/>
      <c r="J144" s="313"/>
      <c r="K144" s="318" t="s">
        <v>256</v>
      </c>
      <c r="L144" s="319"/>
      <c r="M144" s="308" t="s">
        <v>256</v>
      </c>
      <c r="N144" s="308" t="s">
        <v>256</v>
      </c>
      <c r="O144" s="308" t="s">
        <v>256</v>
      </c>
      <c r="P144" s="231" t="s">
        <v>257</v>
      </c>
      <c r="Q144" s="232" t="s">
        <v>258</v>
      </c>
      <c r="R144" s="233" t="s">
        <v>259</v>
      </c>
      <c r="S144" s="234" t="s">
        <v>260</v>
      </c>
      <c r="T144" s="235" t="s">
        <v>261</v>
      </c>
      <c r="U144" s="236" t="s">
        <v>262</v>
      </c>
      <c r="V144" s="237" t="s">
        <v>263</v>
      </c>
      <c r="W144" s="238" t="s">
        <v>264</v>
      </c>
      <c r="X144" s="239" t="s">
        <v>265</v>
      </c>
      <c r="Y144" s="240" t="s">
        <v>266</v>
      </c>
      <c r="AC144"/>
    </row>
    <row r="145" spans="1:34" ht="22.5" customHeight="1" x14ac:dyDescent="0.25">
      <c r="A145" s="20"/>
      <c r="B145" s="314"/>
      <c r="C145" s="312"/>
      <c r="D145" s="313"/>
      <c r="E145" s="314"/>
      <c r="F145" s="312"/>
      <c r="G145" s="313"/>
      <c r="H145" s="314"/>
      <c r="I145" s="312"/>
      <c r="J145" s="313"/>
      <c r="K145" s="320"/>
      <c r="L145" s="319"/>
      <c r="M145" s="309"/>
      <c r="N145" s="309"/>
      <c r="O145" s="309"/>
      <c r="P145" s="241" t="s">
        <v>267</v>
      </c>
      <c r="Q145" s="242" t="s">
        <v>268</v>
      </c>
      <c r="R145" s="243" t="s">
        <v>269</v>
      </c>
      <c r="S145" s="244" t="s">
        <v>270</v>
      </c>
      <c r="T145" s="245" t="s">
        <v>271</v>
      </c>
      <c r="U145" s="246" t="s">
        <v>272</v>
      </c>
      <c r="V145" s="247" t="s">
        <v>273</v>
      </c>
      <c r="W145" s="248" t="s">
        <v>274</v>
      </c>
      <c r="X145" s="249" t="s">
        <v>275</v>
      </c>
      <c r="Y145" s="250" t="s">
        <v>276</v>
      </c>
      <c r="AC145"/>
    </row>
    <row r="146" spans="1:34" ht="22.5" customHeight="1" x14ac:dyDescent="0.25">
      <c r="A146" s="20"/>
      <c r="B146" s="315"/>
      <c r="C146" s="316"/>
      <c r="D146" s="317"/>
      <c r="E146" s="315"/>
      <c r="F146" s="316"/>
      <c r="G146" s="317"/>
      <c r="H146" s="315"/>
      <c r="I146" s="316"/>
      <c r="J146" s="317"/>
      <c r="K146" s="321"/>
      <c r="L146" s="322"/>
      <c r="M146" s="310"/>
      <c r="N146" s="310"/>
      <c r="O146" s="310"/>
      <c r="P146" s="251" t="s">
        <v>277</v>
      </c>
      <c r="Q146" s="252" t="s">
        <v>278</v>
      </c>
      <c r="R146" s="253" t="s">
        <v>279</v>
      </c>
      <c r="S146" s="254" t="s">
        <v>280</v>
      </c>
      <c r="T146" s="255" t="s">
        <v>281</v>
      </c>
      <c r="U146" s="256" t="s">
        <v>282</v>
      </c>
      <c r="V146" s="257" t="s">
        <v>283</v>
      </c>
      <c r="W146" s="258" t="s">
        <v>284</v>
      </c>
      <c r="X146" s="259" t="s">
        <v>285</v>
      </c>
      <c r="Y146" s="260" t="s">
        <v>286</v>
      </c>
      <c r="AC146"/>
    </row>
    <row r="147" spans="1:34" ht="15" customHeight="1" x14ac:dyDescent="0.25">
      <c r="AC147"/>
      <c r="AF147" s="16"/>
    </row>
    <row r="148" spans="1:34" ht="16.5" customHeight="1" x14ac:dyDescent="0.25">
      <c r="A148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"/>
      <c r="Y148" s="3"/>
      <c r="Z148" s="3"/>
      <c r="AA148" s="4"/>
      <c r="AC148"/>
      <c r="AD148" t="s">
        <v>227</v>
      </c>
      <c r="AH148" s="58" t="s">
        <v>234</v>
      </c>
    </row>
    <row r="149" spans="1:34" ht="22.5" customHeight="1" x14ac:dyDescent="0.25">
      <c r="A149" s="5"/>
      <c r="B149" s="6"/>
      <c r="C149" s="6"/>
      <c r="D149" s="6"/>
      <c r="E149" s="6"/>
      <c r="F149" s="6"/>
      <c r="G149" s="6"/>
      <c r="H149" s="6"/>
      <c r="I149" s="306" t="s">
        <v>73</v>
      </c>
      <c r="J149" s="306"/>
      <c r="K149" s="306"/>
      <c r="L149" s="306"/>
      <c r="M149" s="306" t="s">
        <v>218</v>
      </c>
      <c r="N149" s="306"/>
      <c r="O149" s="306"/>
      <c r="P149" s="306"/>
      <c r="Q149" s="306"/>
      <c r="R149" s="306"/>
      <c r="S149" s="306"/>
      <c r="T149" s="306"/>
      <c r="U149" s="306"/>
      <c r="V149" s="306"/>
      <c r="W149" s="7"/>
      <c r="X149" s="8"/>
      <c r="Y149" s="302" t="s">
        <v>72</v>
      </c>
      <c r="Z149" s="302"/>
      <c r="AC149"/>
      <c r="AH149" s="58" t="s">
        <v>233</v>
      </c>
    </row>
    <row r="150" spans="1:34" ht="22.5" customHeight="1" x14ac:dyDescent="0.25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02"/>
      <c r="Z150" s="302"/>
      <c r="AC150"/>
    </row>
    <row r="151" spans="1:34" ht="22.5" customHeight="1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285"/>
      <c r="K151" s="285"/>
      <c r="L151" s="285"/>
      <c r="M151" s="285"/>
      <c r="N151" s="7"/>
      <c r="O151" s="7"/>
      <c r="P151" s="7"/>
      <c r="Q151" s="7"/>
      <c r="R151" s="285"/>
      <c r="S151" s="285"/>
      <c r="T151" s="285"/>
      <c r="U151" s="285"/>
      <c r="V151" s="7"/>
      <c r="W151" s="7"/>
      <c r="Y151" s="305" t="s">
        <v>227</v>
      </c>
      <c r="Z151" s="305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85"/>
      <c r="K152" s="285"/>
      <c r="L152" s="285"/>
      <c r="M152" s="285"/>
      <c r="N152" s="3"/>
      <c r="O152" s="3"/>
      <c r="P152" s="3"/>
      <c r="Q152" s="3"/>
      <c r="R152" s="3"/>
      <c r="S152" s="3"/>
      <c r="T152" s="3"/>
      <c r="U152" s="3"/>
      <c r="V152" s="3"/>
      <c r="W152" s="307"/>
      <c r="X152" s="307"/>
      <c r="Y152" s="307"/>
      <c r="Z152" s="307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07"/>
      <c r="X153" s="307"/>
      <c r="Y153" s="307"/>
      <c r="Z153" s="307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49" t="s">
        <v>228</v>
      </c>
      <c r="X154" s="349"/>
      <c r="Y154" s="349"/>
      <c r="Z154" s="349"/>
      <c r="AC154"/>
    </row>
    <row r="155" spans="1:34" ht="24.95" customHeight="1" x14ac:dyDescent="0.25">
      <c r="A155" s="10" t="s">
        <v>1</v>
      </c>
      <c r="B155" s="350" t="s">
        <v>2</v>
      </c>
      <c r="C155" s="350"/>
      <c r="D155" s="350"/>
      <c r="E155" s="350"/>
      <c r="F155" s="350"/>
      <c r="G155" s="350"/>
      <c r="H155" s="350"/>
      <c r="I155" s="350"/>
      <c r="J155" s="350"/>
      <c r="K155" s="350" t="s">
        <v>3</v>
      </c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C155"/>
    </row>
    <row r="156" spans="1:34" ht="48" customHeight="1" x14ac:dyDescent="0.25">
      <c r="A156" s="10" t="s">
        <v>49</v>
      </c>
      <c r="B156" s="351" t="s">
        <v>50</v>
      </c>
      <c r="C156" s="351"/>
      <c r="D156" s="351"/>
      <c r="E156" s="351"/>
      <c r="F156" s="351"/>
      <c r="G156" s="351"/>
      <c r="H156" s="351"/>
      <c r="I156" s="351"/>
      <c r="J156" s="351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11" t="s">
        <v>162</v>
      </c>
      <c r="U156" s="59"/>
      <c r="V156" s="59"/>
      <c r="W156" s="59"/>
      <c r="X156" s="59"/>
      <c r="Y156" s="59"/>
      <c r="Z156" s="10" t="s">
        <v>163</v>
      </c>
      <c r="AC156"/>
      <c r="AD156" t="s">
        <v>142</v>
      </c>
    </row>
    <row r="157" spans="1:34" ht="12.75" customHeight="1" x14ac:dyDescent="0.25">
      <c r="A157" s="12" t="s">
        <v>5</v>
      </c>
      <c r="B157" s="352" t="s">
        <v>6</v>
      </c>
      <c r="C157" s="352"/>
      <c r="D157" s="352"/>
      <c r="E157" s="352"/>
      <c r="F157" s="352"/>
      <c r="G157" s="352"/>
      <c r="H157" s="352"/>
      <c r="I157" s="352"/>
      <c r="J157" s="352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 x14ac:dyDescent="0.25">
      <c r="A158" s="15" t="s">
        <v>23</v>
      </c>
      <c r="B158" s="370" t="s">
        <v>231</v>
      </c>
      <c r="C158" s="371"/>
      <c r="D158" s="371"/>
      <c r="E158" s="371"/>
      <c r="F158" s="371"/>
      <c r="G158" s="371"/>
      <c r="H158" s="371"/>
      <c r="I158" s="371"/>
      <c r="J158" s="372"/>
      <c r="K158" s="51">
        <f t="shared" ref="K158:T158" si="23">K87+K88+K89+K90+K91+K92+K93+K94+K95+K96+K97+K98+K99+K100+K101+K102+K103+K123+K124+K125+K126+K127+K128+K129+K130+K131+K132+K133+K134+K135+K136+K137+K138+K139</f>
        <v>326849</v>
      </c>
      <c r="L158" s="51">
        <f t="shared" si="23"/>
        <v>512712</v>
      </c>
      <c r="M158" s="51">
        <f t="shared" si="23"/>
        <v>623359</v>
      </c>
      <c r="N158" s="51">
        <f t="shared" si="23"/>
        <v>234516</v>
      </c>
      <c r="O158" s="51">
        <f t="shared" si="23"/>
        <v>129088</v>
      </c>
      <c r="P158" s="51">
        <f t="shared" si="23"/>
        <v>263017</v>
      </c>
      <c r="Q158" s="51">
        <f t="shared" si="23"/>
        <v>60736</v>
      </c>
      <c r="R158" s="51">
        <f t="shared" si="23"/>
        <v>189716</v>
      </c>
      <c r="S158" s="51">
        <f t="shared" si="23"/>
        <v>82940</v>
      </c>
      <c r="T158" s="51">
        <f t="shared" si="23"/>
        <v>114755</v>
      </c>
      <c r="U158" s="59"/>
      <c r="V158" s="59"/>
      <c r="W158" s="59"/>
      <c r="X158" s="59"/>
      <c r="Y158" s="59"/>
      <c r="Z158" s="51">
        <f>SUM(K158:Y158)</f>
        <v>2537688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 x14ac:dyDescent="0.25">
      <c r="A159" s="15" t="s">
        <v>28</v>
      </c>
      <c r="B159" s="370" t="s">
        <v>51</v>
      </c>
      <c r="C159" s="371"/>
      <c r="D159" s="371"/>
      <c r="E159" s="371"/>
      <c r="F159" s="371"/>
      <c r="G159" s="371"/>
      <c r="H159" s="371"/>
      <c r="I159" s="371"/>
      <c r="J159" s="372"/>
      <c r="K159" s="60">
        <v>88253</v>
      </c>
      <c r="L159" s="60">
        <v>94290</v>
      </c>
      <c r="M159" s="60">
        <v>102628</v>
      </c>
      <c r="N159" s="60">
        <v>46745</v>
      </c>
      <c r="O159" s="60">
        <v>15901</v>
      </c>
      <c r="P159" s="60">
        <v>27232</v>
      </c>
      <c r="Q159" s="60">
        <v>19842</v>
      </c>
      <c r="R159" s="60">
        <v>61480</v>
      </c>
      <c r="S159" s="60">
        <v>9579</v>
      </c>
      <c r="T159" s="60">
        <v>32753</v>
      </c>
      <c r="U159" s="59"/>
      <c r="V159" s="59"/>
      <c r="W159" s="59"/>
      <c r="X159" s="59"/>
      <c r="Y159" s="59"/>
      <c r="Z159" s="49">
        <f>SUM(K159:Y159)</f>
        <v>498703</v>
      </c>
      <c r="AA159" s="16"/>
      <c r="AC159" s="55" t="s">
        <v>59</v>
      </c>
      <c r="AD159" s="16" t="s">
        <v>80</v>
      </c>
    </row>
    <row r="160" spans="1:34" ht="30" customHeight="1" x14ac:dyDescent="0.25">
      <c r="A160" s="15" t="s">
        <v>52</v>
      </c>
      <c r="B160" s="370" t="s">
        <v>232</v>
      </c>
      <c r="C160" s="371"/>
      <c r="D160" s="371"/>
      <c r="E160" s="371"/>
      <c r="F160" s="371"/>
      <c r="G160" s="371"/>
      <c r="H160" s="371"/>
      <c r="I160" s="371"/>
      <c r="J160" s="372"/>
      <c r="K160" s="51">
        <f t="shared" ref="K160:T160" si="24">K158+K159</f>
        <v>415102</v>
      </c>
      <c r="L160" s="51">
        <f t="shared" si="24"/>
        <v>607002</v>
      </c>
      <c r="M160" s="51">
        <f t="shared" si="24"/>
        <v>725987</v>
      </c>
      <c r="N160" s="51">
        <f t="shared" si="24"/>
        <v>281261</v>
      </c>
      <c r="O160" s="51">
        <f t="shared" si="24"/>
        <v>144989</v>
      </c>
      <c r="P160" s="51">
        <f t="shared" si="24"/>
        <v>290249</v>
      </c>
      <c r="Q160" s="51">
        <f t="shared" si="24"/>
        <v>80578</v>
      </c>
      <c r="R160" s="51">
        <f t="shared" si="24"/>
        <v>251196</v>
      </c>
      <c r="S160" s="51">
        <f t="shared" si="24"/>
        <v>92519</v>
      </c>
      <c r="T160" s="51">
        <f t="shared" si="24"/>
        <v>147508</v>
      </c>
      <c r="U160" s="59"/>
      <c r="V160" s="59"/>
      <c r="W160" s="59"/>
      <c r="X160" s="59"/>
      <c r="Y160" s="59"/>
      <c r="Z160" s="51">
        <f>SUM(K160:Y160)</f>
        <v>3036391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 x14ac:dyDescent="0.25">
      <c r="AA161" s="1" t="s">
        <v>58</v>
      </c>
      <c r="AC161"/>
    </row>
    <row r="162" spans="1:29" ht="15" customHeight="1" x14ac:dyDescent="0.25">
      <c r="A162" s="19"/>
      <c r="J162" s="47"/>
      <c r="K162" s="48" t="s">
        <v>119</v>
      </c>
      <c r="L162" s="373" t="s">
        <v>287</v>
      </c>
      <c r="M162" s="374"/>
      <c r="N162" s="374"/>
      <c r="O162" s="53" t="s">
        <v>53</v>
      </c>
      <c r="P162" s="261"/>
      <c r="Q162" s="262"/>
      <c r="R162" s="54" t="s">
        <v>54</v>
      </c>
      <c r="S162" s="263">
        <v>0</v>
      </c>
      <c r="T162" s="264">
        <v>5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 x14ac:dyDescent="0.25">
      <c r="AC163"/>
    </row>
    <row r="164" spans="1:29" ht="16.5" customHeight="1" x14ac:dyDescent="0.25">
      <c r="C164" s="298" t="s">
        <v>116</v>
      </c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300"/>
      <c r="AC164"/>
    </row>
    <row r="165" spans="1:29" ht="33.75" customHeight="1" x14ac:dyDescent="0.25">
      <c r="A165" s="20"/>
      <c r="B165" s="21"/>
      <c r="C165" s="375" t="s">
        <v>30</v>
      </c>
      <c r="D165" s="375"/>
      <c r="E165" s="375"/>
      <c r="F165" s="375"/>
      <c r="G165" s="375" t="s">
        <v>31</v>
      </c>
      <c r="H165" s="375"/>
      <c r="I165" s="375"/>
      <c r="J165" s="375"/>
      <c r="K165" s="375" t="s">
        <v>32</v>
      </c>
      <c r="L165" s="375"/>
      <c r="M165" s="375"/>
      <c r="N165" s="375" t="s">
        <v>33</v>
      </c>
      <c r="O165" s="375"/>
      <c r="P165" s="375"/>
      <c r="Q165" s="375" t="s">
        <v>34</v>
      </c>
      <c r="R165" s="375"/>
      <c r="S165" s="375"/>
      <c r="T165" s="375" t="s">
        <v>70</v>
      </c>
      <c r="U165" s="375"/>
      <c r="V165" s="375"/>
      <c r="W165" s="375" t="s">
        <v>71</v>
      </c>
      <c r="X165" s="375"/>
      <c r="Y165" s="375"/>
      <c r="AC165"/>
    </row>
    <row r="166" spans="1:29" ht="33.75" customHeight="1" x14ac:dyDescent="0.25">
      <c r="A166" s="20"/>
      <c r="B166" s="21"/>
      <c r="C166" s="376" t="s">
        <v>256</v>
      </c>
      <c r="D166" s="377"/>
      <c r="E166" s="377"/>
      <c r="F166" s="377"/>
      <c r="G166" s="376" t="s">
        <v>256</v>
      </c>
      <c r="H166" s="377"/>
      <c r="I166" s="377"/>
      <c r="J166" s="377"/>
      <c r="K166" s="376" t="s">
        <v>256</v>
      </c>
      <c r="L166" s="377"/>
      <c r="M166" s="377"/>
      <c r="N166" s="376" t="s">
        <v>256</v>
      </c>
      <c r="O166" s="377"/>
      <c r="P166" s="377"/>
      <c r="Q166" s="376" t="s">
        <v>256</v>
      </c>
      <c r="R166" s="377"/>
      <c r="S166" s="377"/>
      <c r="T166" s="376" t="s">
        <v>256</v>
      </c>
      <c r="U166" s="377"/>
      <c r="V166" s="377"/>
      <c r="W166" s="376" t="s">
        <v>256</v>
      </c>
      <c r="X166" s="377"/>
      <c r="Y166" s="377"/>
      <c r="AC166"/>
    </row>
    <row r="167" spans="1:29" ht="13.5" customHeight="1" x14ac:dyDescent="0.25">
      <c r="A167" s="20"/>
      <c r="B167" s="21"/>
      <c r="C167" s="378" t="s">
        <v>121</v>
      </c>
      <c r="D167" s="378"/>
      <c r="E167" s="378"/>
      <c r="F167" s="378"/>
      <c r="G167" s="378" t="s">
        <v>121</v>
      </c>
      <c r="H167" s="378"/>
      <c r="I167" s="378"/>
      <c r="J167" s="378"/>
      <c r="K167" s="378" t="s">
        <v>121</v>
      </c>
      <c r="L167" s="378"/>
      <c r="M167" s="378"/>
      <c r="N167" s="378" t="s">
        <v>121</v>
      </c>
      <c r="O167" s="378"/>
      <c r="P167" s="378"/>
      <c r="Q167" s="378" t="s">
        <v>121</v>
      </c>
      <c r="R167" s="378"/>
      <c r="S167" s="378"/>
      <c r="T167" s="378" t="s">
        <v>121</v>
      </c>
      <c r="U167" s="378"/>
      <c r="V167" s="378"/>
      <c r="W167" s="378" t="s">
        <v>121</v>
      </c>
      <c r="X167" s="378"/>
      <c r="Y167" s="378"/>
      <c r="AC167"/>
    </row>
    <row r="168" spans="1:29" ht="16.5" customHeight="1" x14ac:dyDescent="0.25">
      <c r="A168" s="20"/>
      <c r="B168" s="21"/>
      <c r="C168" s="298" t="s">
        <v>35</v>
      </c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300"/>
      <c r="AC168"/>
    </row>
    <row r="169" spans="1:29" ht="33" customHeight="1" x14ac:dyDescent="0.25">
      <c r="A169" s="20"/>
      <c r="B169" s="21"/>
      <c r="C169" s="379" t="s">
        <v>236</v>
      </c>
      <c r="D169" s="380"/>
      <c r="E169" s="380"/>
      <c r="F169" s="381"/>
      <c r="G169" s="379" t="s">
        <v>237</v>
      </c>
      <c r="H169" s="380"/>
      <c r="I169" s="381"/>
      <c r="J169" s="379" t="s">
        <v>238</v>
      </c>
      <c r="K169" s="381"/>
      <c r="L169" s="379" t="s">
        <v>239</v>
      </c>
      <c r="M169" s="381"/>
      <c r="N169" s="379" t="s">
        <v>240</v>
      </c>
      <c r="O169" s="381"/>
      <c r="P169" s="379" t="s">
        <v>241</v>
      </c>
      <c r="Q169" s="381"/>
      <c r="R169" s="379" t="s">
        <v>242</v>
      </c>
      <c r="S169" s="381"/>
      <c r="T169" s="379" t="s">
        <v>243</v>
      </c>
      <c r="U169" s="381"/>
      <c r="V169" s="379" t="s">
        <v>244</v>
      </c>
      <c r="W169" s="381"/>
      <c r="X169" s="379" t="s">
        <v>245</v>
      </c>
      <c r="Y169" s="381"/>
      <c r="AC169"/>
    </row>
    <row r="170" spans="1:29" ht="13.5" customHeight="1" x14ac:dyDescent="0.25">
      <c r="A170" s="20"/>
      <c r="B170" s="21"/>
      <c r="C170" s="382" t="s">
        <v>121</v>
      </c>
      <c r="D170" s="383"/>
      <c r="E170" s="383"/>
      <c r="F170" s="384"/>
      <c r="G170" s="382" t="s">
        <v>121</v>
      </c>
      <c r="H170" s="383"/>
      <c r="I170" s="384"/>
      <c r="J170" s="382" t="s">
        <v>121</v>
      </c>
      <c r="K170" s="384"/>
      <c r="L170" s="382" t="s">
        <v>121</v>
      </c>
      <c r="M170" s="384"/>
      <c r="N170" s="382" t="s">
        <v>121</v>
      </c>
      <c r="O170" s="384"/>
      <c r="P170" s="382" t="s">
        <v>121</v>
      </c>
      <c r="Q170" s="384"/>
      <c r="R170" s="382" t="s">
        <v>121</v>
      </c>
      <c r="S170" s="384"/>
      <c r="T170" s="382" t="s">
        <v>121</v>
      </c>
      <c r="U170" s="384"/>
      <c r="V170" s="382" t="s">
        <v>121</v>
      </c>
      <c r="W170" s="384"/>
      <c r="X170" s="382" t="s">
        <v>121</v>
      </c>
      <c r="Y170" s="384"/>
      <c r="AC170"/>
    </row>
    <row r="171" spans="1:29" ht="33" customHeight="1" x14ac:dyDescent="0.25">
      <c r="C171" s="385" t="s">
        <v>246</v>
      </c>
      <c r="D171" s="386"/>
      <c r="E171" s="386"/>
      <c r="F171" s="386"/>
      <c r="G171" s="385" t="s">
        <v>247</v>
      </c>
      <c r="H171" s="386"/>
      <c r="I171" s="386"/>
      <c r="J171" s="385" t="s">
        <v>248</v>
      </c>
      <c r="K171" s="386"/>
      <c r="L171" s="385" t="s">
        <v>249</v>
      </c>
      <c r="M171" s="386"/>
      <c r="N171" s="385" t="s">
        <v>250</v>
      </c>
      <c r="O171" s="386"/>
      <c r="P171" s="385" t="s">
        <v>251</v>
      </c>
      <c r="Q171" s="386"/>
      <c r="R171" s="385" t="s">
        <v>252</v>
      </c>
      <c r="S171" s="386"/>
      <c r="T171" s="385" t="s">
        <v>253</v>
      </c>
      <c r="U171" s="386"/>
      <c r="V171" s="385" t="s">
        <v>254</v>
      </c>
      <c r="W171" s="386"/>
      <c r="X171" s="385" t="s">
        <v>255</v>
      </c>
      <c r="Y171" s="386"/>
      <c r="AC171"/>
    </row>
    <row r="172" spans="1:29" ht="15.75" customHeight="1" x14ac:dyDescent="0.25">
      <c r="C172" s="387" t="s">
        <v>121</v>
      </c>
      <c r="D172" s="387"/>
      <c r="E172" s="387"/>
      <c r="F172" s="387"/>
      <c r="G172" s="387" t="s">
        <v>121</v>
      </c>
      <c r="H172" s="387"/>
      <c r="I172" s="387"/>
      <c r="J172" s="387" t="s">
        <v>121</v>
      </c>
      <c r="K172" s="387"/>
      <c r="L172" s="387" t="s">
        <v>121</v>
      </c>
      <c r="M172" s="387"/>
      <c r="N172" s="387" t="s">
        <v>121</v>
      </c>
      <c r="O172" s="387"/>
      <c r="P172" s="387" t="s">
        <v>121</v>
      </c>
      <c r="Q172" s="387"/>
      <c r="R172" s="387" t="s">
        <v>121</v>
      </c>
      <c r="S172" s="387"/>
      <c r="T172" s="387" t="s">
        <v>121</v>
      </c>
      <c r="U172" s="387"/>
      <c r="V172" s="387" t="s">
        <v>121</v>
      </c>
      <c r="W172" s="387"/>
      <c r="X172" s="387" t="s">
        <v>121</v>
      </c>
      <c r="Y172" s="387"/>
      <c r="AC172"/>
    </row>
    <row r="173" spans="1:29" ht="33" customHeight="1" x14ac:dyDescent="0.25">
      <c r="C173" s="388" t="s">
        <v>257</v>
      </c>
      <c r="D173" s="389"/>
      <c r="E173" s="389"/>
      <c r="F173" s="389"/>
      <c r="G173" s="388" t="s">
        <v>258</v>
      </c>
      <c r="H173" s="389"/>
      <c r="I173" s="389"/>
      <c r="J173" s="390" t="s">
        <v>259</v>
      </c>
      <c r="K173" s="391"/>
      <c r="L173" s="390" t="s">
        <v>260</v>
      </c>
      <c r="M173" s="391"/>
      <c r="N173" s="388" t="s">
        <v>261</v>
      </c>
      <c r="O173" s="389"/>
      <c r="P173" s="390" t="s">
        <v>262</v>
      </c>
      <c r="Q173" s="391"/>
      <c r="R173" s="390" t="s">
        <v>263</v>
      </c>
      <c r="S173" s="391"/>
      <c r="T173" s="388" t="s">
        <v>264</v>
      </c>
      <c r="U173" s="389"/>
      <c r="V173" s="390" t="s">
        <v>265</v>
      </c>
      <c r="W173" s="391"/>
      <c r="X173" s="390" t="s">
        <v>266</v>
      </c>
      <c r="Y173" s="391"/>
      <c r="AC173"/>
    </row>
    <row r="174" spans="1:29" ht="15.75" customHeight="1" x14ac:dyDescent="0.25">
      <c r="C174" s="387" t="s">
        <v>121</v>
      </c>
      <c r="D174" s="387"/>
      <c r="E174" s="387"/>
      <c r="F174" s="387"/>
      <c r="G174" s="387" t="s">
        <v>121</v>
      </c>
      <c r="H174" s="387"/>
      <c r="I174" s="387"/>
      <c r="J174" s="387" t="s">
        <v>121</v>
      </c>
      <c r="K174" s="387"/>
      <c r="L174" s="387" t="s">
        <v>121</v>
      </c>
      <c r="M174" s="387"/>
      <c r="N174" s="387" t="s">
        <v>121</v>
      </c>
      <c r="O174" s="387"/>
      <c r="P174" s="387" t="s">
        <v>121</v>
      </c>
      <c r="Q174" s="387"/>
      <c r="R174" s="387" t="s">
        <v>121</v>
      </c>
      <c r="S174" s="387"/>
      <c r="T174" s="387" t="s">
        <v>121</v>
      </c>
      <c r="U174" s="387"/>
      <c r="V174" s="387" t="s">
        <v>121</v>
      </c>
      <c r="W174" s="387"/>
      <c r="X174" s="387" t="s">
        <v>121</v>
      </c>
      <c r="Y174" s="387"/>
      <c r="AC174"/>
    </row>
    <row r="175" spans="1:29" ht="33" customHeight="1" x14ac:dyDescent="0.25">
      <c r="C175" s="392" t="s">
        <v>267</v>
      </c>
      <c r="D175" s="393"/>
      <c r="E175" s="393"/>
      <c r="F175" s="393"/>
      <c r="G175" s="392" t="s">
        <v>268</v>
      </c>
      <c r="H175" s="393"/>
      <c r="I175" s="393"/>
      <c r="J175" s="385" t="s">
        <v>269</v>
      </c>
      <c r="K175" s="386"/>
      <c r="L175" s="392" t="s">
        <v>270</v>
      </c>
      <c r="M175" s="393"/>
      <c r="N175" s="392" t="s">
        <v>271</v>
      </c>
      <c r="O175" s="393"/>
      <c r="P175" s="392" t="s">
        <v>272</v>
      </c>
      <c r="Q175" s="393"/>
      <c r="R175" s="385" t="s">
        <v>273</v>
      </c>
      <c r="S175" s="386"/>
      <c r="T175" s="392" t="s">
        <v>274</v>
      </c>
      <c r="U175" s="393"/>
      <c r="V175" s="385" t="s">
        <v>275</v>
      </c>
      <c r="W175" s="386"/>
      <c r="X175" s="385" t="s">
        <v>276</v>
      </c>
      <c r="Y175" s="386"/>
      <c r="AC175"/>
    </row>
    <row r="176" spans="1:29" ht="15.75" customHeight="1" x14ac:dyDescent="0.25">
      <c r="C176" s="387" t="s">
        <v>121</v>
      </c>
      <c r="D176" s="387"/>
      <c r="E176" s="387"/>
      <c r="F176" s="387"/>
      <c r="G176" s="387" t="s">
        <v>121</v>
      </c>
      <c r="H176" s="387"/>
      <c r="I176" s="387"/>
      <c r="J176" s="387" t="s">
        <v>121</v>
      </c>
      <c r="K176" s="387"/>
      <c r="L176" s="387" t="s">
        <v>121</v>
      </c>
      <c r="M176" s="387"/>
      <c r="N176" s="387" t="s">
        <v>121</v>
      </c>
      <c r="O176" s="387"/>
      <c r="P176" s="387" t="s">
        <v>121</v>
      </c>
      <c r="Q176" s="387"/>
      <c r="R176" s="387" t="s">
        <v>121</v>
      </c>
      <c r="S176" s="387"/>
      <c r="T176" s="387" t="s">
        <v>121</v>
      </c>
      <c r="U176" s="387"/>
      <c r="V176" s="387" t="s">
        <v>121</v>
      </c>
      <c r="W176" s="387"/>
      <c r="X176" s="387" t="s">
        <v>121</v>
      </c>
      <c r="Y176" s="387"/>
      <c r="AC176"/>
    </row>
    <row r="177" spans="3:32" ht="33" customHeight="1" x14ac:dyDescent="0.25">
      <c r="C177" s="388" t="s">
        <v>277</v>
      </c>
      <c r="D177" s="389"/>
      <c r="E177" s="389"/>
      <c r="F177" s="389"/>
      <c r="G177" s="388" t="s">
        <v>278</v>
      </c>
      <c r="H177" s="389"/>
      <c r="I177" s="389"/>
      <c r="J177" s="390" t="s">
        <v>279</v>
      </c>
      <c r="K177" s="391"/>
      <c r="L177" s="390" t="s">
        <v>280</v>
      </c>
      <c r="M177" s="391"/>
      <c r="N177" s="388" t="s">
        <v>281</v>
      </c>
      <c r="O177" s="389"/>
      <c r="P177" s="390" t="s">
        <v>282</v>
      </c>
      <c r="Q177" s="391"/>
      <c r="R177" s="390" t="s">
        <v>283</v>
      </c>
      <c r="S177" s="391"/>
      <c r="T177" s="388" t="s">
        <v>284</v>
      </c>
      <c r="U177" s="389"/>
      <c r="V177" s="390" t="s">
        <v>285</v>
      </c>
      <c r="W177" s="391"/>
      <c r="X177" s="390" t="s">
        <v>286</v>
      </c>
      <c r="Y177" s="391"/>
      <c r="AC177"/>
    </row>
    <row r="178" spans="3:32" ht="15.75" customHeight="1" x14ac:dyDescent="0.25">
      <c r="C178" s="387" t="s">
        <v>121</v>
      </c>
      <c r="D178" s="387"/>
      <c r="E178" s="387"/>
      <c r="F178" s="387"/>
      <c r="G178" s="387" t="s">
        <v>121</v>
      </c>
      <c r="H178" s="387"/>
      <c r="I178" s="387"/>
      <c r="J178" s="387" t="s">
        <v>121</v>
      </c>
      <c r="K178" s="387"/>
      <c r="L178" s="387" t="s">
        <v>121</v>
      </c>
      <c r="M178" s="387"/>
      <c r="N178" s="387" t="s">
        <v>121</v>
      </c>
      <c r="O178" s="387"/>
      <c r="P178" s="387" t="s">
        <v>121</v>
      </c>
      <c r="Q178" s="387"/>
      <c r="R178" s="387" t="s">
        <v>121</v>
      </c>
      <c r="S178" s="387"/>
      <c r="T178" s="387" t="s">
        <v>121</v>
      </c>
      <c r="U178" s="387"/>
      <c r="V178" s="387" t="s">
        <v>121</v>
      </c>
      <c r="W178" s="387"/>
      <c r="X178" s="387" t="s">
        <v>121</v>
      </c>
      <c r="Y178" s="387"/>
      <c r="AC178"/>
    </row>
    <row r="179" spans="3:32" ht="15" customHeight="1" x14ac:dyDescent="0.25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173" priority="78">
      <formula>ISBLANK(INDIRECT(ADDRESS(ROW(), COLUMN())))</formula>
    </cfRule>
  </conditionalFormatting>
  <conditionalFormatting sqref="P162:Q162 S162:T162 V162:Y162">
    <cfRule type="cellIs" dxfId="172" priority="79" operator="lessThan">
      <formula>0</formula>
    </cfRule>
  </conditionalFormatting>
  <conditionalFormatting sqref="P162:Q162 S162:T162 V162:Y162">
    <cfRule type="cellIs" dxfId="171" priority="80" operator="greaterThan">
      <formula>9</formula>
    </cfRule>
  </conditionalFormatting>
  <conditionalFormatting sqref="P162:Q162 S162:T162 V162:Y162">
    <cfRule type="expression" dxfId="170" priority="81">
      <formula>ISBLANK(INDIRECT(ADDRESS(ROW(), COLUMN())))</formula>
    </cfRule>
  </conditionalFormatting>
  <conditionalFormatting sqref="P162:Q162 S162:T162 V162:Y162">
    <cfRule type="expression" dxfId="169" priority="82">
      <formula>ISTEXT(INDIRECT(ADDRESS(ROW(), COLUMN())))</formula>
    </cfRule>
  </conditionalFormatting>
  <conditionalFormatting sqref="U14:Y15 U17:Y18 U20:Y21 U27:Y28 U30:Y31 U33:Y34 U57:Y58 U60:Y61 U64:Y66 U87:Y103 L133:Y139 U159:Y159 U123:Y132">
    <cfRule type="expression" dxfId="168" priority="83">
      <formula>CELL("Protect",INDIRECT(ADDRESS(ROW(), COLUMN())))</formula>
    </cfRule>
  </conditionalFormatting>
  <conditionalFormatting sqref="U14:Y15 U17:Y18 U20:Y21 U27:Y28 U30:Y31 U33:Y34 U57:Y58 U60:Y61 U64:Y66 U87:Y103 K133:Y139 U159:Y159 U123:Y132">
    <cfRule type="cellIs" dxfId="167" priority="84" operator="equal">
      <formula>"   "</formula>
    </cfRule>
    <cfRule type="expression" dxfId="166" priority="85">
      <formula>ISBLANK(INDIRECT(ADDRESS(ROW(), COLUMN())))</formula>
    </cfRule>
  </conditionalFormatting>
  <conditionalFormatting sqref="U14:Y15 U17:Y18 U20:Y21 U27:Y28 U30:Y31 U33:Y34 U57:Y58 U60:Y61 U64:Y66 U87:Y103 K133:Y139 U159:Y159 U123:Y132">
    <cfRule type="cellIs" dxfId="165" priority="86" operator="equal">
      <formula>"   "</formula>
    </cfRule>
    <cfRule type="cellIs" dxfId="164" priority="87" operator="lessThan">
      <formula>0</formula>
    </cfRule>
    <cfRule type="expression" dxfId="163" priority="88">
      <formula>ISTEXT(INDIRECT(ADDRESS(ROW(), COLUMN())))</formula>
    </cfRule>
  </conditionalFormatting>
  <conditionalFormatting sqref="K29:Y29 U27:Y28 K32:Y32 U30:Y31 K35:Y38 U33:Y34">
    <cfRule type="cellIs" dxfId="162" priority="89" operator="greaterThan">
      <formula>K14</formula>
    </cfRule>
  </conditionalFormatting>
  <conditionalFormatting sqref="K59:Y59 U57:Y58">
    <cfRule type="cellIs" dxfId="161" priority="90" operator="greaterThan">
      <formula>K23</formula>
    </cfRule>
  </conditionalFormatting>
  <conditionalFormatting sqref="K62:Y62 U60:Y61">
    <cfRule type="cellIs" dxfId="160" priority="91" operator="greaterThan">
      <formula>K36</formula>
    </cfRule>
  </conditionalFormatting>
  <conditionalFormatting sqref="K38:Y38">
    <cfRule type="expression" dxfId="159" priority="92">
      <formula>IF(K67&gt;0,INDIRECT(ADDRESS(ROW(), COLUMN()))&lt;&gt;K67,0)</formula>
    </cfRule>
    <cfRule type="expression" dxfId="158" priority="93">
      <formula>IF(K160&gt;0,INDIRECT(ADDRESS(ROW(), COLUMN()))&lt;&gt;K160,0)</formula>
    </cfRule>
  </conditionalFormatting>
  <conditionalFormatting sqref="K67:Y67">
    <cfRule type="expression" dxfId="157" priority="94">
      <formula>IF(K160&gt;0,INDIRECT(ADDRESS(ROW(), COLUMN()))&lt;&gt;K160,0)</formula>
    </cfRule>
    <cfRule type="cellIs" dxfId="156" priority="95" operator="notEqual">
      <formula>K38</formula>
    </cfRule>
  </conditionalFormatting>
  <conditionalFormatting sqref="K160:Y160">
    <cfRule type="cellIs" dxfId="155" priority="96" operator="notEqual">
      <formula>K38</formula>
    </cfRule>
    <cfRule type="cellIs" dxfId="154" priority="97" operator="notEqual">
      <formula>K67</formula>
    </cfRule>
  </conditionalFormatting>
  <conditionalFormatting sqref="L14:T15">
    <cfRule type="expression" dxfId="153" priority="72">
      <formula>CELL("Protect",INDIRECT(ADDRESS(ROW(), COLUMN())))</formula>
    </cfRule>
  </conditionalFormatting>
  <conditionalFormatting sqref="K14:T15">
    <cfRule type="cellIs" dxfId="151" priority="73" operator="equal">
      <formula>"   "</formula>
    </cfRule>
    <cfRule type="expression" dxfId="150" priority="74">
      <formula>ISBLANK(INDIRECT(ADDRESS(ROW(), COLUMN())))</formula>
    </cfRule>
  </conditionalFormatting>
  <conditionalFormatting sqref="K14:T15">
    <cfRule type="cellIs" dxfId="147" priority="75" operator="equal">
      <formula>"   "</formula>
    </cfRule>
    <cfRule type="cellIs" dxfId="146" priority="76" operator="lessThan">
      <formula>0</formula>
    </cfRule>
    <cfRule type="expression" dxfId="145" priority="77">
      <formula>ISTEXT(INDIRECT(ADDRESS(ROW(), COLUMN())))</formula>
    </cfRule>
  </conditionalFormatting>
  <conditionalFormatting sqref="L17:T18">
    <cfRule type="expression" dxfId="141" priority="66">
      <formula>CELL("Protect",INDIRECT(ADDRESS(ROW(), COLUMN())))</formula>
    </cfRule>
  </conditionalFormatting>
  <conditionalFormatting sqref="K17:T18">
    <cfRule type="cellIs" dxfId="139" priority="67" operator="equal">
      <formula>"   "</formula>
    </cfRule>
    <cfRule type="expression" dxfId="138" priority="68">
      <formula>ISBLANK(INDIRECT(ADDRESS(ROW(), COLUMN())))</formula>
    </cfRule>
  </conditionalFormatting>
  <conditionalFormatting sqref="K17:T18">
    <cfRule type="cellIs" dxfId="135" priority="69" operator="equal">
      <formula>"   "</formula>
    </cfRule>
    <cfRule type="cellIs" dxfId="134" priority="70" operator="lessThan">
      <formula>0</formula>
    </cfRule>
    <cfRule type="expression" dxfId="133" priority="71">
      <formula>ISTEXT(INDIRECT(ADDRESS(ROW(), COLUMN())))</formula>
    </cfRule>
  </conditionalFormatting>
  <conditionalFormatting sqref="L20:T21">
    <cfRule type="expression" dxfId="129" priority="60">
      <formula>CELL("Protect",INDIRECT(ADDRESS(ROW(), COLUMN())))</formula>
    </cfRule>
  </conditionalFormatting>
  <conditionalFormatting sqref="K20:T21">
    <cfRule type="cellIs" dxfId="127" priority="61" operator="equal">
      <formula>"   "</formula>
    </cfRule>
    <cfRule type="expression" dxfId="126" priority="62">
      <formula>ISBLANK(INDIRECT(ADDRESS(ROW(), COLUMN())))</formula>
    </cfRule>
  </conditionalFormatting>
  <conditionalFormatting sqref="K20:T21">
    <cfRule type="cellIs" dxfId="123" priority="63" operator="equal">
      <formula>"   "</formula>
    </cfRule>
    <cfRule type="cellIs" dxfId="122" priority="64" operator="lessThan">
      <formula>0</formula>
    </cfRule>
    <cfRule type="expression" dxfId="121" priority="65">
      <formula>ISTEXT(INDIRECT(ADDRESS(ROW(), COLUMN())))</formula>
    </cfRule>
  </conditionalFormatting>
  <conditionalFormatting sqref="L27:T28">
    <cfRule type="expression" dxfId="117" priority="53">
      <formula>CELL("Protect",INDIRECT(ADDRESS(ROW(), COLUMN())))</formula>
    </cfRule>
  </conditionalFormatting>
  <conditionalFormatting sqref="K27:T28">
    <cfRule type="cellIs" dxfId="115" priority="54" operator="equal">
      <formula>"   "</formula>
    </cfRule>
    <cfRule type="expression" dxfId="114" priority="55">
      <formula>ISBLANK(INDIRECT(ADDRESS(ROW(), COLUMN())))</formula>
    </cfRule>
  </conditionalFormatting>
  <conditionalFormatting sqref="K27:T28">
    <cfRule type="cellIs" dxfId="111" priority="56" operator="equal">
      <formula>"   "</formula>
    </cfRule>
    <cfRule type="cellIs" dxfId="110" priority="57" operator="lessThan">
      <formula>0</formula>
    </cfRule>
    <cfRule type="expression" dxfId="109" priority="58">
      <formula>ISTEXT(INDIRECT(ADDRESS(ROW(), COLUMN())))</formula>
    </cfRule>
  </conditionalFormatting>
  <conditionalFormatting sqref="K27:T28">
    <cfRule type="cellIs" dxfId="105" priority="59" operator="greaterThan">
      <formula>K14</formula>
    </cfRule>
  </conditionalFormatting>
  <conditionalFormatting sqref="L30:T31">
    <cfRule type="expression" dxfId="103" priority="46">
      <formula>CELL("Protect",INDIRECT(ADDRESS(ROW(), COLUMN())))</formula>
    </cfRule>
  </conditionalFormatting>
  <conditionalFormatting sqref="K30:T31">
    <cfRule type="cellIs" dxfId="101" priority="47" operator="equal">
      <formula>"   "</formula>
    </cfRule>
    <cfRule type="expression" dxfId="100" priority="48">
      <formula>ISBLANK(INDIRECT(ADDRESS(ROW(), COLUMN())))</formula>
    </cfRule>
  </conditionalFormatting>
  <conditionalFormatting sqref="K30:T31">
    <cfRule type="cellIs" dxfId="97" priority="49" operator="equal">
      <formula>"   "</formula>
    </cfRule>
    <cfRule type="cellIs" dxfId="96" priority="50" operator="lessThan">
      <formula>0</formula>
    </cfRule>
    <cfRule type="expression" dxfId="95" priority="51">
      <formula>ISTEXT(INDIRECT(ADDRESS(ROW(), COLUMN())))</formula>
    </cfRule>
  </conditionalFormatting>
  <conditionalFormatting sqref="K30:T31">
    <cfRule type="cellIs" dxfId="91" priority="52" operator="greaterThan">
      <formula>K17</formula>
    </cfRule>
  </conditionalFormatting>
  <conditionalFormatting sqref="L33:T34">
    <cfRule type="expression" dxfId="89" priority="39">
      <formula>CELL("Protect",INDIRECT(ADDRESS(ROW(), COLUMN())))</formula>
    </cfRule>
  </conditionalFormatting>
  <conditionalFormatting sqref="K33:T34">
    <cfRule type="cellIs" dxfId="87" priority="40" operator="equal">
      <formula>"   "</formula>
    </cfRule>
    <cfRule type="expression" dxfId="86" priority="41">
      <formula>ISBLANK(INDIRECT(ADDRESS(ROW(), COLUMN())))</formula>
    </cfRule>
  </conditionalFormatting>
  <conditionalFormatting sqref="K33:T34">
    <cfRule type="cellIs" dxfId="83" priority="42" operator="equal">
      <formula>"   "</formula>
    </cfRule>
    <cfRule type="cellIs" dxfId="82" priority="43" operator="lessThan">
      <formula>0</formula>
    </cfRule>
    <cfRule type="expression" dxfId="81" priority="44">
      <formula>ISTEXT(INDIRECT(ADDRESS(ROW(), COLUMN())))</formula>
    </cfRule>
  </conditionalFormatting>
  <conditionalFormatting sqref="K33:T34">
    <cfRule type="cellIs" dxfId="77" priority="45" operator="greaterThan">
      <formula>K20</formula>
    </cfRule>
  </conditionalFormatting>
  <conditionalFormatting sqref="L57:T58">
    <cfRule type="expression" dxfId="75" priority="32">
      <formula>CELL("Protect",INDIRECT(ADDRESS(ROW(), COLUMN())))</formula>
    </cfRule>
  </conditionalFormatting>
  <conditionalFormatting sqref="K57:T58">
    <cfRule type="cellIs" dxfId="73" priority="33" operator="equal">
      <formula>"   "</formula>
    </cfRule>
    <cfRule type="expression" dxfId="72" priority="34">
      <formula>ISBLANK(INDIRECT(ADDRESS(ROW(), COLUMN())))</formula>
    </cfRule>
  </conditionalFormatting>
  <conditionalFormatting sqref="K57:T58">
    <cfRule type="cellIs" dxfId="69" priority="35" operator="equal">
      <formula>"   "</formula>
    </cfRule>
    <cfRule type="cellIs" dxfId="68" priority="36" operator="lessThan">
      <formula>0</formula>
    </cfRule>
    <cfRule type="expression" dxfId="67" priority="37">
      <formula>ISTEXT(INDIRECT(ADDRESS(ROW(), COLUMN())))</formula>
    </cfRule>
  </conditionalFormatting>
  <conditionalFormatting sqref="K57:T58">
    <cfRule type="cellIs" dxfId="63" priority="38" operator="greaterThan">
      <formula>K23</formula>
    </cfRule>
  </conditionalFormatting>
  <conditionalFormatting sqref="L60:T61">
    <cfRule type="expression" dxfId="61" priority="25">
      <formula>CELL("Protect",INDIRECT(ADDRESS(ROW(), COLUMN())))</formula>
    </cfRule>
  </conditionalFormatting>
  <conditionalFormatting sqref="K60:T61">
    <cfRule type="cellIs" dxfId="59" priority="26" operator="equal">
      <formula>"   "</formula>
    </cfRule>
    <cfRule type="expression" dxfId="58" priority="27">
      <formula>ISBLANK(INDIRECT(ADDRESS(ROW(), COLUMN())))</formula>
    </cfRule>
  </conditionalFormatting>
  <conditionalFormatting sqref="K60:T61">
    <cfRule type="cellIs" dxfId="55" priority="28" operator="equal">
      <formula>"   "</formula>
    </cfRule>
    <cfRule type="cellIs" dxfId="54" priority="29" operator="lessThan">
      <formula>0</formula>
    </cfRule>
    <cfRule type="expression" dxfId="53" priority="30">
      <formula>ISTEXT(INDIRECT(ADDRESS(ROW(), COLUMN())))</formula>
    </cfRule>
  </conditionalFormatting>
  <conditionalFormatting sqref="K60:T61">
    <cfRule type="cellIs" dxfId="49" priority="31" operator="greaterThan">
      <formula>K36</formula>
    </cfRule>
  </conditionalFormatting>
  <conditionalFormatting sqref="L64:T66">
    <cfRule type="expression" dxfId="47" priority="19">
      <formula>CELL("Protect",INDIRECT(ADDRESS(ROW(), COLUMN())))</formula>
    </cfRule>
  </conditionalFormatting>
  <conditionalFormatting sqref="K64:T66">
    <cfRule type="cellIs" dxfId="45" priority="20" operator="equal">
      <formula>"   "</formula>
    </cfRule>
    <cfRule type="expression" dxfId="44" priority="21">
      <formula>ISBLANK(INDIRECT(ADDRESS(ROW(), COLUMN())))</formula>
    </cfRule>
  </conditionalFormatting>
  <conditionalFormatting sqref="K64:T66">
    <cfRule type="cellIs" dxfId="41" priority="22" operator="equal">
      <formula>"   "</formula>
    </cfRule>
    <cfRule type="cellIs" dxfId="40" priority="23" operator="lessThan">
      <formula>0</formula>
    </cfRule>
    <cfRule type="expression" dxfId="39" priority="24">
      <formula>ISTEXT(INDIRECT(ADDRESS(ROW(), COLUMN())))</formula>
    </cfRule>
  </conditionalFormatting>
  <conditionalFormatting sqref="L87:T103">
    <cfRule type="expression" dxfId="35" priority="13">
      <formula>CELL("Protect",INDIRECT(ADDRESS(ROW(), COLUMN())))</formula>
    </cfRule>
  </conditionalFormatting>
  <conditionalFormatting sqref="K87:T103">
    <cfRule type="cellIs" dxfId="33" priority="14" operator="equal">
      <formula>"   "</formula>
    </cfRule>
    <cfRule type="expression" dxfId="32" priority="15">
      <formula>ISBLANK(INDIRECT(ADDRESS(ROW(), COLUMN())))</formula>
    </cfRule>
  </conditionalFormatting>
  <conditionalFormatting sqref="K87:T103">
    <cfRule type="cellIs" dxfId="29" priority="16" operator="equal">
      <formula>"   "</formula>
    </cfRule>
    <cfRule type="cellIs" dxfId="28" priority="17" operator="lessThan">
      <formula>0</formula>
    </cfRule>
    <cfRule type="expression" dxfId="27" priority="18">
      <formula>ISTEXT(INDIRECT(ADDRESS(ROW(), COLUMN())))</formula>
    </cfRule>
  </conditionalFormatting>
  <conditionalFormatting sqref="L123:T132">
    <cfRule type="expression" dxfId="23" priority="7">
      <formula>CELL("Protect",INDIRECT(ADDRESS(ROW(), COLUMN())))</formula>
    </cfRule>
  </conditionalFormatting>
  <conditionalFormatting sqref="K123:T132">
    <cfRule type="cellIs" dxfId="21" priority="8" operator="equal">
      <formula>"   "</formula>
    </cfRule>
    <cfRule type="expression" dxfId="20" priority="9">
      <formula>ISBLANK(INDIRECT(ADDRESS(ROW(), COLUMN())))</formula>
    </cfRule>
  </conditionalFormatting>
  <conditionalFormatting sqref="K123:T132">
    <cfRule type="cellIs" dxfId="17" priority="10" operator="equal">
      <formula>"   "</formula>
    </cfRule>
    <cfRule type="cellIs" dxfId="16" priority="11" operator="lessThan">
      <formula>0</formula>
    </cfRule>
    <cfRule type="expression" dxfId="15" priority="12">
      <formula>ISTEXT(INDIRECT(ADDRESS(ROW(), COLUMN())))</formula>
    </cfRule>
  </conditionalFormatting>
  <conditionalFormatting sqref="L159:T159">
    <cfRule type="expression" dxfId="11" priority="1">
      <formula>CELL("Protect",INDIRECT(ADDRESS(ROW(), COLUMN())))</formula>
    </cfRule>
  </conditionalFormatting>
  <conditionalFormatting sqref="K159:T159">
    <cfRule type="cellIs" dxfId="9" priority="2" operator="equal">
      <formula>"   "</formula>
    </cfRule>
    <cfRule type="expression" dxfId="8" priority="3">
      <formula>ISBLANK(INDIRECT(ADDRESS(ROW(), COLUMN())))</formula>
    </cfRule>
  </conditionalFormatting>
  <conditionalFormatting sqref="K159:T159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MODEL_DD1_DPD_54020_NUSA_TENGGARA_BARAT_DAPIL_NUSA_TENGGARA_BARAT.xlsx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rki</cp:lastModifiedBy>
  <cp:revision>103</cp:revision>
  <dcterms:created xsi:type="dcterms:W3CDTF">2019-05-08T06:05:59Z</dcterms:created>
  <dcterms:modified xsi:type="dcterms:W3CDTF">2019-05-14T05:02:25Z</dcterms:modified>
</cp:coreProperties>
</file>