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pu\Documents\"/>
    </mc:Choice>
  </mc:AlternateContent>
  <xr:revisionPtr revIDLastSave="0" documentId="13_ncr:1_{8474BA2C-21A4-4646-BB93-636E17A8F724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Form!$A$1:$Z$845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Form!A150:AA190</definedName>
    <definedName name="range_3_1_2">Form!A190:AA230</definedName>
    <definedName name="range_3_2_1">Form!A230:AA270</definedName>
    <definedName name="range_3_2_2">Form!A270:AA310</definedName>
    <definedName name="range_3_3_1">Form!A310:AA350</definedName>
    <definedName name="range_3_3_2">Form!A350:AA390</definedName>
    <definedName name="range_3_4_1">Form!A390:AA430</definedName>
    <definedName name="range_3_4_2">Form!A430:AA470</definedName>
    <definedName name="range_3_5_1">Form!A470:AA510</definedName>
    <definedName name="range_3_5_2">Form!A510:AA550</definedName>
    <definedName name="range_3_6_1">Form!A550:AA590</definedName>
    <definedName name="range_3_6_2">Form!A590:AA630</definedName>
    <definedName name="range_3_7_1">Form!A630:AA670</definedName>
    <definedName name="range_3_7_2">Form!A670:AA710</definedName>
    <definedName name="range_3_8_1">Form!A710:AA750</definedName>
    <definedName name="range_3_8_2">Form!A750:AA790</definedName>
    <definedName name="range_4_1">Form!A790:AA818</definedName>
    <definedName name="range_4_2">Form!A818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801" i="4" l="1"/>
  <c r="K829" i="4" s="1"/>
  <c r="Z829" i="4" s="1"/>
  <c r="Y784" i="4"/>
  <c r="X784" i="4"/>
  <c r="W784" i="4"/>
  <c r="V784" i="4"/>
  <c r="U784" i="4"/>
  <c r="T784" i="4"/>
  <c r="S784" i="4"/>
  <c r="R784" i="4"/>
  <c r="Q784" i="4"/>
  <c r="P784" i="4"/>
  <c r="O784" i="4"/>
  <c r="N784" i="4"/>
  <c r="M784" i="4"/>
  <c r="L784" i="4"/>
  <c r="Y772" i="4"/>
  <c r="X772" i="4"/>
  <c r="W772" i="4"/>
  <c r="V772" i="4"/>
  <c r="U772" i="4"/>
  <c r="T772" i="4"/>
  <c r="S772" i="4"/>
  <c r="R772" i="4"/>
  <c r="Q772" i="4"/>
  <c r="P772" i="4"/>
  <c r="O772" i="4"/>
  <c r="N772" i="4"/>
  <c r="M772" i="4"/>
  <c r="L772" i="4"/>
  <c r="Y744" i="4"/>
  <c r="X744" i="4"/>
  <c r="W744" i="4"/>
  <c r="V744" i="4"/>
  <c r="U744" i="4"/>
  <c r="T744" i="4"/>
  <c r="S744" i="4"/>
  <c r="R744" i="4"/>
  <c r="Q744" i="4"/>
  <c r="P744" i="4"/>
  <c r="O744" i="4"/>
  <c r="N744" i="4"/>
  <c r="M744" i="4"/>
  <c r="L744" i="4"/>
  <c r="K744" i="4"/>
  <c r="Z736" i="4"/>
  <c r="K776" i="4" s="1"/>
  <c r="Z776" i="4" s="1"/>
  <c r="Z735" i="4"/>
  <c r="K775" i="4" s="1"/>
  <c r="Z775" i="4" s="1"/>
  <c r="Z734" i="4"/>
  <c r="K774" i="4" s="1"/>
  <c r="Z774" i="4" s="1"/>
  <c r="Z733" i="4"/>
  <c r="K773" i="4" s="1"/>
  <c r="Y732" i="4"/>
  <c r="X732" i="4"/>
  <c r="W732" i="4"/>
  <c r="V732" i="4"/>
  <c r="U732" i="4"/>
  <c r="T732" i="4"/>
  <c r="S732" i="4"/>
  <c r="R732" i="4"/>
  <c r="Q732" i="4"/>
  <c r="P732" i="4"/>
  <c r="O732" i="4"/>
  <c r="N732" i="4"/>
  <c r="M732" i="4"/>
  <c r="L732" i="4"/>
  <c r="K732" i="4"/>
  <c r="Z725" i="4"/>
  <c r="K765" i="4" s="1"/>
  <c r="Z765" i="4" s="1"/>
  <c r="Z724" i="4"/>
  <c r="K764" i="4" s="1"/>
  <c r="Z764" i="4" s="1"/>
  <c r="Z723" i="4"/>
  <c r="K763" i="4" s="1"/>
  <c r="Z763" i="4" s="1"/>
  <c r="Z722" i="4"/>
  <c r="K762" i="4" s="1"/>
  <c r="Z762" i="4" s="1"/>
  <c r="Z721" i="4"/>
  <c r="K761" i="4" s="1"/>
  <c r="Y704" i="4"/>
  <c r="X704" i="4"/>
  <c r="W704" i="4"/>
  <c r="V704" i="4"/>
  <c r="U704" i="4"/>
  <c r="T704" i="4"/>
  <c r="S704" i="4"/>
  <c r="R704" i="4"/>
  <c r="Q704" i="4"/>
  <c r="P704" i="4"/>
  <c r="O704" i="4"/>
  <c r="N704" i="4"/>
  <c r="M704" i="4"/>
  <c r="L704" i="4"/>
  <c r="K701" i="4"/>
  <c r="Z701" i="4" s="1"/>
  <c r="K700" i="4"/>
  <c r="Z700" i="4" s="1"/>
  <c r="Y692" i="4"/>
  <c r="X692" i="4"/>
  <c r="W692" i="4"/>
  <c r="V692" i="4"/>
  <c r="U692" i="4"/>
  <c r="T692" i="4"/>
  <c r="S692" i="4"/>
  <c r="R692" i="4"/>
  <c r="Q692" i="4"/>
  <c r="P692" i="4"/>
  <c r="O692" i="4"/>
  <c r="N692" i="4"/>
  <c r="M692" i="4"/>
  <c r="L692" i="4"/>
  <c r="Y664" i="4"/>
  <c r="X664" i="4"/>
  <c r="W664" i="4"/>
  <c r="V664" i="4"/>
  <c r="U664" i="4"/>
  <c r="T664" i="4"/>
  <c r="S664" i="4"/>
  <c r="R664" i="4"/>
  <c r="Q664" i="4"/>
  <c r="P664" i="4"/>
  <c r="O664" i="4"/>
  <c r="N664" i="4"/>
  <c r="M664" i="4"/>
  <c r="L664" i="4"/>
  <c r="K664" i="4"/>
  <c r="Z663" i="4"/>
  <c r="K703" i="4" s="1"/>
  <c r="Z703" i="4" s="1"/>
  <c r="Z662" i="4"/>
  <c r="K702" i="4" s="1"/>
  <c r="Z702" i="4" s="1"/>
  <c r="Z661" i="4"/>
  <c r="Z660" i="4"/>
  <c r="Z659" i="4"/>
  <c r="K699" i="4" s="1"/>
  <c r="Z699" i="4" s="1"/>
  <c r="Z658" i="4"/>
  <c r="K698" i="4" s="1"/>
  <c r="Z698" i="4" s="1"/>
  <c r="Z657" i="4"/>
  <c r="K697" i="4" s="1"/>
  <c r="Z697" i="4" s="1"/>
  <c r="Z656" i="4"/>
  <c r="K696" i="4" s="1"/>
  <c r="Z696" i="4" s="1"/>
  <c r="Z655" i="4"/>
  <c r="K695" i="4" s="1"/>
  <c r="Z695" i="4" s="1"/>
  <c r="Z654" i="4"/>
  <c r="K694" i="4" s="1"/>
  <c r="Z653" i="4"/>
  <c r="K693" i="4" s="1"/>
  <c r="Z693" i="4" s="1"/>
  <c r="Y652" i="4"/>
  <c r="X652" i="4"/>
  <c r="W652" i="4"/>
  <c r="V652" i="4"/>
  <c r="U652" i="4"/>
  <c r="T652" i="4"/>
  <c r="S652" i="4"/>
  <c r="R652" i="4"/>
  <c r="Q652" i="4"/>
  <c r="P652" i="4"/>
  <c r="O652" i="4"/>
  <c r="N652" i="4"/>
  <c r="M652" i="4"/>
  <c r="L652" i="4"/>
  <c r="K652" i="4"/>
  <c r="Z652" i="4" s="1"/>
  <c r="Z649" i="4"/>
  <c r="K689" i="4" s="1"/>
  <c r="Z689" i="4" s="1"/>
  <c r="Z648" i="4"/>
  <c r="K688" i="4" s="1"/>
  <c r="Z688" i="4" s="1"/>
  <c r="Z647" i="4"/>
  <c r="K687" i="4" s="1"/>
  <c r="Z687" i="4" s="1"/>
  <c r="Z646" i="4"/>
  <c r="K686" i="4" s="1"/>
  <c r="Z686" i="4" s="1"/>
  <c r="Z645" i="4"/>
  <c r="K685" i="4" s="1"/>
  <c r="Z685" i="4" s="1"/>
  <c r="Z644" i="4"/>
  <c r="K684" i="4" s="1"/>
  <c r="Z684" i="4" s="1"/>
  <c r="Z643" i="4"/>
  <c r="K683" i="4" s="1"/>
  <c r="Z683" i="4" s="1"/>
  <c r="Z642" i="4"/>
  <c r="K682" i="4" s="1"/>
  <c r="Z682" i="4" s="1"/>
  <c r="Z641" i="4"/>
  <c r="K681" i="4" s="1"/>
  <c r="Y624" i="4"/>
  <c r="X624" i="4"/>
  <c r="W624" i="4"/>
  <c r="V624" i="4"/>
  <c r="U624" i="4"/>
  <c r="T624" i="4"/>
  <c r="S624" i="4"/>
  <c r="R624" i="4"/>
  <c r="Q624" i="4"/>
  <c r="P624" i="4"/>
  <c r="O624" i="4"/>
  <c r="N624" i="4"/>
  <c r="M624" i="4"/>
  <c r="L624" i="4"/>
  <c r="K622" i="4"/>
  <c r="Z622" i="4" s="1"/>
  <c r="K614" i="4"/>
  <c r="Z614" i="4" s="1"/>
  <c r="Y612" i="4"/>
  <c r="X612" i="4"/>
  <c r="W612" i="4"/>
  <c r="V612" i="4"/>
  <c r="U612" i="4"/>
  <c r="T612" i="4"/>
  <c r="S612" i="4"/>
  <c r="R612" i="4"/>
  <c r="Q612" i="4"/>
  <c r="P612" i="4"/>
  <c r="O612" i="4"/>
  <c r="N612" i="4"/>
  <c r="M612" i="4"/>
  <c r="L612" i="4"/>
  <c r="Y584" i="4"/>
  <c r="X584" i="4"/>
  <c r="W584" i="4"/>
  <c r="V584" i="4"/>
  <c r="U584" i="4"/>
  <c r="T584" i="4"/>
  <c r="S584" i="4"/>
  <c r="R584" i="4"/>
  <c r="Q584" i="4"/>
  <c r="P584" i="4"/>
  <c r="O584" i="4"/>
  <c r="N584" i="4"/>
  <c r="M584" i="4"/>
  <c r="L584" i="4"/>
  <c r="K584" i="4"/>
  <c r="Z583" i="4"/>
  <c r="K623" i="4" s="1"/>
  <c r="Z623" i="4" s="1"/>
  <c r="Z582" i="4"/>
  <c r="Z581" i="4"/>
  <c r="K621" i="4" s="1"/>
  <c r="Z621" i="4" s="1"/>
  <c r="Z580" i="4"/>
  <c r="K620" i="4" s="1"/>
  <c r="Z620" i="4" s="1"/>
  <c r="Z579" i="4"/>
  <c r="K619" i="4" s="1"/>
  <c r="Z619" i="4" s="1"/>
  <c r="Z578" i="4"/>
  <c r="K618" i="4" s="1"/>
  <c r="Z618" i="4" s="1"/>
  <c r="Z577" i="4"/>
  <c r="K617" i="4" s="1"/>
  <c r="Z617" i="4" s="1"/>
  <c r="Z576" i="4"/>
  <c r="K616" i="4" s="1"/>
  <c r="Z616" i="4" s="1"/>
  <c r="Z575" i="4"/>
  <c r="K615" i="4" s="1"/>
  <c r="Z615" i="4" s="1"/>
  <c r="Z574" i="4"/>
  <c r="Z573" i="4"/>
  <c r="K613" i="4" s="1"/>
  <c r="Y572" i="4"/>
  <c r="X572" i="4"/>
  <c r="W572" i="4"/>
  <c r="V572" i="4"/>
  <c r="U572" i="4"/>
  <c r="T572" i="4"/>
  <c r="S572" i="4"/>
  <c r="R572" i="4"/>
  <c r="Q572" i="4"/>
  <c r="P572" i="4"/>
  <c r="O572" i="4"/>
  <c r="N572" i="4"/>
  <c r="M572" i="4"/>
  <c r="L572" i="4"/>
  <c r="K572" i="4"/>
  <c r="Z571" i="4"/>
  <c r="K611" i="4" s="1"/>
  <c r="Z611" i="4" s="1"/>
  <c r="Z570" i="4"/>
  <c r="K610" i="4" s="1"/>
  <c r="Z610" i="4" s="1"/>
  <c r="Z569" i="4"/>
  <c r="K609" i="4" s="1"/>
  <c r="Z609" i="4" s="1"/>
  <c r="Z568" i="4"/>
  <c r="K608" i="4" s="1"/>
  <c r="Z608" i="4" s="1"/>
  <c r="Z567" i="4"/>
  <c r="K607" i="4" s="1"/>
  <c r="Z607" i="4" s="1"/>
  <c r="Z566" i="4"/>
  <c r="K606" i="4" s="1"/>
  <c r="Z606" i="4" s="1"/>
  <c r="Z565" i="4"/>
  <c r="K605" i="4" s="1"/>
  <c r="Z605" i="4" s="1"/>
  <c r="Z564" i="4"/>
  <c r="K604" i="4" s="1"/>
  <c r="Z604" i="4" s="1"/>
  <c r="Z563" i="4"/>
  <c r="K603" i="4" s="1"/>
  <c r="Z603" i="4" s="1"/>
  <c r="Z562" i="4"/>
  <c r="K602" i="4" s="1"/>
  <c r="Z602" i="4" s="1"/>
  <c r="Z561" i="4"/>
  <c r="K601" i="4" s="1"/>
  <c r="Y544" i="4"/>
  <c r="X544" i="4"/>
  <c r="W544" i="4"/>
  <c r="V544" i="4"/>
  <c r="U544" i="4"/>
  <c r="T544" i="4"/>
  <c r="S544" i="4"/>
  <c r="R544" i="4"/>
  <c r="Q544" i="4"/>
  <c r="P544" i="4"/>
  <c r="O544" i="4"/>
  <c r="N544" i="4"/>
  <c r="M544" i="4"/>
  <c r="L544" i="4"/>
  <c r="Y532" i="4"/>
  <c r="X532" i="4"/>
  <c r="W532" i="4"/>
  <c r="V532" i="4"/>
  <c r="U532" i="4"/>
  <c r="T532" i="4"/>
  <c r="S532" i="4"/>
  <c r="R532" i="4"/>
  <c r="Q532" i="4"/>
  <c r="P532" i="4"/>
  <c r="O532" i="4"/>
  <c r="N532" i="4"/>
  <c r="M532" i="4"/>
  <c r="L532" i="4"/>
  <c r="Y504" i="4"/>
  <c r="X504" i="4"/>
  <c r="W504" i="4"/>
  <c r="V504" i="4"/>
  <c r="U504" i="4"/>
  <c r="T504" i="4"/>
  <c r="S504" i="4"/>
  <c r="R504" i="4"/>
  <c r="Q504" i="4"/>
  <c r="P504" i="4"/>
  <c r="O504" i="4"/>
  <c r="N504" i="4"/>
  <c r="M504" i="4"/>
  <c r="L504" i="4"/>
  <c r="K504" i="4"/>
  <c r="Z503" i="4"/>
  <c r="K543" i="4" s="1"/>
  <c r="Z543" i="4" s="1"/>
  <c r="Z502" i="4"/>
  <c r="K542" i="4" s="1"/>
  <c r="Z542" i="4" s="1"/>
  <c r="Z501" i="4"/>
  <c r="K541" i="4" s="1"/>
  <c r="Z541" i="4" s="1"/>
  <c r="Z500" i="4"/>
  <c r="K540" i="4" s="1"/>
  <c r="Z540" i="4" s="1"/>
  <c r="Z499" i="4"/>
  <c r="K539" i="4" s="1"/>
  <c r="Z539" i="4" s="1"/>
  <c r="Z498" i="4"/>
  <c r="K538" i="4" s="1"/>
  <c r="Z538" i="4" s="1"/>
  <c r="Z497" i="4"/>
  <c r="K537" i="4" s="1"/>
  <c r="Z537" i="4" s="1"/>
  <c r="Z496" i="4"/>
  <c r="K536" i="4" s="1"/>
  <c r="Z536" i="4" s="1"/>
  <c r="Z495" i="4"/>
  <c r="K535" i="4" s="1"/>
  <c r="Z535" i="4" s="1"/>
  <c r="Z494" i="4"/>
  <c r="K534" i="4" s="1"/>
  <c r="Z534" i="4" s="1"/>
  <c r="Z493" i="4"/>
  <c r="K533" i="4" s="1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Z491" i="4"/>
  <c r="K531" i="4" s="1"/>
  <c r="Z531" i="4" s="1"/>
  <c r="Z490" i="4"/>
  <c r="K530" i="4" s="1"/>
  <c r="Z530" i="4" s="1"/>
  <c r="Z489" i="4"/>
  <c r="K529" i="4" s="1"/>
  <c r="Z529" i="4" s="1"/>
  <c r="Z488" i="4"/>
  <c r="K528" i="4" s="1"/>
  <c r="Z528" i="4" s="1"/>
  <c r="Z487" i="4"/>
  <c r="K527" i="4" s="1"/>
  <c r="Z527" i="4" s="1"/>
  <c r="Z486" i="4"/>
  <c r="K526" i="4" s="1"/>
  <c r="Z526" i="4" s="1"/>
  <c r="Z485" i="4"/>
  <c r="K525" i="4" s="1"/>
  <c r="Z525" i="4" s="1"/>
  <c r="Z484" i="4"/>
  <c r="K524" i="4" s="1"/>
  <c r="Z524" i="4" s="1"/>
  <c r="Z483" i="4"/>
  <c r="K523" i="4" s="1"/>
  <c r="Z523" i="4" s="1"/>
  <c r="Z482" i="4"/>
  <c r="K522" i="4" s="1"/>
  <c r="Z522" i="4" s="1"/>
  <c r="Z481" i="4"/>
  <c r="K521" i="4" s="1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55" i="4"/>
  <c r="Z455" i="4" s="1"/>
  <c r="K454" i="4"/>
  <c r="Z454" i="4" s="1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0" i="4"/>
  <c r="Z450" i="4" s="1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Z417" i="4"/>
  <c r="K457" i="4" s="1"/>
  <c r="Z457" i="4" s="1"/>
  <c r="Z416" i="4"/>
  <c r="K456" i="4" s="1"/>
  <c r="Z456" i="4" s="1"/>
  <c r="Z415" i="4"/>
  <c r="Z414" i="4"/>
  <c r="Z413" i="4"/>
  <c r="K453" i="4" s="1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Z411" i="4"/>
  <c r="K451" i="4" s="1"/>
  <c r="Z451" i="4" s="1"/>
  <c r="Z410" i="4"/>
  <c r="Z409" i="4"/>
  <c r="K449" i="4" s="1"/>
  <c r="Z449" i="4" s="1"/>
  <c r="Z408" i="4"/>
  <c r="K448" i="4" s="1"/>
  <c r="Z448" i="4" s="1"/>
  <c r="Z407" i="4"/>
  <c r="K447" i="4" s="1"/>
  <c r="Z447" i="4" s="1"/>
  <c r="Z406" i="4"/>
  <c r="K446" i="4" s="1"/>
  <c r="Z446" i="4" s="1"/>
  <c r="Z405" i="4"/>
  <c r="K445" i="4" s="1"/>
  <c r="Z445" i="4" s="1"/>
  <c r="Z404" i="4"/>
  <c r="K444" i="4" s="1"/>
  <c r="Z444" i="4" s="1"/>
  <c r="Z403" i="4"/>
  <c r="K443" i="4" s="1"/>
  <c r="Z443" i="4" s="1"/>
  <c r="Z402" i="4"/>
  <c r="K442" i="4" s="1"/>
  <c r="Z442" i="4" s="1"/>
  <c r="Z401" i="4"/>
  <c r="K441" i="4" s="1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0" i="4"/>
  <c r="Z370" i="4" s="1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Z341" i="4"/>
  <c r="K381" i="4" s="1"/>
  <c r="Z381" i="4" s="1"/>
  <c r="Z340" i="4"/>
  <c r="K380" i="4" s="1"/>
  <c r="Z380" i="4" s="1"/>
  <c r="Z339" i="4"/>
  <c r="K379" i="4" s="1"/>
  <c r="Z379" i="4" s="1"/>
  <c r="Z338" i="4"/>
  <c r="K378" i="4" s="1"/>
  <c r="Z378" i="4" s="1"/>
  <c r="Z337" i="4"/>
  <c r="K377" i="4" s="1"/>
  <c r="Z377" i="4" s="1"/>
  <c r="Z336" i="4"/>
  <c r="K376" i="4" s="1"/>
  <c r="Z376" i="4" s="1"/>
  <c r="Z335" i="4"/>
  <c r="K375" i="4" s="1"/>
  <c r="Z375" i="4" s="1"/>
  <c r="Z334" i="4"/>
  <c r="K374" i="4" s="1"/>
  <c r="Z374" i="4" s="1"/>
  <c r="Z333" i="4"/>
  <c r="K373" i="4" s="1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Z331" i="4"/>
  <c r="K371" i="4" s="1"/>
  <c r="Z371" i="4" s="1"/>
  <c r="Z330" i="4"/>
  <c r="Z329" i="4"/>
  <c r="K369" i="4" s="1"/>
  <c r="Z369" i="4" s="1"/>
  <c r="Z328" i="4"/>
  <c r="K368" i="4" s="1"/>
  <c r="Z368" i="4" s="1"/>
  <c r="Z327" i="4"/>
  <c r="K367" i="4" s="1"/>
  <c r="Z367" i="4" s="1"/>
  <c r="Z326" i="4"/>
  <c r="K366" i="4" s="1"/>
  <c r="Z366" i="4" s="1"/>
  <c r="Z325" i="4"/>
  <c r="K365" i="4" s="1"/>
  <c r="Z365" i="4" s="1"/>
  <c r="Z324" i="4"/>
  <c r="K364" i="4" s="1"/>
  <c r="Z364" i="4" s="1"/>
  <c r="Z323" i="4"/>
  <c r="K363" i="4" s="1"/>
  <c r="Z363" i="4" s="1"/>
  <c r="Z322" i="4"/>
  <c r="K362" i="4" s="1"/>
  <c r="Z362" i="4" s="1"/>
  <c r="Z321" i="4"/>
  <c r="K361" i="4" s="1"/>
  <c r="Z361" i="4" s="1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Z263" i="4"/>
  <c r="K303" i="4" s="1"/>
  <c r="Z303" i="4" s="1"/>
  <c r="Z262" i="4"/>
  <c r="K302" i="4" s="1"/>
  <c r="Z302" i="4" s="1"/>
  <c r="Z261" i="4"/>
  <c r="K301" i="4" s="1"/>
  <c r="Z301" i="4" s="1"/>
  <c r="Z260" i="4"/>
  <c r="K300" i="4" s="1"/>
  <c r="Z300" i="4" s="1"/>
  <c r="Z259" i="4"/>
  <c r="K299" i="4" s="1"/>
  <c r="Z299" i="4" s="1"/>
  <c r="Z258" i="4"/>
  <c r="K298" i="4" s="1"/>
  <c r="Z298" i="4" s="1"/>
  <c r="Z257" i="4"/>
  <c r="K297" i="4" s="1"/>
  <c r="Z297" i="4" s="1"/>
  <c r="Z256" i="4"/>
  <c r="K296" i="4" s="1"/>
  <c r="Z296" i="4" s="1"/>
  <c r="Z255" i="4"/>
  <c r="K295" i="4" s="1"/>
  <c r="Z295" i="4" s="1"/>
  <c r="Z254" i="4"/>
  <c r="K294" i="4" s="1"/>
  <c r="Z294" i="4" s="1"/>
  <c r="Z253" i="4"/>
  <c r="K293" i="4" s="1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Z251" i="4"/>
  <c r="K291" i="4" s="1"/>
  <c r="Z291" i="4" s="1"/>
  <c r="Z250" i="4"/>
  <c r="K290" i="4" s="1"/>
  <c r="Z290" i="4" s="1"/>
  <c r="Z249" i="4"/>
  <c r="K289" i="4" s="1"/>
  <c r="Z289" i="4" s="1"/>
  <c r="Z248" i="4"/>
  <c r="K288" i="4" s="1"/>
  <c r="Z288" i="4" s="1"/>
  <c r="Z247" i="4"/>
  <c r="K287" i="4" s="1"/>
  <c r="Z287" i="4" s="1"/>
  <c r="Z246" i="4"/>
  <c r="K286" i="4" s="1"/>
  <c r="Z286" i="4" s="1"/>
  <c r="Z245" i="4"/>
  <c r="K285" i="4" s="1"/>
  <c r="Z285" i="4" s="1"/>
  <c r="Z244" i="4"/>
  <c r="K284" i="4" s="1"/>
  <c r="Z284" i="4" s="1"/>
  <c r="Z243" i="4"/>
  <c r="K283" i="4" s="1"/>
  <c r="Z283" i="4" s="1"/>
  <c r="Z242" i="4"/>
  <c r="K282" i="4" s="1"/>
  <c r="Z282" i="4" s="1"/>
  <c r="Z241" i="4"/>
  <c r="K281" i="4" s="1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3" i="4"/>
  <c r="Z223" i="4" s="1"/>
  <c r="K219" i="4"/>
  <c r="Z219" i="4" s="1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Z183" i="4"/>
  <c r="Z182" i="4"/>
  <c r="K222" i="4" s="1"/>
  <c r="Z222" i="4" s="1"/>
  <c r="Z181" i="4"/>
  <c r="K221" i="4" s="1"/>
  <c r="Z221" i="4" s="1"/>
  <c r="Z180" i="4"/>
  <c r="K220" i="4" s="1"/>
  <c r="Z220" i="4" s="1"/>
  <c r="Z179" i="4"/>
  <c r="Z178" i="4"/>
  <c r="K218" i="4" s="1"/>
  <c r="Z218" i="4" s="1"/>
  <c r="Z177" i="4"/>
  <c r="K217" i="4" s="1"/>
  <c r="Z217" i="4" s="1"/>
  <c r="Z176" i="4"/>
  <c r="K216" i="4" s="1"/>
  <c r="Z216" i="4" s="1"/>
  <c r="Z175" i="4"/>
  <c r="K215" i="4" s="1"/>
  <c r="Z215" i="4" s="1"/>
  <c r="Z174" i="4"/>
  <c r="K214" i="4" s="1"/>
  <c r="Z214" i="4" s="1"/>
  <c r="Z173" i="4"/>
  <c r="K213" i="4" s="1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Z171" i="4"/>
  <c r="K211" i="4" s="1"/>
  <c r="Z211" i="4" s="1"/>
  <c r="Z170" i="4"/>
  <c r="K210" i="4" s="1"/>
  <c r="Z210" i="4" s="1"/>
  <c r="Z169" i="4"/>
  <c r="K209" i="4" s="1"/>
  <c r="Z209" i="4" s="1"/>
  <c r="Z168" i="4"/>
  <c r="K208" i="4" s="1"/>
  <c r="Z208" i="4" s="1"/>
  <c r="Z167" i="4"/>
  <c r="K207" i="4" s="1"/>
  <c r="Z207" i="4" s="1"/>
  <c r="Z166" i="4"/>
  <c r="K206" i="4" s="1"/>
  <c r="Z206" i="4" s="1"/>
  <c r="Z165" i="4"/>
  <c r="K205" i="4" s="1"/>
  <c r="Z205" i="4" s="1"/>
  <c r="Z164" i="4"/>
  <c r="K204" i="4" s="1"/>
  <c r="Z204" i="4" s="1"/>
  <c r="Z163" i="4"/>
  <c r="K203" i="4" s="1"/>
  <c r="Z203" i="4" s="1"/>
  <c r="Z162" i="4"/>
  <c r="K202" i="4" s="1"/>
  <c r="Z202" i="4" s="1"/>
  <c r="Z161" i="4"/>
  <c r="K201" i="4" s="1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Z111" i="4"/>
  <c r="K140" i="4" s="1"/>
  <c r="Z140" i="4" s="1"/>
  <c r="Z110" i="4"/>
  <c r="K139" i="4" s="1"/>
  <c r="Z139" i="4" s="1"/>
  <c r="Z109" i="4"/>
  <c r="K138" i="4" s="1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Z106" i="4"/>
  <c r="K135" i="4" s="1"/>
  <c r="Z135" i="4" s="1"/>
  <c r="Z105" i="4"/>
  <c r="K134" i="4" s="1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Z103" i="4"/>
  <c r="K132" i="4" s="1"/>
  <c r="Z132" i="4" s="1"/>
  <c r="Z102" i="4"/>
  <c r="K131" i="4" s="1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Y74" i="4"/>
  <c r="X74" i="4"/>
  <c r="W74" i="4"/>
  <c r="W83" i="4" s="1"/>
  <c r="V74" i="4"/>
  <c r="U74" i="4"/>
  <c r="T74" i="4"/>
  <c r="T83" i="4" s="1"/>
  <c r="S74" i="4"/>
  <c r="S83" i="4" s="1"/>
  <c r="R74" i="4"/>
  <c r="Q74" i="4"/>
  <c r="P74" i="4"/>
  <c r="O74" i="4"/>
  <c r="O83" i="4" s="1"/>
  <c r="N74" i="4"/>
  <c r="M74" i="4"/>
  <c r="L74" i="4"/>
  <c r="L83" i="4" s="1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Y61" i="4"/>
  <c r="Y70" i="4" s="1"/>
  <c r="X61" i="4"/>
  <c r="W61" i="4"/>
  <c r="W70" i="4" s="1"/>
  <c r="V61" i="4"/>
  <c r="U61" i="4"/>
  <c r="U70" i="4" s="1"/>
  <c r="T61" i="4"/>
  <c r="S61" i="4"/>
  <c r="S70" i="4" s="1"/>
  <c r="R61" i="4"/>
  <c r="R70" i="4" s="1"/>
  <c r="Q61" i="4"/>
  <c r="Q70" i="4" s="1"/>
  <c r="P61" i="4"/>
  <c r="O61" i="4"/>
  <c r="O70" i="4" s="1"/>
  <c r="N61" i="4"/>
  <c r="M61" i="4"/>
  <c r="M70" i="4" s="1"/>
  <c r="L61" i="4"/>
  <c r="K59" i="4"/>
  <c r="Z59" i="4" s="1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Y35" i="4"/>
  <c r="X35" i="4"/>
  <c r="W35" i="4"/>
  <c r="V35" i="4"/>
  <c r="U35" i="4"/>
  <c r="T35" i="4"/>
  <c r="S35" i="4"/>
  <c r="S38" i="4" s="1"/>
  <c r="R35" i="4"/>
  <c r="Q35" i="4"/>
  <c r="P35" i="4"/>
  <c r="O35" i="4"/>
  <c r="N35" i="4"/>
  <c r="M35" i="4"/>
  <c r="L35" i="4"/>
  <c r="K35" i="4"/>
  <c r="K38" i="4" s="1"/>
  <c r="Z34" i="4"/>
  <c r="K79" i="4" s="1"/>
  <c r="Z79" i="4" s="1"/>
  <c r="Z33" i="4"/>
  <c r="K78" i="4" s="1"/>
  <c r="Y32" i="4"/>
  <c r="X32" i="4"/>
  <c r="W32" i="4"/>
  <c r="V32" i="4"/>
  <c r="U32" i="4"/>
  <c r="T32" i="4"/>
  <c r="S32" i="4"/>
  <c r="R32" i="4"/>
  <c r="R38" i="4" s="1"/>
  <c r="Q32" i="4"/>
  <c r="P32" i="4"/>
  <c r="O32" i="4"/>
  <c r="N32" i="4"/>
  <c r="M32" i="4"/>
  <c r="L32" i="4"/>
  <c r="Z32" i="4" s="1"/>
  <c r="K32" i="4"/>
  <c r="Z31" i="4"/>
  <c r="K76" i="4" s="1"/>
  <c r="Z76" i="4" s="1"/>
  <c r="Z30" i="4"/>
  <c r="K75" i="4" s="1"/>
  <c r="Z75" i="4" s="1"/>
  <c r="Y29" i="4"/>
  <c r="X29" i="4"/>
  <c r="W29" i="4"/>
  <c r="W38" i="4" s="1"/>
  <c r="V29" i="4"/>
  <c r="U29" i="4"/>
  <c r="T29" i="4"/>
  <c r="S29" i="4"/>
  <c r="R29" i="4"/>
  <c r="Q29" i="4"/>
  <c r="P29" i="4"/>
  <c r="O29" i="4"/>
  <c r="O38" i="4" s="1"/>
  <c r="N29" i="4"/>
  <c r="M29" i="4"/>
  <c r="L29" i="4"/>
  <c r="K29" i="4"/>
  <c r="Z28" i="4"/>
  <c r="K73" i="4" s="1"/>
  <c r="Z27" i="4"/>
  <c r="K72" i="4" s="1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Z22" i="4" s="1"/>
  <c r="Z21" i="4"/>
  <c r="K66" i="4" s="1"/>
  <c r="Z66" i="4" s="1"/>
  <c r="Z20" i="4"/>
  <c r="K65" i="4" s="1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Z18" i="4"/>
  <c r="K63" i="4" s="1"/>
  <c r="Z63" i="4" s="1"/>
  <c r="Z17" i="4"/>
  <c r="K62" i="4" s="1"/>
  <c r="Y16" i="4"/>
  <c r="X16" i="4"/>
  <c r="W16" i="4"/>
  <c r="W25" i="4" s="1"/>
  <c r="V16" i="4"/>
  <c r="U16" i="4"/>
  <c r="U25" i="4" s="1"/>
  <c r="T16" i="4"/>
  <c r="T25" i="4" s="1"/>
  <c r="S16" i="4"/>
  <c r="S25" i="4" s="1"/>
  <c r="R16" i="4"/>
  <c r="R25" i="4" s="1"/>
  <c r="Q16" i="4"/>
  <c r="P16" i="4"/>
  <c r="O16" i="4"/>
  <c r="O25" i="4" s="1"/>
  <c r="N16" i="4"/>
  <c r="M16" i="4"/>
  <c r="M25" i="4" s="1"/>
  <c r="L16" i="4"/>
  <c r="Z16" i="4" s="1"/>
  <c r="K16" i="4"/>
  <c r="K25" i="4" s="1"/>
  <c r="Z15" i="4"/>
  <c r="K60" i="4" s="1"/>
  <c r="Z14" i="4"/>
  <c r="Z744" i="4" l="1"/>
  <c r="Z732" i="4"/>
  <c r="Z664" i="4"/>
  <c r="Z584" i="4"/>
  <c r="Z572" i="4"/>
  <c r="O828" i="4"/>
  <c r="O830" i="4" s="1"/>
  <c r="W828" i="4"/>
  <c r="W830" i="4" s="1"/>
  <c r="Z504" i="4"/>
  <c r="R800" i="4"/>
  <c r="R802" i="4" s="1"/>
  <c r="Z492" i="4"/>
  <c r="L828" i="4"/>
  <c r="L830" i="4" s="1"/>
  <c r="T828" i="4"/>
  <c r="T830" i="4" s="1"/>
  <c r="S828" i="4"/>
  <c r="S830" i="4" s="1"/>
  <c r="Z424" i="4"/>
  <c r="Z412" i="4"/>
  <c r="P828" i="4"/>
  <c r="P830" i="4" s="1"/>
  <c r="X828" i="4"/>
  <c r="X830" i="4" s="1"/>
  <c r="Z344" i="4"/>
  <c r="Z332" i="4"/>
  <c r="N800" i="4"/>
  <c r="N802" i="4" s="1"/>
  <c r="V800" i="4"/>
  <c r="V802" i="4" s="1"/>
  <c r="R828" i="4"/>
  <c r="R830" i="4" s="1"/>
  <c r="U828" i="4"/>
  <c r="U830" i="4" s="1"/>
  <c r="N828" i="4"/>
  <c r="N830" i="4" s="1"/>
  <c r="V828" i="4"/>
  <c r="V830" i="4" s="1"/>
  <c r="Z264" i="4"/>
  <c r="M800" i="4"/>
  <c r="M802" i="4" s="1"/>
  <c r="U800" i="4"/>
  <c r="U802" i="4" s="1"/>
  <c r="Z252" i="4"/>
  <c r="P800" i="4"/>
  <c r="P802" i="4" s="1"/>
  <c r="X800" i="4"/>
  <c r="X802" i="4" s="1"/>
  <c r="Q800" i="4"/>
  <c r="Q802" i="4" s="1"/>
  <c r="Y800" i="4"/>
  <c r="Y802" i="4" s="1"/>
  <c r="Q828" i="4"/>
  <c r="Q830" i="4" s="1"/>
  <c r="M828" i="4"/>
  <c r="M830" i="4" s="1"/>
  <c r="Y828" i="4"/>
  <c r="Y830" i="4" s="1"/>
  <c r="O800" i="4"/>
  <c r="O802" i="4" s="1"/>
  <c r="W800" i="4"/>
  <c r="W802" i="4" s="1"/>
  <c r="Z184" i="4"/>
  <c r="S800" i="4"/>
  <c r="S802" i="4" s="1"/>
  <c r="L800" i="4"/>
  <c r="L802" i="4" s="1"/>
  <c r="T800" i="4"/>
  <c r="T802" i="4" s="1"/>
  <c r="Z172" i="4"/>
  <c r="K141" i="4"/>
  <c r="Z141" i="4" s="1"/>
  <c r="Z138" i="4"/>
  <c r="Z112" i="4"/>
  <c r="Z107" i="4"/>
  <c r="Z104" i="4"/>
  <c r="N83" i="4"/>
  <c r="V83" i="4"/>
  <c r="Q83" i="4"/>
  <c r="Y83" i="4"/>
  <c r="P83" i="4"/>
  <c r="R83" i="4"/>
  <c r="X83" i="4"/>
  <c r="M83" i="4"/>
  <c r="U83" i="4"/>
  <c r="P70" i="4"/>
  <c r="X70" i="4"/>
  <c r="L70" i="4"/>
  <c r="T70" i="4"/>
  <c r="N70" i="4"/>
  <c r="V70" i="4"/>
  <c r="M38" i="4"/>
  <c r="U38" i="4"/>
  <c r="Q38" i="4"/>
  <c r="Y38" i="4"/>
  <c r="Z36" i="4"/>
  <c r="N38" i="4"/>
  <c r="V38" i="4"/>
  <c r="P38" i="4"/>
  <c r="L38" i="4"/>
  <c r="T38" i="4"/>
  <c r="X38" i="4"/>
  <c r="Z29" i="4"/>
  <c r="Z23" i="4"/>
  <c r="Z19" i="4"/>
  <c r="Z25" i="4" s="1"/>
  <c r="P25" i="4"/>
  <c r="X25" i="4"/>
  <c r="N25" i="4"/>
  <c r="V25" i="4"/>
  <c r="Q25" i="4"/>
  <c r="Y25" i="4"/>
  <c r="Z441" i="4"/>
  <c r="K452" i="4"/>
  <c r="Z452" i="4" s="1"/>
  <c r="K69" i="4"/>
  <c r="Z60" i="4"/>
  <c r="Z69" i="4" s="1"/>
  <c r="K64" i="4"/>
  <c r="Z64" i="4" s="1"/>
  <c r="Z62" i="4"/>
  <c r="K74" i="4"/>
  <c r="K81" i="4"/>
  <c r="Z72" i="4"/>
  <c r="K133" i="4"/>
  <c r="Z133" i="4" s="1"/>
  <c r="Z131" i="4"/>
  <c r="Z601" i="4"/>
  <c r="K612" i="4"/>
  <c r="Z612" i="4" s="1"/>
  <c r="Z65" i="4"/>
  <c r="K67" i="4"/>
  <c r="Z67" i="4" s="1"/>
  <c r="Z73" i="4"/>
  <c r="Z82" i="4" s="1"/>
  <c r="K82" i="4"/>
  <c r="K136" i="4"/>
  <c r="Z136" i="4" s="1"/>
  <c r="Z134" i="4"/>
  <c r="K212" i="4"/>
  <c r="Z212" i="4" s="1"/>
  <c r="Z201" i="4"/>
  <c r="K464" i="4"/>
  <c r="Z464" i="4" s="1"/>
  <c r="Z453" i="4"/>
  <c r="Z761" i="4"/>
  <c r="K772" i="4"/>
  <c r="Z772" i="4" s="1"/>
  <c r="Z213" i="4"/>
  <c r="K224" i="4"/>
  <c r="Z224" i="4" s="1"/>
  <c r="Z281" i="4"/>
  <c r="K292" i="4"/>
  <c r="Z292" i="4" s="1"/>
  <c r="K532" i="4"/>
  <c r="Z532" i="4" s="1"/>
  <c r="Z521" i="4"/>
  <c r="K624" i="4"/>
  <c r="Z624" i="4" s="1"/>
  <c r="Z613" i="4"/>
  <c r="Z694" i="4"/>
  <c r="K704" i="4"/>
  <c r="Z704" i="4" s="1"/>
  <c r="K80" i="4"/>
  <c r="Z80" i="4" s="1"/>
  <c r="Z78" i="4"/>
  <c r="K304" i="4"/>
  <c r="Z304" i="4" s="1"/>
  <c r="Z293" i="4"/>
  <c r="Z533" i="4"/>
  <c r="K544" i="4"/>
  <c r="Z544" i="4" s="1"/>
  <c r="K692" i="4"/>
  <c r="Z692" i="4" s="1"/>
  <c r="K384" i="4"/>
  <c r="Z384" i="4" s="1"/>
  <c r="Z373" i="4"/>
  <c r="K784" i="4"/>
  <c r="Z784" i="4" s="1"/>
  <c r="L25" i="4"/>
  <c r="K372" i="4"/>
  <c r="Z372" i="4" s="1"/>
  <c r="K61" i="4"/>
  <c r="K68" i="4"/>
  <c r="K77" i="4"/>
  <c r="Z77" i="4" s="1"/>
  <c r="K800" i="4"/>
  <c r="Z681" i="4"/>
  <c r="Z35" i="4"/>
  <c r="Z38" i="4" s="1"/>
  <c r="Z37" i="4"/>
  <c r="Z24" i="4"/>
  <c r="Z773" i="4"/>
  <c r="Z68" i="4" l="1"/>
  <c r="Z74" i="4"/>
  <c r="Z83" i="4" s="1"/>
  <c r="K83" i="4"/>
  <c r="K802" i="4"/>
  <c r="Z802" i="4" s="1"/>
  <c r="Z800" i="4"/>
  <c r="K828" i="4" s="1"/>
  <c r="K70" i="4"/>
  <c r="Z61" i="4"/>
  <c r="Z70" i="4" s="1"/>
  <c r="Z81" i="4"/>
  <c r="Z828" i="4" l="1"/>
  <c r="K830" i="4"/>
  <c r="Z83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800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802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828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830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<sst xmlns="http://schemas.openxmlformats.org/spreadsheetml/2006/main" count="3651" uniqueCount="492">
  <si>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</si>
  <si>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</si>
  <si>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</si>
  <si>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</si>
  <si>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</si>
  <si>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</si>
  <si>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</si>
  <si>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</si>
  <si>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</si>
  <si>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</si>
  <si>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</si>
  <si>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</si>
  <si>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</si>
  <si>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</si>
  <si>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</si>
  <si>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</si>
  <si>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</si>
  <si>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</si>
  <si>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</si>
  <si>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</si>
  <si>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</si>
  <si>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</si>
  <si>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</si>
  <si>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</si>
  <si>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</si>
  <si>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</si>
  <si>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</si>
  <si>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</si>
  <si>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</si>
  <si>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</si>
  <si>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</si>
  <si>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</si>
  <si>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</si>
  <si>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</si>
  <si>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</si>
  <si>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</si>
  <si>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</si>
  <si>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</si>
  <si>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</si>
  <si>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</si>
  <si>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</si>
  <si>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</si>
  <si>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</si>
  <si>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</si>
  <si>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</si>
  <si>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</si>
  <si>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</si>
  <si>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</si>
  <si>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</si>
  <si>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</si>
  <si>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</si>
  <si>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</si>
  <si>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</si>
  <si>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</si>
  <si>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</si>
  <si>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</si>
  <si>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</si>
  <si>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</si>
  <si>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</si>
  <si>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</si>
  <si>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</si>
  <si>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</si>
  <si>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</si>
  <si>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</si>
  <si>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</si>
  <si>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</si>
  <si>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</si>
  <si>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</si>
  <si>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</si>
  <si>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</si>
  <si>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</si>
  <si>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</si>
  <si>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</si>
  <si>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</si>
  <si>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</si>
  <si>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</si>
  <si>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</si>
  <si>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</si>
  <si>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</si>
  <si>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</si>
  <si>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</si>
  <si>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</si>
  <si>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</si>
  <si>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</si>
  <si>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</si>
  <si>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</si>
  <si>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</si>
  <si>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</si>
  <si>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</si>
  <si>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</si>
  <si>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</si>
  <si>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</si>
  <si>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</si>
  <si>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</si>
  <si>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</si>
  <si>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</si>
  <si>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</si>
  <si>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</si>
  <si>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</si>
  <si>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</si>
  <si>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</si>
  <si>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</si>
  <si>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</si>
  <si>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</si>
  <si>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</si>
  <si>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</si>
  <si>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</si>
  <si>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</si>
  <si>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</si>
  <si>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</si>
  <si>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</si>
  <si>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</si>
  <si>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</si>
  <si>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</si>
  <si>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</si>
  <si>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</si>
  <si>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</si>
  <si>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</si>
  <si>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</si>
  <si>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</si>
  <si>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</si>
  <si>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</si>
  <si>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</si>
  <si>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</si>
  <si>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</si>
  <si>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</si>
  <si>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</si>
  <si>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</si>
  <si>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</si>
  <si>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</si>
  <si>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</si>
  <si>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</si>
  <si>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</si>
  <si>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</si>
  <si>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</si>
  <si>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</si>
  <si>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</si>
  <si>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</si>
  <si>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</si>
  <si>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</si>
  <si>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</si>
  <si>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</si>
  <si>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</si>
  <si>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</si>
  <si>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</si>
  <si>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</si>
  <si>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</si>
  <si>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</si>
  <si>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</si>
  <si>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</si>
  <si>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</si>
  <si>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</si>
  <si>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</si>
  <si>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</si>
  <si>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</si>
  <si>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</si>
  <si>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</si>
  <si>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</si>
  <si>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</si>
  <si>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</si>
  <si>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</si>
  <si>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</si>
  <si>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</si>
  <si>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</si>
  <si>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</si>
  <si>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</si>
  <si>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</si>
  <si>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</si>
  <si>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</si>
  <si>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</si>
  <si>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</si>
  <si>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</si>
  <si>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</si>
  <si>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</si>
  <si>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</si>
  <si>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</si>
  <si>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</si>
  <si>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</si>
  <si>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</si>
  <si>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</si>
  <si>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</si>
  <si>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</si>
  <si>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{F9}2</t>
  </si>
  <si>
    <t>{REKAP_WILNAME}1</t>
  </si>
  <si>
    <t>78204</t>
  </si>
  <si>
    <t>INTAN JAYA</t>
  </si>
  <si>
    <t>78289</t>
  </si>
  <si>
    <t>DEIYAI</t>
  </si>
  <si>
    <t>78324</t>
  </si>
  <si>
    <t>TOLIKARA</t>
  </si>
  <si>
    <t>78862</t>
  </si>
  <si>
    <t>WAROPEN</t>
  </si>
  <si>
    <t>78927</t>
  </si>
  <si>
    <t>BOVEN DIGOEL</t>
  </si>
  <si>
    <t>79019</t>
  </si>
  <si>
    <t>MAPPI</t>
  </si>
  <si>
    <t>79163</t>
  </si>
  <si>
    <t>ASMAT</t>
  </si>
  <si>
    <t>79310</t>
  </si>
  <si>
    <t>SUPIORI</t>
  </si>
  <si>
    <t>79354</t>
  </si>
  <si>
    <t>MAMBERAMO RAYA</t>
  </si>
  <si>
    <t>79421</t>
  </si>
  <si>
    <t>KOTA JAYAPURA</t>
  </si>
  <si>
    <t>79466</t>
  </si>
  <si>
    <t>MAMBERAMO TENGAH</t>
  </si>
  <si>
    <t>79531</t>
  </si>
  <si>
    <t>YALIMO</t>
  </si>
  <si>
    <t>79564</t>
  </si>
  <si>
    <t>LANNY JAYA</t>
  </si>
  <si>
    <t>79629</t>
  </si>
  <si>
    <t>NDUGA</t>
  </si>
  <si>
    <t>79663</t>
  </si>
  <si>
    <t>PUNCAK</t>
  </si>
  <si>
    <t>JUMLAH PINDAHAN</t>
  </si>
  <si>
    <t/>
  </si>
  <si>
    <t>{REKAP_WILNAME}2</t>
  </si>
  <si>
    <t>79752</t>
  </si>
  <si>
    <t>DOGIYAI</t>
  </si>
  <si>
    <t>79826</t>
  </si>
  <si>
    <t>MERAUKE</t>
  </si>
  <si>
    <t>80015</t>
  </si>
  <si>
    <t>JAYAWIJAYA</t>
  </si>
  <si>
    <t>80144</t>
  </si>
  <si>
    <t>JAYAPURA</t>
  </si>
  <si>
    <t>80309</t>
  </si>
  <si>
    <t>NABIRE</t>
  </si>
  <si>
    <t>80402</t>
  </si>
  <si>
    <t>KEPULAUAN YAPEN</t>
  </si>
  <si>
    <t>80526</t>
  </si>
  <si>
    <t>BIAK NUMFOR</t>
  </si>
  <si>
    <t>80724</t>
  </si>
  <si>
    <t>PUNCAK JAYA</t>
  </si>
  <si>
    <t>80851</t>
  </si>
  <si>
    <t>PANIAI</t>
  </si>
  <si>
    <t>81007</t>
  </si>
  <si>
    <t>MIMIKA</t>
  </si>
  <si>
    <t>81104</t>
  </si>
  <si>
    <t>SARMI</t>
  </si>
  <si>
    <t>81192</t>
  </si>
  <si>
    <t>KEEROM</t>
  </si>
  <si>
    <t>81261</t>
  </si>
  <si>
    <t>PEGUNUNGAN BINTANG</t>
  </si>
  <si>
    <t>81357</t>
  </si>
  <si>
    <t>YAHUKIMO</t>
  </si>
  <si>
    <t>JUMLAH AKHIR</t>
  </si>
  <si>
    <t>Partai Kebangkitan Bangsa</t>
  </si>
  <si>
    <t>PEGGI PATRISIA PATTIPI</t>
  </si>
  <si>
    <t>AMIR MAHMUD MADUBUN, SH., MH</t>
  </si>
  <si>
    <t>3</t>
  </si>
  <si>
    <t>MARTHEN DOUW</t>
  </si>
  <si>
    <t>4</t>
  </si>
  <si>
    <t>YANES MURIB</t>
  </si>
  <si>
    <t>5</t>
  </si>
  <si>
    <t>INDRAJAYA, SE</t>
  </si>
  <si>
    <t>6</t>
  </si>
  <si>
    <t>ESA DIVINUBUN, S.Pi., M.Si</t>
  </si>
  <si>
    <t>7</t>
  </si>
  <si>
    <t>YEHUDA GOBAI</t>
  </si>
  <si>
    <t>8</t>
  </si>
  <si>
    <t>YUSUF MELIANUS MARYEN, S.Sos., MM</t>
  </si>
  <si>
    <t>9</t>
  </si>
  <si>
    <t>ASTRI SRI HARIANI</t>
  </si>
  <si>
    <t>10</t>
  </si>
  <si>
    <t>YOHANNES BP MANIK</t>
  </si>
  <si>
    <t>Partai Gerakan Indonesia Raya</t>
  </si>
  <si>
    <t>dr. IRENE</t>
  </si>
  <si>
    <t>STEVEN ABRAHAM</t>
  </si>
  <si>
    <t>OKTASARI SABIL, S.Sos., M.Si.</t>
  </si>
  <si>
    <t>HENDRIK TOMASOA</t>
  </si>
  <si>
    <t>HABEL RUMBIAK</t>
  </si>
  <si>
    <t>ETTY BRECHTJE TUKAYO, SE</t>
  </si>
  <si>
    <t>NURIL ANWAR</t>
  </si>
  <si>
    <t>YAN PERMENAS MANDENAS, S.Sos, M.Si</t>
  </si>
  <si>
    <t>SIMSON SONNY MANOACH</t>
  </si>
  <si>
    <t>KARNO JUSMIWATI, SE</t>
  </si>
  <si>
    <t>Partai Demokrasi Indonesia Perjuangan</t>
  </si>
  <si>
    <t>KAMARUDIN WATUBUN, S.H, M.H.</t>
  </si>
  <si>
    <t>MAYJEN TNI (PURN) CHRISTIANUS H. SIDABUTAR</t>
  </si>
  <si>
    <t>ANNA MARTHA KARUBUY, S.Sos., M.M.</t>
  </si>
  <si>
    <t>Drs. FRANS BOB OHEE, M.A.</t>
  </si>
  <si>
    <t>TONY WARDOYO</t>
  </si>
  <si>
    <t>REGINA M. MUABUAY, S.Pd</t>
  </si>
  <si>
    <t>ALBERTH YOGI, S.Pd</t>
  </si>
  <si>
    <t>YAHYA L. RADO, S.H, M.H.</t>
  </si>
  <si>
    <t>LILIK HARI PURWANINGSIH, S.KM</t>
  </si>
  <si>
    <t>LA ODE RABA'ALI, S.H.</t>
  </si>
  <si>
    <t>Partai Golongan Karya</t>
  </si>
  <si>
    <t>PASKALIS KOSSAY, S.Pd., M.M</t>
  </si>
  <si>
    <t>TRIFENA M TINAL, B.Sc</t>
  </si>
  <si>
    <t>ELION NUMBERI, S.Th.</t>
  </si>
  <si>
    <t>SYAHMUD BASRI NGABALIN, S.T</t>
  </si>
  <si>
    <t>S. ADOLF. T. P. SIBURIAN</t>
  </si>
  <si>
    <t>Ir. TUTIK KOESMINING</t>
  </si>
  <si>
    <t>AZIS SAMUAL, S.Sos., M.Si</t>
  </si>
  <si>
    <t>H.M. RUDY JUNDANI</t>
  </si>
  <si>
    <t>Dra. HULDA IDA IMBIRI, M.M</t>
  </si>
  <si>
    <t>YAKOBUS JAGONG, S.T.P</t>
  </si>
  <si>
    <t>Partai Nasdem</t>
  </si>
  <si>
    <t>H. SULAEMAN L. HAMZAH</t>
  </si>
  <si>
    <t>DIBEN ELABY, S, Th</t>
  </si>
  <si>
    <t>Dra. IRENE L. SIMANJUNTAK, M.A.</t>
  </si>
  <si>
    <t>ALBERTH YOKU, S.Th</t>
  </si>
  <si>
    <t>ROBERTH ROUW</t>
  </si>
  <si>
    <t>INA ELISABETH KOBAK, ST</t>
  </si>
  <si>
    <t>Drs. FESTUS SIMBIAK, M.Pd</t>
  </si>
  <si>
    <t>RUBEN MAGAI, S.IP</t>
  </si>
  <si>
    <t>YONICE FELLE, S, IP</t>
  </si>
  <si>
    <t>SAMUEL TABUNI, SE</t>
  </si>
  <si>
    <t>Partai Gerakan Perubahan Indonesia</t>
  </si>
  <si>
    <t>PONTIUS OMOLDOMAN, S. Sos</t>
  </si>
  <si>
    <t>MARKUS MABEL, S.H.M.H</t>
  </si>
  <si>
    <t>TIA FATHIAH</t>
  </si>
  <si>
    <t>FERI ALIF JUNUS WAMBRAUW, S.Sos</t>
  </si>
  <si>
    <t>ALBERCE TANIAW INGGABOUW, S.T</t>
  </si>
  <si>
    <t>ROSMIATI WULAN DARI</t>
  </si>
  <si>
    <t>MISS JL IRENE WAMBRAUW</t>
  </si>
  <si>
    <t>PARNUS WOLOM, S.Pd</t>
  </si>
  <si>
    <t xml:space="preserve">   </t>
  </si>
  <si>
    <t>Partai Berkarya</t>
  </si>
  <si>
    <t>H. HUTOMO MANDALA PUTRA, SH</t>
  </si>
  <si>
    <t>BERTUS KOGOYA, SH</t>
  </si>
  <si>
    <t>PUNGKY SUKMAWATI, SE, M.IP</t>
  </si>
  <si>
    <t>ALEX HESEGEM, SE</t>
  </si>
  <si>
    <t>JONAH SOSTENES WEYAI, SE</t>
  </si>
  <si>
    <t>BERINA WENDA</t>
  </si>
  <si>
    <t>GEORGE LUKAS DAWIR</t>
  </si>
  <si>
    <t>DAVID SILAK, S.Sos.</t>
  </si>
  <si>
    <t>RISMAWATI MIDA</t>
  </si>
  <si>
    <t>TIMED MAGAYANG, S.IP, M.Si.</t>
  </si>
  <si>
    <t>Partai Keadilan Sejahtera</t>
  </si>
  <si>
    <t>MADDU MALLU</t>
  </si>
  <si>
    <t>MUHAMMAD YUDI KOTOUKY</t>
  </si>
  <si>
    <t>HERLINA AGUSTINA GEBZE</t>
  </si>
  <si>
    <t>Hj. KARTINI AMIR, SH. MH</t>
  </si>
  <si>
    <t>Partai Persatuan Indonesia</t>
  </si>
  <si>
    <t>Dr. HABEL M SUWAE, S.Sos., M.M</t>
  </si>
  <si>
    <t>PDT. CARLES SIMARE MARE, S.Th, M.Si</t>
  </si>
  <si>
    <t>NACI JACQUELINE HAMADI, SE</t>
  </si>
  <si>
    <t>ANDRE J.O SUMUAL, S.Sos</t>
  </si>
  <si>
    <t>LIELIAN PRESCILLA SUWAGES</t>
  </si>
  <si>
    <t>DIAZ GWIJANGGE, S.Sos</t>
  </si>
  <si>
    <t>RESTU SISMAWANTO, S.Sos.</t>
  </si>
  <si>
    <t>TELMA B.V.NUMBERI, S.Sos., M.M</t>
  </si>
  <si>
    <t>Ir. ADRIAN L PONGSITANAN</t>
  </si>
  <si>
    <t>ISMAN ASSO</t>
  </si>
  <si>
    <t>Partai Persatuan Pembangunan</t>
  </si>
  <si>
    <t>BACHTIAR</t>
  </si>
  <si>
    <t>DR. H.M. HUSNI INGRATUBUN, S.E., S.H., M.M., M.H.</t>
  </si>
  <si>
    <t>ERLINA RASIMAN</t>
  </si>
  <si>
    <t>HERMAN. SHI</t>
  </si>
  <si>
    <t>ST MUNAWARAH</t>
  </si>
  <si>
    <t>WARDATUL JANNAH</t>
  </si>
  <si>
    <t>FARDILA INDRIA</t>
  </si>
  <si>
    <t>FEBRINA ARDHILLAH</t>
  </si>
  <si>
    <t>NUR NAHDAYATI TANJUNG</t>
  </si>
  <si>
    <t>SHERLY HN VALENIA P</t>
  </si>
  <si>
    <t>11</t>
  </si>
  <si>
    <t>Partai Solidaritas Indonesia</t>
  </si>
  <si>
    <t>SAYID FADHAL ALHAMID</t>
  </si>
  <si>
    <t>MERIAN TODING, SE</t>
  </si>
  <si>
    <t>ZONGGONAO A, M.Si</t>
  </si>
  <si>
    <t>LAMBINGGEN GWIJANGGE</t>
  </si>
  <si>
    <t>LIA NATALIA</t>
  </si>
  <si>
    <t>ELFINUS OMALENG</t>
  </si>
  <si>
    <t>SITI HARDIANTI SIRY</t>
  </si>
  <si>
    <t>MAXYE RIDO AULELE, SE</t>
  </si>
  <si>
    <t>AMOYE PEKEI</t>
  </si>
  <si>
    <t>ASANI ENGGALIM</t>
  </si>
  <si>
    <t>12</t>
  </si>
  <si>
    <t>Partai Amanat Nasional</t>
  </si>
  <si>
    <t>JOHN SIFFY MIRIN</t>
  </si>
  <si>
    <t>MESAKH MIRIN</t>
  </si>
  <si>
    <t>EKA ZUHRIAH</t>
  </si>
  <si>
    <t>STENLY PURARO, SE. M.Si</t>
  </si>
  <si>
    <t>AMOS YIKWA, Sp.M.Si</t>
  </si>
  <si>
    <t>ISEBETH KOGOYA, S.PAK. MM</t>
  </si>
  <si>
    <t>PAULUS UBRUNGGE</t>
  </si>
  <si>
    <t>WEMBI MISIKMBO, ST</t>
  </si>
  <si>
    <t>KRISTINA MARIATI ANWAGI KURIK, SE</t>
  </si>
  <si>
    <t>JOHNNY WONDA</t>
  </si>
  <si>
    <t>13</t>
  </si>
  <si>
    <t>Partai Hati Nurani Rakyat</t>
  </si>
  <si>
    <t>EDISON LAMBE</t>
  </si>
  <si>
    <t>Drs. M. ALI KASTELA, MM</t>
  </si>
  <si>
    <t>YUNITA YULIANA KASIEPO, A.Md</t>
  </si>
  <si>
    <t>Drs. AMBROSIUS I.M NABABAN, M.M</t>
  </si>
  <si>
    <t>YUSAK S. WONATOREY</t>
  </si>
  <si>
    <t>YOU DIAN AMDRIA IDJARE WAYOI, S.SIT</t>
  </si>
  <si>
    <t>BERNABAS NUKUBOY</t>
  </si>
  <si>
    <t>Dra. Hj. ARMUNIATI ARIFUDDIN</t>
  </si>
  <si>
    <t>14</t>
  </si>
  <si>
    <t>Partai Demokrat</t>
  </si>
  <si>
    <t>WILLEM WANDIK</t>
  </si>
  <si>
    <t>MUHAMMAD RIFAI DARUS, SH</t>
  </si>
  <si>
    <t>MIFTAHUL JANNAH, S.Kom</t>
  </si>
  <si>
    <t>LIBERT KRISTO IBO, S.Sos, SH, MH</t>
  </si>
  <si>
    <t>CAROLUS KIA KELEN BOLI, SE, MM</t>
  </si>
  <si>
    <t>NY. ETHA BULO</t>
  </si>
  <si>
    <t>YOHANNA DELAPLATA</t>
  </si>
  <si>
    <t>OLIVIA FROLA MORIN, SE</t>
  </si>
  <si>
    <t>FERNANDO ERSENTO MARADEN SITORUS, S.Sos, M.Si</t>
  </si>
  <si>
    <t>PETRUS POGOLAMUM</t>
  </si>
  <si>
    <t>19</t>
  </si>
  <si>
    <t>Partai Bulan Bintang</t>
  </si>
  <si>
    <t>SAMSUDIN BOLENG, SH</t>
  </si>
  <si>
    <t>TRIANA WIDYA WIJAYANTI, M.Pd.</t>
  </si>
  <si>
    <t>SAMIUN DAMURA</t>
  </si>
  <si>
    <t>NURDINA SARI</t>
  </si>
  <si>
    <t>20</t>
  </si>
  <si>
    <t>Partai Keadilan dan Persatuan Indonesia</t>
  </si>
  <si>
    <t>ENGEL BERTA KOTOROK</t>
  </si>
  <si>
    <t>AFIK BUDHIAWAN</t>
  </si>
  <si>
    <t>PETRUS MOTE, S.E.</t>
  </si>
  <si>
    <t>: PAPUA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</si>
  <si>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</si>
  <si>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</si>
  <si>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</si>
  <si>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</si>
  <si>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</si>
  <si>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</si>
  <si>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</si>
  <si>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</si>
  <si>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</si>
  <si>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</si>
  <si>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</si>
  <si>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</si>
  <si>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</si>
  <si>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</si>
  <si>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</si>
  <si>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</si>
  <si>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</si>
  <si>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</si>
  <si>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</si>
  <si>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</si>
  <si>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</si>
  <si>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</si>
  <si>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Lembar 1 Hal 2</t>
  </si>
  <si>
    <t>DD1-DPR-1B</t>
  </si>
  <si>
    <t>Lembar 2 Hal 2</t>
  </si>
  <si>
    <t>DD1-DPR-2B</t>
  </si>
  <si>
    <t>Lembar 3 Hal 1 - 2</t>
  </si>
  <si>
    <t>DD1-DPR-3B</t>
  </si>
  <si>
    <t>Lembar 3 Hal 2 - 2</t>
  </si>
  <si>
    <t>DD1-DPR-3D</t>
  </si>
  <si>
    <t>Lembar 3 Hal 3 - 2</t>
  </si>
  <si>
    <t>DD1-DPR-3F</t>
  </si>
  <si>
    <t>Lembar 3 Hal 4 - 2</t>
  </si>
  <si>
    <t>DD1-DPR-3H</t>
  </si>
  <si>
    <t>Lembar 3 Hal 5 - 2</t>
  </si>
  <si>
    <t>DD1-DPR-3J</t>
  </si>
  <si>
    <t>Lembar 3 Hal 6 - 2</t>
  </si>
  <si>
    <t>DD1-DPR-3L</t>
  </si>
  <si>
    <t>Lembar 3 Hal 7 - 2</t>
  </si>
  <si>
    <t>DD1-DPR-3N</t>
  </si>
  <si>
    <t>Lembar 3 Hal 8 - 2</t>
  </si>
  <si>
    <t>DD1-DPR-3P</t>
  </si>
  <si>
    <t>Lembar 4 Hal 2</t>
  </si>
  <si>
    <t>DD1-DPR-4B</t>
  </si>
  <si>
    <t>pdpr,dd,78203,9101</t>
  </si>
  <si>
    <t>da1e8e16eda510321b62d5b4ba3249a3cc0d2796035fccdc832e7c87a8f1da9c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</si>
  <si>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</si>
  <si>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</si>
  <si>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</si>
  <si>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</si>
  <si>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1. Jumlah pengguna hak pilih dalam DPT 
    (Model C7.DPT-KPU)</t>
  </si>
  <si>
    <t>2. Jumlah pengguna hak pilih dalam  
    DPTb 
    (Model C7.DPTb-KPU)</t>
  </si>
  <si>
    <t>3.  Jumlah pengguna hak pilih dalam 
    DPK
    (Model C7.DPK-KPU)</t>
  </si>
  <si>
    <t>4. Jumlah Pengguna Hak Pilih 
    (B.1+B.2+B.3)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</si>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</sst>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/>
    </xf>
    <xf numFmtId="0" fontId="18" fillId="5" borderId="0" xfId="0" applyFont="1" applyFill="1" applyBorder="1" applyAlignment="1" applyProtection="1">
      <alignment horizont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2" fillId="4" borderId="3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3" fontId="15" fillId="0" borderId="3" xfId="0" applyNumberFormat="1" applyFont="1" applyBorder="1" applyProtection="1">
      <protection locked="0"/>
    </xf>
  </cellXfs>
  <cellStyles count="1">
    <cellStyle name="Normal" xfId="0" builtinId="0"/>
  </cellStyles>
  <dxfs count="385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193</xdr:row>
      <xdr:rowOff>0</xdr:rowOff>
    </xdr:from>
    <xdr:to>
      <xdr:col>26</xdr:col>
      <xdr:colOff>0</xdr:colOff>
      <xdr:row>195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233</xdr:row>
      <xdr:rowOff>0</xdr:rowOff>
    </xdr:from>
    <xdr:to>
      <xdr:col>26</xdr:col>
      <xdr:colOff>0</xdr:colOff>
      <xdr:row>235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273</xdr:row>
      <xdr:rowOff>0</xdr:rowOff>
    </xdr:from>
    <xdr:to>
      <xdr:col>26</xdr:col>
      <xdr:colOff>0</xdr:colOff>
      <xdr:row>275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313</xdr:row>
      <xdr:rowOff>0</xdr:rowOff>
    </xdr:from>
    <xdr:to>
      <xdr:col>26</xdr:col>
      <xdr:colOff>0</xdr:colOff>
      <xdr:row>315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353</xdr:row>
      <xdr:rowOff>0</xdr:rowOff>
    </xdr:from>
    <xdr:to>
      <xdr:col>26</xdr:col>
      <xdr:colOff>0</xdr:colOff>
      <xdr:row>355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393</xdr:row>
      <xdr:rowOff>0</xdr:rowOff>
    </xdr:from>
    <xdr:to>
      <xdr:col>26</xdr:col>
      <xdr:colOff>0</xdr:colOff>
      <xdr:row>395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433</xdr:row>
      <xdr:rowOff>0</xdr:rowOff>
    </xdr:from>
    <xdr:to>
      <xdr:col>26</xdr:col>
      <xdr:colOff>0</xdr:colOff>
      <xdr:row>435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473</xdr:row>
      <xdr:rowOff>0</xdr:rowOff>
    </xdr:from>
    <xdr:to>
      <xdr:col>26</xdr:col>
      <xdr:colOff>0</xdr:colOff>
      <xdr:row>475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513</xdr:row>
      <xdr:rowOff>0</xdr:rowOff>
    </xdr:from>
    <xdr:to>
      <xdr:col>26</xdr:col>
      <xdr:colOff>0</xdr:colOff>
      <xdr:row>515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553</xdr:row>
      <xdr:rowOff>0</xdr:rowOff>
    </xdr:from>
    <xdr:to>
      <xdr:col>26</xdr:col>
      <xdr:colOff>0</xdr:colOff>
      <xdr:row>555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593</xdr:row>
      <xdr:rowOff>0</xdr:rowOff>
    </xdr:from>
    <xdr:to>
      <xdr:col>26</xdr:col>
      <xdr:colOff>0</xdr:colOff>
      <xdr:row>595</xdr:row>
      <xdr:rowOff>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633</xdr:row>
      <xdr:rowOff>0</xdr:rowOff>
    </xdr:from>
    <xdr:to>
      <xdr:col>26</xdr:col>
      <xdr:colOff>0</xdr:colOff>
      <xdr:row>635</xdr:row>
      <xdr:rowOff>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673</xdr:row>
      <xdr:rowOff>0</xdr:rowOff>
    </xdr:from>
    <xdr:to>
      <xdr:col>26</xdr:col>
      <xdr:colOff>0</xdr:colOff>
      <xdr:row>675</xdr:row>
      <xdr:rowOff>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713</xdr:row>
      <xdr:rowOff>0</xdr:rowOff>
    </xdr:from>
    <xdr:to>
      <xdr:col>26</xdr:col>
      <xdr:colOff>0</xdr:colOff>
      <xdr:row>715</xdr:row>
      <xdr:rowOff>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753</xdr:row>
      <xdr:rowOff>0</xdr:rowOff>
    </xdr:from>
    <xdr:to>
      <xdr:col>26</xdr:col>
      <xdr:colOff>0</xdr:colOff>
      <xdr:row>755</xdr:row>
      <xdr:rowOff>0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793</xdr:row>
      <xdr:rowOff>0</xdr:rowOff>
    </xdr:from>
    <xdr:to>
      <xdr:col>26</xdr:col>
      <xdr:colOff>0</xdr:colOff>
      <xdr:row>795</xdr:row>
      <xdr:rowOff>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821</xdr:row>
      <xdr:rowOff>0</xdr:rowOff>
    </xdr:from>
    <xdr:to>
      <xdr:col>26</xdr:col>
      <xdr:colOff>0</xdr:colOff>
      <xdr:row>823</xdr:row>
      <xdr:rowOff>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2</xdr:col>
      <xdr:colOff>341220</xdr:colOff>
      <xdr:row>192</xdr:row>
      <xdr:rowOff>228599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2</xdr:col>
      <xdr:colOff>341220</xdr:colOff>
      <xdr:row>232</xdr:row>
      <xdr:rowOff>228599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270</xdr:row>
      <xdr:rowOff>0</xdr:rowOff>
    </xdr:from>
    <xdr:to>
      <xdr:col>2</xdr:col>
      <xdr:colOff>341220</xdr:colOff>
      <xdr:row>272</xdr:row>
      <xdr:rowOff>228599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310</xdr:row>
      <xdr:rowOff>0</xdr:rowOff>
    </xdr:from>
    <xdr:to>
      <xdr:col>2</xdr:col>
      <xdr:colOff>341220</xdr:colOff>
      <xdr:row>312</xdr:row>
      <xdr:rowOff>228599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350</xdr:row>
      <xdr:rowOff>0</xdr:rowOff>
    </xdr:from>
    <xdr:to>
      <xdr:col>2</xdr:col>
      <xdr:colOff>341220</xdr:colOff>
      <xdr:row>352</xdr:row>
      <xdr:rowOff>228599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390</xdr:row>
      <xdr:rowOff>0</xdr:rowOff>
    </xdr:from>
    <xdr:to>
      <xdr:col>2</xdr:col>
      <xdr:colOff>341220</xdr:colOff>
      <xdr:row>392</xdr:row>
      <xdr:rowOff>228599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430</xdr:row>
      <xdr:rowOff>0</xdr:rowOff>
    </xdr:from>
    <xdr:to>
      <xdr:col>2</xdr:col>
      <xdr:colOff>341220</xdr:colOff>
      <xdr:row>432</xdr:row>
      <xdr:rowOff>228599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470</xdr:row>
      <xdr:rowOff>0</xdr:rowOff>
    </xdr:from>
    <xdr:to>
      <xdr:col>2</xdr:col>
      <xdr:colOff>341220</xdr:colOff>
      <xdr:row>472</xdr:row>
      <xdr:rowOff>228599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510</xdr:row>
      <xdr:rowOff>0</xdr:rowOff>
    </xdr:from>
    <xdr:to>
      <xdr:col>2</xdr:col>
      <xdr:colOff>341220</xdr:colOff>
      <xdr:row>512</xdr:row>
      <xdr:rowOff>228599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550</xdr:row>
      <xdr:rowOff>0</xdr:rowOff>
    </xdr:from>
    <xdr:to>
      <xdr:col>2</xdr:col>
      <xdr:colOff>341220</xdr:colOff>
      <xdr:row>552</xdr:row>
      <xdr:rowOff>228599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590</xdr:row>
      <xdr:rowOff>0</xdr:rowOff>
    </xdr:from>
    <xdr:to>
      <xdr:col>2</xdr:col>
      <xdr:colOff>341220</xdr:colOff>
      <xdr:row>592</xdr:row>
      <xdr:rowOff>228599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630</xdr:row>
      <xdr:rowOff>0</xdr:rowOff>
    </xdr:from>
    <xdr:to>
      <xdr:col>2</xdr:col>
      <xdr:colOff>341220</xdr:colOff>
      <xdr:row>632</xdr:row>
      <xdr:rowOff>228599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670</xdr:row>
      <xdr:rowOff>0</xdr:rowOff>
    </xdr:from>
    <xdr:to>
      <xdr:col>2</xdr:col>
      <xdr:colOff>341220</xdr:colOff>
      <xdr:row>672</xdr:row>
      <xdr:rowOff>228599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710</xdr:row>
      <xdr:rowOff>0</xdr:rowOff>
    </xdr:from>
    <xdr:to>
      <xdr:col>2</xdr:col>
      <xdr:colOff>341220</xdr:colOff>
      <xdr:row>712</xdr:row>
      <xdr:rowOff>228599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750</xdr:row>
      <xdr:rowOff>0</xdr:rowOff>
    </xdr:from>
    <xdr:to>
      <xdr:col>2</xdr:col>
      <xdr:colOff>341220</xdr:colOff>
      <xdr:row>752</xdr:row>
      <xdr:rowOff>228599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790</xdr:row>
      <xdr:rowOff>0</xdr:rowOff>
    </xdr:from>
    <xdr:to>
      <xdr:col>2</xdr:col>
      <xdr:colOff>341220</xdr:colOff>
      <xdr:row>792</xdr:row>
      <xdr:rowOff>228599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818</xdr:row>
      <xdr:rowOff>0</xdr:rowOff>
    </xdr:from>
    <xdr:to>
      <xdr:col>2</xdr:col>
      <xdr:colOff>341220</xdr:colOff>
      <xdr:row>820</xdr:row>
      <xdr:rowOff>228599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845"/>
  <sheetViews>
    <sheetView showGridLines="0" tabSelected="1" view="pageBreakPreview" topLeftCell="A814" zoomScale="70" zoomScaleSheetLayoutView="70" zoomScalePageLayoutView="60" workbookViewId="0">
      <selection activeCell="K814" sqref="K814:M814"/>
    </sheetView>
  </sheetViews>
  <sheetFormatPr defaultColWidth="9.109375" defaultRowHeight="13.8" x14ac:dyDescent="0.25"/>
  <cols>
    <col min="1" max="1" width="6.6640625" style="4" bestFit="1" customWidth="1"/>
    <col min="2" max="9" width="5.6640625" style="4" customWidth="1"/>
    <col min="10" max="10" width="8.44140625" style="4" customWidth="1"/>
    <col min="11" max="11" width="13.5546875" style="4" customWidth="1"/>
    <col min="12" max="25" width="13.109375" style="4" customWidth="1"/>
    <col min="26" max="26" width="17.109375" style="4" customWidth="1"/>
    <col min="27" max="27" width="21.33203125" style="4" hidden="1" bestFit="1" customWidth="1"/>
    <col min="28" max="28" width="48.44140625" style="3" hidden="1" customWidth="1"/>
    <col min="29" max="29" width="32" style="3" hidden="1" customWidth="1"/>
    <col min="30" max="30" width="9.109375" style="3" hidden="1"/>
    <col min="31" max="33" width="9.109375" style="3" hidden="1" collapsed="1"/>
    <col min="34" max="16384" width="9.109375" style="3" collapsed="1"/>
  </cols>
  <sheetData>
    <row r="1" spans="1:34" ht="21" customHeight="1" thickBot="1" x14ac:dyDescent="0.35">
      <c r="A1" s="1"/>
      <c r="B1" s="1"/>
      <c r="C1" s="1"/>
      <c r="D1" s="420" t="s">
        <v>0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1" t="s">
        <v>474</v>
      </c>
      <c r="Z1" s="1"/>
      <c r="AA1" s="2" t="s">
        <v>459</v>
      </c>
      <c r="AB1" t="s">
        <v>460</v>
      </c>
      <c r="AD1" t="s">
        <v>415</v>
      </c>
      <c r="AH1" s="90" t="s">
        <v>473</v>
      </c>
    </row>
    <row r="2" spans="1:34" ht="21" customHeight="1" thickBot="1" x14ac:dyDescent="0.35">
      <c r="A2" s="1"/>
      <c r="B2" s="1"/>
      <c r="C2" s="1"/>
      <c r="D2" s="420" t="s">
        <v>97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1" t="s">
        <v>94</v>
      </c>
      <c r="Z2" s="421"/>
      <c r="AC2"/>
      <c r="AH2" s="90" t="s">
        <v>472</v>
      </c>
    </row>
    <row r="3" spans="1:34" ht="21" customHeight="1" thickBot="1" x14ac:dyDescent="0.35">
      <c r="A3" s="1"/>
      <c r="B3" s="5"/>
      <c r="C3" s="1"/>
      <c r="D3" s="420" t="s">
        <v>1</v>
      </c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1"/>
      <c r="Z3" s="421"/>
      <c r="AC3"/>
    </row>
    <row r="4" spans="1:34" ht="16.5" customHeight="1" x14ac:dyDescent="0.3">
      <c r="B4" s="5"/>
      <c r="C4" s="5"/>
      <c r="D4" s="422" t="s">
        <v>95</v>
      </c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19" t="s">
        <v>415</v>
      </c>
      <c r="Z4" s="419"/>
      <c r="AC4"/>
    </row>
    <row r="5" spans="1:34" ht="15.6" x14ac:dyDescent="0.3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87"/>
      <c r="X5" s="387"/>
      <c r="Y5" s="387"/>
      <c r="Z5" s="387"/>
      <c r="AC5"/>
    </row>
    <row r="6" spans="1:34" ht="22.5" customHeight="1" x14ac:dyDescent="0.3">
      <c r="A6" s="6"/>
      <c r="B6" s="6"/>
      <c r="C6" s="6"/>
      <c r="D6" s="7"/>
      <c r="E6" s="7"/>
      <c r="F6" s="7"/>
      <c r="G6" s="7"/>
      <c r="H6" s="7"/>
      <c r="I6" s="386" t="s">
        <v>96</v>
      </c>
      <c r="J6" s="386"/>
      <c r="K6" s="386"/>
      <c r="L6" s="386"/>
      <c r="M6" s="8" t="s">
        <v>414</v>
      </c>
      <c r="N6" s="8"/>
      <c r="O6" s="8"/>
      <c r="P6" s="8"/>
      <c r="Q6" s="8"/>
      <c r="R6" s="8"/>
      <c r="S6" s="8"/>
      <c r="T6" s="8"/>
      <c r="U6" s="8"/>
      <c r="V6" s="8"/>
      <c r="W6" s="387"/>
      <c r="X6" s="387"/>
      <c r="Y6" s="387"/>
      <c r="Z6" s="387"/>
      <c r="AC6"/>
    </row>
    <row r="7" spans="1:34" ht="22.5" customHeight="1" x14ac:dyDescent="0.3">
      <c r="A7" s="6"/>
      <c r="B7" s="6"/>
      <c r="C7" s="6"/>
      <c r="D7" s="6"/>
      <c r="E7" s="6"/>
      <c r="F7" s="6"/>
      <c r="G7" s="6"/>
      <c r="H7" s="6"/>
      <c r="I7" s="386" t="s">
        <v>2</v>
      </c>
      <c r="J7" s="386"/>
      <c r="K7" s="386"/>
      <c r="L7" s="386"/>
      <c r="M7" s="8" t="s">
        <v>414</v>
      </c>
      <c r="N7" s="8"/>
      <c r="O7" s="8"/>
      <c r="P7" s="8"/>
      <c r="Q7" s="8"/>
      <c r="R7" s="8"/>
      <c r="S7" s="8"/>
      <c r="T7" s="8"/>
      <c r="U7" s="8"/>
      <c r="V7" s="8"/>
      <c r="W7" s="388" t="s">
        <v>416</v>
      </c>
      <c r="X7" s="388"/>
      <c r="Y7" s="388"/>
      <c r="Z7" s="388"/>
      <c r="AC7"/>
    </row>
    <row r="8" spans="1:34" ht="15.6" x14ac:dyDescent="0.3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3">
      <c r="A9" s="10" t="s">
        <v>3</v>
      </c>
      <c r="B9" s="423" t="s">
        <v>4</v>
      </c>
      <c r="C9" s="423"/>
      <c r="D9" s="423"/>
      <c r="E9" s="423"/>
      <c r="F9" s="423"/>
      <c r="G9" s="423"/>
      <c r="H9" s="423"/>
      <c r="I9" s="423"/>
      <c r="J9" s="423"/>
      <c r="K9" s="423" t="s">
        <v>5</v>
      </c>
      <c r="L9" s="423"/>
      <c r="M9" s="423"/>
      <c r="N9" s="423"/>
      <c r="O9" s="423"/>
      <c r="P9" s="423"/>
      <c r="Q9" s="423"/>
      <c r="R9" s="423"/>
      <c r="S9" s="423"/>
      <c r="T9" s="423"/>
      <c r="U9" s="423"/>
      <c r="V9" s="423"/>
      <c r="W9" s="423"/>
      <c r="X9" s="423"/>
      <c r="Y9" s="423"/>
      <c r="Z9" s="423"/>
      <c r="AC9"/>
    </row>
    <row r="10" spans="1:34" ht="24" hidden="1" customHeight="1" x14ac:dyDescent="0.3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184</v>
      </c>
      <c r="L10" s="15" t="s">
        <v>186</v>
      </c>
      <c r="M10" s="15" t="s">
        <v>188</v>
      </c>
      <c r="N10" s="15" t="s">
        <v>190</v>
      </c>
      <c r="O10" s="15" t="s">
        <v>192</v>
      </c>
      <c r="P10" s="15" t="s">
        <v>194</v>
      </c>
      <c r="Q10" s="15" t="s">
        <v>196</v>
      </c>
      <c r="R10" s="15" t="s">
        <v>198</v>
      </c>
      <c r="S10" s="15" t="s">
        <v>200</v>
      </c>
      <c r="T10" s="15" t="s">
        <v>202</v>
      </c>
      <c r="U10" s="15" t="s">
        <v>204</v>
      </c>
      <c r="V10" s="15" t="s">
        <v>206</v>
      </c>
      <c r="W10" s="15" t="s">
        <v>208</v>
      </c>
      <c r="X10" s="15" t="s">
        <v>210</v>
      </c>
      <c r="Y10" s="15" t="s">
        <v>212</v>
      </c>
      <c r="Z10" s="16"/>
      <c r="AC10"/>
    </row>
    <row r="11" spans="1:34" ht="69.75" customHeight="1" x14ac:dyDescent="0.3">
      <c r="A11" s="15" t="s">
        <v>6</v>
      </c>
      <c r="B11" s="401" t="s">
        <v>168</v>
      </c>
      <c r="C11" s="402"/>
      <c r="D11" s="402"/>
      <c r="E11" s="402"/>
      <c r="F11" s="402"/>
      <c r="G11" s="402"/>
      <c r="H11" s="402"/>
      <c r="I11" s="402"/>
      <c r="J11" s="403"/>
      <c r="K11" s="10" t="s">
        <v>185</v>
      </c>
      <c r="L11" s="10" t="s">
        <v>187</v>
      </c>
      <c r="M11" s="10" t="s">
        <v>189</v>
      </c>
      <c r="N11" s="10" t="s">
        <v>191</v>
      </c>
      <c r="O11" s="10" t="s">
        <v>193</v>
      </c>
      <c r="P11" s="10" t="s">
        <v>195</v>
      </c>
      <c r="Q11" s="10" t="s">
        <v>197</v>
      </c>
      <c r="R11" s="10" t="s">
        <v>199</v>
      </c>
      <c r="S11" s="10" t="s">
        <v>201</v>
      </c>
      <c r="T11" s="10" t="s">
        <v>203</v>
      </c>
      <c r="U11" s="10" t="s">
        <v>205</v>
      </c>
      <c r="V11" s="10" t="s">
        <v>207</v>
      </c>
      <c r="W11" s="10" t="s">
        <v>209</v>
      </c>
      <c r="X11" s="10" t="s">
        <v>211</v>
      </c>
      <c r="Y11" s="10" t="s">
        <v>213</v>
      </c>
      <c r="Z11" s="10" t="s">
        <v>214</v>
      </c>
      <c r="AC11"/>
      <c r="AD11" s="60" t="s">
        <v>183</v>
      </c>
    </row>
    <row r="12" spans="1:34" s="20" customFormat="1" ht="14.4" x14ac:dyDescent="0.3">
      <c r="A12" s="17" t="s">
        <v>7</v>
      </c>
      <c r="B12" s="404" t="s">
        <v>8</v>
      </c>
      <c r="C12" s="405"/>
      <c r="D12" s="405"/>
      <c r="E12" s="405"/>
      <c r="F12" s="405"/>
      <c r="G12" s="405"/>
      <c r="H12" s="405"/>
      <c r="I12" s="405"/>
      <c r="J12" s="406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3"/>
    </row>
    <row r="13" spans="1:34" s="23" customFormat="1" ht="22.5" customHeight="1" x14ac:dyDescent="0.3">
      <c r="A13" s="21" t="s">
        <v>25</v>
      </c>
      <c r="B13" s="407" t="s">
        <v>26</v>
      </c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408"/>
      <c r="T13" s="408"/>
      <c r="U13" s="408"/>
      <c r="V13" s="408"/>
      <c r="W13" s="408"/>
      <c r="X13" s="408"/>
      <c r="Y13" s="408"/>
      <c r="Z13" s="409"/>
      <c r="AA13" s="22"/>
      <c r="AC13"/>
      <c r="AD13" s="64"/>
    </row>
    <row r="14" spans="1:34" ht="22.5" customHeight="1" x14ac:dyDescent="0.3">
      <c r="A14" s="400"/>
      <c r="B14" s="397" t="s">
        <v>99</v>
      </c>
      <c r="C14" s="397"/>
      <c r="D14" s="397"/>
      <c r="E14" s="397"/>
      <c r="F14" s="397"/>
      <c r="G14" s="397"/>
      <c r="H14" s="397"/>
      <c r="I14" s="397"/>
      <c r="J14" s="24" t="s">
        <v>27</v>
      </c>
      <c r="K14" s="91">
        <v>45267</v>
      </c>
      <c r="L14" s="91">
        <v>31551</v>
      </c>
      <c r="M14" s="91">
        <v>126912</v>
      </c>
      <c r="N14" s="91">
        <v>19258</v>
      </c>
      <c r="O14" s="91">
        <v>24406</v>
      </c>
      <c r="P14" s="91">
        <v>39273</v>
      </c>
      <c r="Q14" s="91">
        <v>41822</v>
      </c>
      <c r="R14" s="91">
        <v>8121</v>
      </c>
      <c r="S14" s="91">
        <v>13739</v>
      </c>
      <c r="T14" s="91">
        <v>159945</v>
      </c>
      <c r="U14" s="91">
        <v>20131</v>
      </c>
      <c r="V14" s="91">
        <v>47785</v>
      </c>
      <c r="W14" s="91">
        <v>104980</v>
      </c>
      <c r="X14" s="91">
        <v>50543</v>
      </c>
      <c r="Y14" s="91">
        <v>81676</v>
      </c>
      <c r="Z14" s="70">
        <f t="shared" ref="Z14:Z22" si="0">SUM(K14:Y14)</f>
        <v>815409</v>
      </c>
      <c r="AA14" s="25"/>
      <c r="AB14" s="26"/>
      <c r="AC14" s="27" t="s">
        <v>82</v>
      </c>
      <c r="AD14" s="60" t="s">
        <v>140</v>
      </c>
    </row>
    <row r="15" spans="1:34" ht="22.5" customHeight="1" x14ac:dyDescent="0.3">
      <c r="A15" s="396"/>
      <c r="B15" s="397"/>
      <c r="C15" s="397"/>
      <c r="D15" s="397"/>
      <c r="E15" s="397"/>
      <c r="F15" s="397"/>
      <c r="G15" s="397"/>
      <c r="H15" s="397"/>
      <c r="I15" s="397"/>
      <c r="J15" s="24" t="s">
        <v>28</v>
      </c>
      <c r="K15" s="91">
        <v>40073</v>
      </c>
      <c r="L15" s="91">
        <v>29387</v>
      </c>
      <c r="M15" s="91">
        <v>103859</v>
      </c>
      <c r="N15" s="91">
        <v>17619</v>
      </c>
      <c r="O15" s="91">
        <v>20575</v>
      </c>
      <c r="P15" s="91">
        <v>36688</v>
      </c>
      <c r="Q15" s="91">
        <v>36973</v>
      </c>
      <c r="R15" s="91">
        <v>7752</v>
      </c>
      <c r="S15" s="91">
        <v>11786</v>
      </c>
      <c r="T15" s="91">
        <v>140807</v>
      </c>
      <c r="U15" s="91">
        <v>17461</v>
      </c>
      <c r="V15" s="91">
        <v>41653</v>
      </c>
      <c r="W15" s="91">
        <v>83325</v>
      </c>
      <c r="X15" s="91">
        <v>43673</v>
      </c>
      <c r="Y15" s="91">
        <v>76654</v>
      </c>
      <c r="Z15" s="70">
        <f t="shared" si="0"/>
        <v>708285</v>
      </c>
      <c r="AA15" s="25"/>
      <c r="AB15" s="26"/>
      <c r="AC15" s="27" t="s">
        <v>82</v>
      </c>
      <c r="AD15" s="60" t="s">
        <v>141</v>
      </c>
    </row>
    <row r="16" spans="1:34" ht="22.5" customHeight="1" x14ac:dyDescent="0.3">
      <c r="A16" s="396"/>
      <c r="B16" s="397"/>
      <c r="C16" s="397"/>
      <c r="D16" s="397"/>
      <c r="E16" s="397"/>
      <c r="F16" s="397"/>
      <c r="G16" s="397"/>
      <c r="H16" s="397"/>
      <c r="I16" s="397"/>
      <c r="J16" s="24" t="s">
        <v>29</v>
      </c>
      <c r="K16" s="71">
        <f>SUM(K14:K15)</f>
        <v>85340</v>
      </c>
      <c r="L16" s="71">
        <f t="shared" ref="L16:Y16" si="1">SUM(L14:L15)</f>
        <v>60938</v>
      </c>
      <c r="M16" s="71">
        <f t="shared" si="1"/>
        <v>230771</v>
      </c>
      <c r="N16" s="71">
        <f t="shared" si="1"/>
        <v>36877</v>
      </c>
      <c r="O16" s="71">
        <f t="shared" si="1"/>
        <v>44981</v>
      </c>
      <c r="P16" s="71">
        <f t="shared" si="1"/>
        <v>75961</v>
      </c>
      <c r="Q16" s="71">
        <f t="shared" si="1"/>
        <v>78795</v>
      </c>
      <c r="R16" s="71">
        <f t="shared" si="1"/>
        <v>15873</v>
      </c>
      <c r="S16" s="71">
        <f t="shared" si="1"/>
        <v>25525</v>
      </c>
      <c r="T16" s="71">
        <f t="shared" si="1"/>
        <v>300752</v>
      </c>
      <c r="U16" s="71">
        <f t="shared" si="1"/>
        <v>37592</v>
      </c>
      <c r="V16" s="71">
        <f t="shared" si="1"/>
        <v>89438</v>
      </c>
      <c r="W16" s="71">
        <f t="shared" si="1"/>
        <v>188305</v>
      </c>
      <c r="X16" s="71">
        <f t="shared" si="1"/>
        <v>94216</v>
      </c>
      <c r="Y16" s="71">
        <f t="shared" si="1"/>
        <v>158330</v>
      </c>
      <c r="Z16" s="71">
        <f t="shared" si="0"/>
        <v>1523694</v>
      </c>
      <c r="AA16" s="25"/>
      <c r="AB16" s="26"/>
      <c r="AC16" s="27"/>
      <c r="AD16" s="60" t="s">
        <v>142</v>
      </c>
    </row>
    <row r="17" spans="1:30" ht="22.5" customHeight="1" x14ac:dyDescent="0.3">
      <c r="A17" s="396"/>
      <c r="B17" s="397" t="s">
        <v>100</v>
      </c>
      <c r="C17" s="397"/>
      <c r="D17" s="397"/>
      <c r="E17" s="397"/>
      <c r="F17" s="397"/>
      <c r="G17" s="397"/>
      <c r="H17" s="397"/>
      <c r="I17" s="397"/>
      <c r="J17" s="24" t="s">
        <v>27</v>
      </c>
      <c r="K17" s="91">
        <v>0</v>
      </c>
      <c r="L17" s="91">
        <v>0</v>
      </c>
      <c r="M17" s="91">
        <v>0</v>
      </c>
      <c r="N17" s="91">
        <v>0</v>
      </c>
      <c r="O17" s="91">
        <v>63</v>
      </c>
      <c r="P17" s="91">
        <v>29</v>
      </c>
      <c r="Q17" s="91">
        <v>150</v>
      </c>
      <c r="R17" s="91">
        <v>36</v>
      </c>
      <c r="S17" s="91">
        <v>0</v>
      </c>
      <c r="T17" s="91">
        <v>18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70">
        <f t="shared" si="0"/>
        <v>296</v>
      </c>
      <c r="AA17" s="25"/>
      <c r="AB17" s="26"/>
      <c r="AC17" s="27" t="s">
        <v>82</v>
      </c>
      <c r="AD17" s="60" t="s">
        <v>143</v>
      </c>
    </row>
    <row r="18" spans="1:30" ht="22.5" customHeight="1" x14ac:dyDescent="0.3">
      <c r="A18" s="396"/>
      <c r="B18" s="397"/>
      <c r="C18" s="397"/>
      <c r="D18" s="397"/>
      <c r="E18" s="397"/>
      <c r="F18" s="397"/>
      <c r="G18" s="397"/>
      <c r="H18" s="397"/>
      <c r="I18" s="397"/>
      <c r="J18" s="24" t="s">
        <v>28</v>
      </c>
      <c r="K18" s="91">
        <v>0</v>
      </c>
      <c r="L18" s="91">
        <v>0</v>
      </c>
      <c r="M18" s="91">
        <v>0</v>
      </c>
      <c r="N18" s="91">
        <v>0</v>
      </c>
      <c r="O18" s="91">
        <v>28</v>
      </c>
      <c r="P18" s="91">
        <v>21</v>
      </c>
      <c r="Q18" s="91">
        <v>126</v>
      </c>
      <c r="R18" s="91">
        <v>38</v>
      </c>
      <c r="S18" s="91">
        <v>0</v>
      </c>
      <c r="T18" s="91">
        <v>19</v>
      </c>
      <c r="U18" s="91">
        <v>0</v>
      </c>
      <c r="V18" s="91">
        <v>0</v>
      </c>
      <c r="W18" s="91">
        <v>0</v>
      </c>
      <c r="X18" s="91">
        <v>0</v>
      </c>
      <c r="Y18" s="91">
        <v>0</v>
      </c>
      <c r="Z18" s="70">
        <f t="shared" si="0"/>
        <v>232</v>
      </c>
      <c r="AA18" s="25"/>
      <c r="AB18" s="26"/>
      <c r="AC18" s="27" t="s">
        <v>82</v>
      </c>
      <c r="AD18" s="60" t="s">
        <v>144</v>
      </c>
    </row>
    <row r="19" spans="1:30" ht="22.5" customHeight="1" x14ac:dyDescent="0.3">
      <c r="A19" s="396"/>
      <c r="B19" s="397"/>
      <c r="C19" s="397"/>
      <c r="D19" s="397"/>
      <c r="E19" s="397"/>
      <c r="F19" s="397"/>
      <c r="G19" s="397"/>
      <c r="H19" s="397"/>
      <c r="I19" s="397"/>
      <c r="J19" s="24" t="s">
        <v>29</v>
      </c>
      <c r="K19" s="71">
        <f>SUM(K17:K18)</f>
        <v>0</v>
      </c>
      <c r="L19" s="71">
        <f t="shared" ref="L19:Y19" si="2">SUM(L17:L18)</f>
        <v>0</v>
      </c>
      <c r="M19" s="71">
        <f t="shared" si="2"/>
        <v>0</v>
      </c>
      <c r="N19" s="71">
        <f t="shared" si="2"/>
        <v>0</v>
      </c>
      <c r="O19" s="71">
        <f t="shared" si="2"/>
        <v>91</v>
      </c>
      <c r="P19" s="71">
        <f t="shared" si="2"/>
        <v>50</v>
      </c>
      <c r="Q19" s="71">
        <f t="shared" si="2"/>
        <v>276</v>
      </c>
      <c r="R19" s="71">
        <f t="shared" si="2"/>
        <v>74</v>
      </c>
      <c r="S19" s="71">
        <f t="shared" si="2"/>
        <v>0</v>
      </c>
      <c r="T19" s="71">
        <f t="shared" si="2"/>
        <v>37</v>
      </c>
      <c r="U19" s="71">
        <f t="shared" si="2"/>
        <v>0</v>
      </c>
      <c r="V19" s="71">
        <f t="shared" si="2"/>
        <v>0</v>
      </c>
      <c r="W19" s="71">
        <f t="shared" si="2"/>
        <v>0</v>
      </c>
      <c r="X19" s="71">
        <f t="shared" si="2"/>
        <v>0</v>
      </c>
      <c r="Y19" s="71">
        <f t="shared" si="2"/>
        <v>0</v>
      </c>
      <c r="Z19" s="71">
        <f t="shared" si="0"/>
        <v>528</v>
      </c>
      <c r="AA19" s="25"/>
      <c r="AB19" s="26"/>
      <c r="AC19" s="27"/>
      <c r="AD19" s="60" t="s">
        <v>145</v>
      </c>
    </row>
    <row r="20" spans="1:30" ht="22.5" customHeight="1" x14ac:dyDescent="0.3">
      <c r="A20" s="396"/>
      <c r="B20" s="397" t="s">
        <v>101</v>
      </c>
      <c r="C20" s="397"/>
      <c r="D20" s="397"/>
      <c r="E20" s="397"/>
      <c r="F20" s="397"/>
      <c r="G20" s="397"/>
      <c r="H20" s="397"/>
      <c r="I20" s="397"/>
      <c r="J20" s="24" t="s">
        <v>27</v>
      </c>
      <c r="K20" s="91">
        <v>0</v>
      </c>
      <c r="L20" s="91">
        <v>0</v>
      </c>
      <c r="M20" s="91">
        <v>0</v>
      </c>
      <c r="N20" s="91">
        <v>0</v>
      </c>
      <c r="O20" s="91">
        <v>1879</v>
      </c>
      <c r="P20" s="91">
        <v>2411</v>
      </c>
      <c r="Q20" s="91">
        <v>751</v>
      </c>
      <c r="R20" s="498">
        <v>130</v>
      </c>
      <c r="S20" s="91">
        <v>20</v>
      </c>
      <c r="T20" s="91">
        <v>1390</v>
      </c>
      <c r="U20" s="91">
        <v>0</v>
      </c>
      <c r="V20" s="91">
        <v>0</v>
      </c>
      <c r="W20" s="91">
        <v>0</v>
      </c>
      <c r="X20" s="91">
        <v>0</v>
      </c>
      <c r="Y20" s="91">
        <v>0</v>
      </c>
      <c r="Z20" s="70">
        <f t="shared" si="0"/>
        <v>6581</v>
      </c>
      <c r="AA20" s="25"/>
      <c r="AB20" s="26"/>
      <c r="AC20" s="27" t="s">
        <v>82</v>
      </c>
      <c r="AD20" s="60" t="s">
        <v>146</v>
      </c>
    </row>
    <row r="21" spans="1:30" ht="22.5" customHeight="1" x14ac:dyDescent="0.3">
      <c r="A21" s="396"/>
      <c r="B21" s="397"/>
      <c r="C21" s="397"/>
      <c r="D21" s="397"/>
      <c r="E21" s="397"/>
      <c r="F21" s="397"/>
      <c r="G21" s="397"/>
      <c r="H21" s="397"/>
      <c r="I21" s="397"/>
      <c r="J21" s="24" t="s">
        <v>28</v>
      </c>
      <c r="K21" s="91">
        <v>0</v>
      </c>
      <c r="L21" s="91">
        <v>0</v>
      </c>
      <c r="M21" s="91">
        <v>0</v>
      </c>
      <c r="N21" s="91">
        <v>0</v>
      </c>
      <c r="O21" s="91">
        <v>1657</v>
      </c>
      <c r="P21" s="91">
        <v>1991</v>
      </c>
      <c r="Q21" s="91">
        <v>593</v>
      </c>
      <c r="R21" s="498">
        <v>167</v>
      </c>
      <c r="S21" s="91">
        <v>11</v>
      </c>
      <c r="T21" s="91">
        <v>1413</v>
      </c>
      <c r="U21" s="91">
        <v>0</v>
      </c>
      <c r="V21" s="91">
        <v>0</v>
      </c>
      <c r="W21" s="91">
        <v>0</v>
      </c>
      <c r="X21" s="91">
        <v>0</v>
      </c>
      <c r="Y21" s="91">
        <v>0</v>
      </c>
      <c r="Z21" s="70">
        <f t="shared" si="0"/>
        <v>5832</v>
      </c>
      <c r="AA21" s="25"/>
      <c r="AB21" s="26"/>
      <c r="AC21" s="27" t="s">
        <v>82</v>
      </c>
      <c r="AD21" s="60" t="s">
        <v>147</v>
      </c>
    </row>
    <row r="22" spans="1:30" ht="22.5" customHeight="1" x14ac:dyDescent="0.3">
      <c r="A22" s="396"/>
      <c r="B22" s="397"/>
      <c r="C22" s="397"/>
      <c r="D22" s="397"/>
      <c r="E22" s="397"/>
      <c r="F22" s="397"/>
      <c r="G22" s="397"/>
      <c r="H22" s="397"/>
      <c r="I22" s="397"/>
      <c r="J22" s="24" t="s">
        <v>29</v>
      </c>
      <c r="K22" s="71">
        <f>SUM(K20:K21)</f>
        <v>0</v>
      </c>
      <c r="L22" s="71">
        <f t="shared" ref="L22:Y22" si="3">SUM(L20:L21)</f>
        <v>0</v>
      </c>
      <c r="M22" s="71">
        <f t="shared" si="3"/>
        <v>0</v>
      </c>
      <c r="N22" s="71">
        <f t="shared" si="3"/>
        <v>0</v>
      </c>
      <c r="O22" s="71">
        <f t="shared" si="3"/>
        <v>3536</v>
      </c>
      <c r="P22" s="71">
        <f t="shared" si="3"/>
        <v>4402</v>
      </c>
      <c r="Q22" s="71">
        <f t="shared" si="3"/>
        <v>1344</v>
      </c>
      <c r="R22" s="71">
        <f t="shared" si="3"/>
        <v>297</v>
      </c>
      <c r="S22" s="71">
        <f t="shared" si="3"/>
        <v>31</v>
      </c>
      <c r="T22" s="71">
        <f t="shared" si="3"/>
        <v>2803</v>
      </c>
      <c r="U22" s="71">
        <f t="shared" si="3"/>
        <v>0</v>
      </c>
      <c r="V22" s="71">
        <f t="shared" si="3"/>
        <v>0</v>
      </c>
      <c r="W22" s="71">
        <f t="shared" si="3"/>
        <v>0</v>
      </c>
      <c r="X22" s="71">
        <f t="shared" si="3"/>
        <v>0</v>
      </c>
      <c r="Y22" s="71">
        <f t="shared" si="3"/>
        <v>0</v>
      </c>
      <c r="Z22" s="71">
        <f t="shared" si="0"/>
        <v>12413</v>
      </c>
      <c r="AA22" s="25"/>
      <c r="AB22" s="26"/>
      <c r="AC22" s="27"/>
      <c r="AD22" s="60" t="s">
        <v>148</v>
      </c>
    </row>
    <row r="23" spans="1:30" ht="22.5" customHeight="1" x14ac:dyDescent="0.3">
      <c r="A23" s="396"/>
      <c r="B23" s="410" t="s">
        <v>80</v>
      </c>
      <c r="C23" s="411"/>
      <c r="D23" s="411"/>
      <c r="E23" s="411"/>
      <c r="F23" s="411"/>
      <c r="G23" s="411"/>
      <c r="H23" s="411"/>
      <c r="I23" s="412"/>
      <c r="J23" s="24" t="s">
        <v>27</v>
      </c>
      <c r="K23" s="71">
        <f>K14+K17+K20</f>
        <v>45267</v>
      </c>
      <c r="L23" s="71">
        <f t="shared" ref="L23:Y25" si="4">L14+L17+L20</f>
        <v>31551</v>
      </c>
      <c r="M23" s="71">
        <f t="shared" si="4"/>
        <v>126912</v>
      </c>
      <c r="N23" s="71">
        <f t="shared" si="4"/>
        <v>19258</v>
      </c>
      <c r="O23" s="71">
        <f t="shared" si="4"/>
        <v>26348</v>
      </c>
      <c r="P23" s="71">
        <f t="shared" si="4"/>
        <v>41713</v>
      </c>
      <c r="Q23" s="71">
        <f t="shared" si="4"/>
        <v>42723</v>
      </c>
      <c r="R23" s="71">
        <f t="shared" si="4"/>
        <v>8287</v>
      </c>
      <c r="S23" s="71">
        <f t="shared" si="4"/>
        <v>13759</v>
      </c>
      <c r="T23" s="71">
        <f t="shared" si="4"/>
        <v>161353</v>
      </c>
      <c r="U23" s="71">
        <f t="shared" si="4"/>
        <v>20131</v>
      </c>
      <c r="V23" s="71">
        <f t="shared" si="4"/>
        <v>47785</v>
      </c>
      <c r="W23" s="71">
        <f t="shared" si="4"/>
        <v>104980</v>
      </c>
      <c r="X23" s="71">
        <f t="shared" si="4"/>
        <v>50543</v>
      </c>
      <c r="Y23" s="71">
        <f t="shared" si="4"/>
        <v>81676</v>
      </c>
      <c r="Z23" s="71">
        <f>Z14+Z17+Z20</f>
        <v>822286</v>
      </c>
      <c r="AA23" s="25"/>
      <c r="AB23" s="26"/>
      <c r="AC23" s="27"/>
      <c r="AD23" s="60" t="s">
        <v>149</v>
      </c>
    </row>
    <row r="24" spans="1:30" ht="22.5" customHeight="1" x14ac:dyDescent="0.3">
      <c r="A24" s="396"/>
      <c r="B24" s="413"/>
      <c r="C24" s="414"/>
      <c r="D24" s="414"/>
      <c r="E24" s="414"/>
      <c r="F24" s="414"/>
      <c r="G24" s="414"/>
      <c r="H24" s="414"/>
      <c r="I24" s="415"/>
      <c r="J24" s="24" t="s">
        <v>28</v>
      </c>
      <c r="K24" s="71">
        <f>K15+K18+K21</f>
        <v>40073</v>
      </c>
      <c r="L24" s="71">
        <f t="shared" si="4"/>
        <v>29387</v>
      </c>
      <c r="M24" s="71">
        <f t="shared" si="4"/>
        <v>103859</v>
      </c>
      <c r="N24" s="71">
        <f t="shared" si="4"/>
        <v>17619</v>
      </c>
      <c r="O24" s="71">
        <f t="shared" si="4"/>
        <v>22260</v>
      </c>
      <c r="P24" s="71">
        <f t="shared" si="4"/>
        <v>38700</v>
      </c>
      <c r="Q24" s="71">
        <f t="shared" si="4"/>
        <v>37692</v>
      </c>
      <c r="R24" s="71">
        <f t="shared" si="4"/>
        <v>7957</v>
      </c>
      <c r="S24" s="71">
        <f t="shared" si="4"/>
        <v>11797</v>
      </c>
      <c r="T24" s="71">
        <f t="shared" si="4"/>
        <v>142239</v>
      </c>
      <c r="U24" s="71">
        <f t="shared" si="4"/>
        <v>17461</v>
      </c>
      <c r="V24" s="71">
        <f t="shared" si="4"/>
        <v>41653</v>
      </c>
      <c r="W24" s="71">
        <f t="shared" si="4"/>
        <v>83325</v>
      </c>
      <c r="X24" s="71">
        <f t="shared" si="4"/>
        <v>43673</v>
      </c>
      <c r="Y24" s="71">
        <f t="shared" si="4"/>
        <v>76654</v>
      </c>
      <c r="Z24" s="71">
        <f>Z15+Z18+Z21</f>
        <v>714349</v>
      </c>
      <c r="AA24" s="25"/>
      <c r="AB24" s="26"/>
      <c r="AC24" s="27"/>
      <c r="AD24" s="60" t="s">
        <v>150</v>
      </c>
    </row>
    <row r="25" spans="1:30" ht="22.5" customHeight="1" x14ac:dyDescent="0.3">
      <c r="A25" s="398"/>
      <c r="B25" s="416"/>
      <c r="C25" s="417"/>
      <c r="D25" s="417"/>
      <c r="E25" s="417"/>
      <c r="F25" s="417"/>
      <c r="G25" s="417"/>
      <c r="H25" s="417"/>
      <c r="I25" s="418"/>
      <c r="J25" s="24" t="s">
        <v>29</v>
      </c>
      <c r="K25" s="71">
        <f>K16+K19+K22</f>
        <v>85340</v>
      </c>
      <c r="L25" s="71">
        <f t="shared" si="4"/>
        <v>60938</v>
      </c>
      <c r="M25" s="71">
        <f t="shared" si="4"/>
        <v>230771</v>
      </c>
      <c r="N25" s="71">
        <f t="shared" si="4"/>
        <v>36877</v>
      </c>
      <c r="O25" s="71">
        <f t="shared" si="4"/>
        <v>48608</v>
      </c>
      <c r="P25" s="71">
        <f t="shared" si="4"/>
        <v>80413</v>
      </c>
      <c r="Q25" s="71">
        <f t="shared" si="4"/>
        <v>80415</v>
      </c>
      <c r="R25" s="71">
        <f t="shared" si="4"/>
        <v>16244</v>
      </c>
      <c r="S25" s="71">
        <f t="shared" si="4"/>
        <v>25556</v>
      </c>
      <c r="T25" s="71">
        <f t="shared" si="4"/>
        <v>303592</v>
      </c>
      <c r="U25" s="71">
        <f t="shared" si="4"/>
        <v>37592</v>
      </c>
      <c r="V25" s="71">
        <f t="shared" si="4"/>
        <v>89438</v>
      </c>
      <c r="W25" s="71">
        <f t="shared" si="4"/>
        <v>188305</v>
      </c>
      <c r="X25" s="71">
        <f t="shared" si="4"/>
        <v>94216</v>
      </c>
      <c r="Y25" s="71">
        <f t="shared" si="4"/>
        <v>158330</v>
      </c>
      <c r="Z25" s="71">
        <f>Z16+Z19+Z22</f>
        <v>1536635</v>
      </c>
      <c r="AA25" s="25"/>
      <c r="AB25" s="26"/>
      <c r="AC25" s="27"/>
      <c r="AD25" s="60" t="s">
        <v>151</v>
      </c>
    </row>
    <row r="26" spans="1:30" ht="22.5" customHeight="1" x14ac:dyDescent="0.3">
      <c r="A26" s="28" t="s">
        <v>30</v>
      </c>
      <c r="B26" s="401" t="s">
        <v>31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3"/>
      <c r="AA26" s="25"/>
      <c r="AB26" s="26"/>
      <c r="AC26" s="26"/>
      <c r="AD26" s="60"/>
    </row>
    <row r="27" spans="1:30" ht="22.5" customHeight="1" x14ac:dyDescent="0.3">
      <c r="A27" s="400"/>
      <c r="B27" s="397" t="s">
        <v>102</v>
      </c>
      <c r="C27" s="397"/>
      <c r="D27" s="397"/>
      <c r="E27" s="397"/>
      <c r="F27" s="397"/>
      <c r="G27" s="397"/>
      <c r="H27" s="397"/>
      <c r="I27" s="397"/>
      <c r="J27" s="24" t="s">
        <v>27</v>
      </c>
      <c r="K27" s="91">
        <v>45267</v>
      </c>
      <c r="L27" s="91">
        <v>31551</v>
      </c>
      <c r="M27" s="91">
        <v>126907</v>
      </c>
      <c r="N27" s="91">
        <v>18704</v>
      </c>
      <c r="O27" s="91">
        <v>15695</v>
      </c>
      <c r="P27" s="91">
        <v>30155</v>
      </c>
      <c r="Q27" s="91">
        <v>41410</v>
      </c>
      <c r="R27" s="498">
        <v>6517</v>
      </c>
      <c r="S27" s="91">
        <v>13347</v>
      </c>
      <c r="T27" s="91">
        <v>142519</v>
      </c>
      <c r="U27" s="91">
        <v>20131</v>
      </c>
      <c r="V27" s="91">
        <v>47785</v>
      </c>
      <c r="W27" s="91">
        <v>104980</v>
      </c>
      <c r="X27" s="91">
        <v>50543</v>
      </c>
      <c r="Y27" s="91">
        <v>81676</v>
      </c>
      <c r="Z27" s="71">
        <f t="shared" ref="Z27:Z35" si="5">SUM(K27:Y27)</f>
        <v>777187</v>
      </c>
      <c r="AA27" s="25"/>
      <c r="AB27" s="26" t="s">
        <v>83</v>
      </c>
      <c r="AC27" s="27" t="s">
        <v>84</v>
      </c>
      <c r="AD27" s="60" t="s">
        <v>152</v>
      </c>
    </row>
    <row r="28" spans="1:30" ht="22.5" customHeight="1" x14ac:dyDescent="0.3">
      <c r="A28" s="396"/>
      <c r="B28" s="397"/>
      <c r="C28" s="397"/>
      <c r="D28" s="397"/>
      <c r="E28" s="397"/>
      <c r="F28" s="397"/>
      <c r="G28" s="397"/>
      <c r="H28" s="397"/>
      <c r="I28" s="397"/>
      <c r="J28" s="24" t="s">
        <v>28</v>
      </c>
      <c r="K28" s="91">
        <v>40073</v>
      </c>
      <c r="L28" s="91">
        <v>29387</v>
      </c>
      <c r="M28" s="91">
        <v>103858</v>
      </c>
      <c r="N28" s="91">
        <v>17126</v>
      </c>
      <c r="O28" s="91">
        <v>13263</v>
      </c>
      <c r="P28" s="91">
        <v>28161</v>
      </c>
      <c r="Q28" s="91">
        <v>36739</v>
      </c>
      <c r="R28" s="498">
        <v>6289</v>
      </c>
      <c r="S28" s="91">
        <v>11547</v>
      </c>
      <c r="T28" s="91">
        <v>128078</v>
      </c>
      <c r="U28" s="91">
        <v>17461</v>
      </c>
      <c r="V28" s="91">
        <v>41653</v>
      </c>
      <c r="W28" s="91">
        <v>83325</v>
      </c>
      <c r="X28" s="91">
        <v>43673</v>
      </c>
      <c r="Y28" s="91">
        <v>76654</v>
      </c>
      <c r="Z28" s="71">
        <f t="shared" si="5"/>
        <v>677287</v>
      </c>
      <c r="AA28" s="25"/>
      <c r="AB28" s="26"/>
      <c r="AC28" s="27" t="s">
        <v>84</v>
      </c>
      <c r="AD28" s="60" t="s">
        <v>153</v>
      </c>
    </row>
    <row r="29" spans="1:30" ht="22.5" customHeight="1" x14ac:dyDescent="0.3">
      <c r="A29" s="396"/>
      <c r="B29" s="397"/>
      <c r="C29" s="397"/>
      <c r="D29" s="397"/>
      <c r="E29" s="397"/>
      <c r="F29" s="397"/>
      <c r="G29" s="397"/>
      <c r="H29" s="397"/>
      <c r="I29" s="397"/>
      <c r="J29" s="24" t="s">
        <v>29</v>
      </c>
      <c r="K29" s="71">
        <f>SUM(K27:K28)</f>
        <v>85340</v>
      </c>
      <c r="L29" s="71">
        <f t="shared" ref="L29:Y29" si="6">SUM(L27:L28)</f>
        <v>60938</v>
      </c>
      <c r="M29" s="71">
        <f t="shared" si="6"/>
        <v>230765</v>
      </c>
      <c r="N29" s="71">
        <f t="shared" si="6"/>
        <v>35830</v>
      </c>
      <c r="O29" s="71">
        <f t="shared" si="6"/>
        <v>28958</v>
      </c>
      <c r="P29" s="71">
        <f t="shared" si="6"/>
        <v>58316</v>
      </c>
      <c r="Q29" s="71">
        <f t="shared" si="6"/>
        <v>78149</v>
      </c>
      <c r="R29" s="71">
        <f t="shared" si="6"/>
        <v>12806</v>
      </c>
      <c r="S29" s="71">
        <f t="shared" si="6"/>
        <v>24894</v>
      </c>
      <c r="T29" s="71">
        <f t="shared" si="6"/>
        <v>270597</v>
      </c>
      <c r="U29" s="71">
        <f t="shared" si="6"/>
        <v>37592</v>
      </c>
      <c r="V29" s="71">
        <f t="shared" si="6"/>
        <v>89438</v>
      </c>
      <c r="W29" s="71">
        <f t="shared" si="6"/>
        <v>188305</v>
      </c>
      <c r="X29" s="71">
        <f t="shared" si="6"/>
        <v>94216</v>
      </c>
      <c r="Y29" s="71">
        <f t="shared" si="6"/>
        <v>158330</v>
      </c>
      <c r="Z29" s="71">
        <f t="shared" si="5"/>
        <v>1454474</v>
      </c>
      <c r="AA29" s="25"/>
      <c r="AB29" s="26"/>
      <c r="AC29" s="27" t="s">
        <v>174</v>
      </c>
      <c r="AD29" s="60" t="s">
        <v>154</v>
      </c>
    </row>
    <row r="30" spans="1:30" ht="22.5" customHeight="1" x14ac:dyDescent="0.3">
      <c r="A30" s="396"/>
      <c r="B30" s="397" t="s">
        <v>103</v>
      </c>
      <c r="C30" s="397"/>
      <c r="D30" s="397"/>
      <c r="E30" s="397"/>
      <c r="F30" s="397"/>
      <c r="G30" s="397"/>
      <c r="H30" s="397"/>
      <c r="I30" s="397"/>
      <c r="J30" s="24" t="s">
        <v>27</v>
      </c>
      <c r="K30" s="91">
        <v>0</v>
      </c>
      <c r="L30" s="91">
        <v>0</v>
      </c>
      <c r="M30" s="91">
        <v>0</v>
      </c>
      <c r="N30" s="91">
        <v>0</v>
      </c>
      <c r="O30" s="91">
        <v>44</v>
      </c>
      <c r="P30" s="91">
        <v>29</v>
      </c>
      <c r="Q30" s="91">
        <v>138</v>
      </c>
      <c r="R30" s="498">
        <v>34</v>
      </c>
      <c r="S30" s="91">
        <v>0</v>
      </c>
      <c r="T30" s="91">
        <v>18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71">
        <f t="shared" si="5"/>
        <v>263</v>
      </c>
      <c r="AA30" s="25"/>
      <c r="AB30" s="26" t="s">
        <v>85</v>
      </c>
      <c r="AC30" s="27" t="s">
        <v>84</v>
      </c>
      <c r="AD30" s="60" t="s">
        <v>155</v>
      </c>
    </row>
    <row r="31" spans="1:30" ht="22.5" customHeight="1" x14ac:dyDescent="0.3">
      <c r="A31" s="396"/>
      <c r="B31" s="397"/>
      <c r="C31" s="397"/>
      <c r="D31" s="397"/>
      <c r="E31" s="397"/>
      <c r="F31" s="397"/>
      <c r="G31" s="397"/>
      <c r="H31" s="397"/>
      <c r="I31" s="397"/>
      <c r="J31" s="24" t="s">
        <v>28</v>
      </c>
      <c r="K31" s="91">
        <v>0</v>
      </c>
      <c r="L31" s="91">
        <v>0</v>
      </c>
      <c r="M31" s="91">
        <v>0</v>
      </c>
      <c r="N31" s="91">
        <v>0</v>
      </c>
      <c r="O31" s="91">
        <v>14</v>
      </c>
      <c r="P31" s="91">
        <v>21</v>
      </c>
      <c r="Q31" s="91">
        <v>122</v>
      </c>
      <c r="R31" s="498">
        <v>32</v>
      </c>
      <c r="S31" s="91">
        <v>0</v>
      </c>
      <c r="T31" s="91">
        <v>19</v>
      </c>
      <c r="U31" s="91">
        <v>0</v>
      </c>
      <c r="V31" s="91">
        <v>0</v>
      </c>
      <c r="W31" s="91">
        <v>0</v>
      </c>
      <c r="X31" s="91">
        <v>0</v>
      </c>
      <c r="Y31" s="91">
        <v>0</v>
      </c>
      <c r="Z31" s="71">
        <f t="shared" si="5"/>
        <v>208</v>
      </c>
      <c r="AA31" s="25"/>
      <c r="AB31" s="26"/>
      <c r="AC31" s="27" t="s">
        <v>84</v>
      </c>
      <c r="AD31" s="60" t="s">
        <v>156</v>
      </c>
    </row>
    <row r="32" spans="1:30" ht="22.5" customHeight="1" x14ac:dyDescent="0.3">
      <c r="A32" s="396"/>
      <c r="B32" s="397"/>
      <c r="C32" s="397"/>
      <c r="D32" s="397"/>
      <c r="E32" s="397"/>
      <c r="F32" s="397"/>
      <c r="G32" s="397"/>
      <c r="H32" s="397"/>
      <c r="I32" s="397"/>
      <c r="J32" s="24" t="s">
        <v>29</v>
      </c>
      <c r="K32" s="71">
        <f>SUM(K30:K31)</f>
        <v>0</v>
      </c>
      <c r="L32" s="71">
        <f t="shared" ref="L32:Y32" si="7">SUM(L30:L31)</f>
        <v>0</v>
      </c>
      <c r="M32" s="71">
        <f t="shared" si="7"/>
        <v>0</v>
      </c>
      <c r="N32" s="71">
        <f t="shared" si="7"/>
        <v>0</v>
      </c>
      <c r="O32" s="71">
        <f t="shared" si="7"/>
        <v>58</v>
      </c>
      <c r="P32" s="71">
        <f t="shared" si="7"/>
        <v>50</v>
      </c>
      <c r="Q32" s="71">
        <f t="shared" si="7"/>
        <v>260</v>
      </c>
      <c r="R32" s="71">
        <f t="shared" si="7"/>
        <v>66</v>
      </c>
      <c r="S32" s="71">
        <f t="shared" si="7"/>
        <v>0</v>
      </c>
      <c r="T32" s="71">
        <f t="shared" si="7"/>
        <v>37</v>
      </c>
      <c r="U32" s="71">
        <f t="shared" si="7"/>
        <v>0</v>
      </c>
      <c r="V32" s="71">
        <f t="shared" si="7"/>
        <v>0</v>
      </c>
      <c r="W32" s="71">
        <f t="shared" si="7"/>
        <v>0</v>
      </c>
      <c r="X32" s="71">
        <f t="shared" si="7"/>
        <v>0</v>
      </c>
      <c r="Y32" s="71">
        <f t="shared" si="7"/>
        <v>0</v>
      </c>
      <c r="Z32" s="71">
        <f t="shared" si="5"/>
        <v>471</v>
      </c>
      <c r="AA32" s="25"/>
      <c r="AB32" s="26"/>
      <c r="AC32" s="27" t="s">
        <v>174</v>
      </c>
      <c r="AD32" s="60" t="s">
        <v>157</v>
      </c>
    </row>
    <row r="33" spans="1:34" ht="22.5" customHeight="1" x14ac:dyDescent="0.3">
      <c r="A33" s="396"/>
      <c r="B33" s="397" t="s">
        <v>104</v>
      </c>
      <c r="C33" s="397"/>
      <c r="D33" s="397"/>
      <c r="E33" s="397"/>
      <c r="F33" s="397"/>
      <c r="G33" s="397"/>
      <c r="H33" s="397"/>
      <c r="I33" s="397"/>
      <c r="J33" s="24" t="s">
        <v>27</v>
      </c>
      <c r="K33" s="91">
        <v>0</v>
      </c>
      <c r="L33" s="91">
        <v>0</v>
      </c>
      <c r="M33" s="91">
        <v>0</v>
      </c>
      <c r="N33" s="91">
        <v>0</v>
      </c>
      <c r="O33" s="91">
        <v>1872</v>
      </c>
      <c r="P33" s="91">
        <v>2411</v>
      </c>
      <c r="Q33" s="91">
        <v>751</v>
      </c>
      <c r="R33" s="498">
        <v>110</v>
      </c>
      <c r="S33" s="91">
        <v>20</v>
      </c>
      <c r="T33" s="91">
        <v>1388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71">
        <f t="shared" si="5"/>
        <v>6552</v>
      </c>
      <c r="AA33" s="25"/>
      <c r="AB33" s="26" t="s">
        <v>86</v>
      </c>
      <c r="AC33" s="27" t="s">
        <v>84</v>
      </c>
      <c r="AD33" s="60" t="s">
        <v>158</v>
      </c>
    </row>
    <row r="34" spans="1:34" ht="22.5" customHeight="1" x14ac:dyDescent="0.3">
      <c r="A34" s="396"/>
      <c r="B34" s="397"/>
      <c r="C34" s="397"/>
      <c r="D34" s="397"/>
      <c r="E34" s="397"/>
      <c r="F34" s="397"/>
      <c r="G34" s="397"/>
      <c r="H34" s="397"/>
      <c r="I34" s="397"/>
      <c r="J34" s="24" t="s">
        <v>28</v>
      </c>
      <c r="K34" s="91">
        <v>0</v>
      </c>
      <c r="L34" s="91">
        <v>0</v>
      </c>
      <c r="M34" s="91">
        <v>0</v>
      </c>
      <c r="N34" s="91">
        <v>0</v>
      </c>
      <c r="O34" s="91">
        <v>1657</v>
      </c>
      <c r="P34" s="91">
        <v>1991</v>
      </c>
      <c r="Q34" s="91">
        <v>593</v>
      </c>
      <c r="R34" s="91">
        <v>143</v>
      </c>
      <c r="S34" s="91">
        <v>11</v>
      </c>
      <c r="T34" s="91">
        <v>1410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71">
        <f t="shared" si="5"/>
        <v>5805</v>
      </c>
      <c r="AA34" s="25"/>
      <c r="AB34" s="26"/>
      <c r="AC34" s="27" t="s">
        <v>84</v>
      </c>
      <c r="AD34" s="60" t="s">
        <v>159</v>
      </c>
    </row>
    <row r="35" spans="1:34" ht="22.5" customHeight="1" x14ac:dyDescent="0.3">
      <c r="A35" s="396"/>
      <c r="B35" s="397"/>
      <c r="C35" s="397"/>
      <c r="D35" s="397"/>
      <c r="E35" s="397"/>
      <c r="F35" s="397"/>
      <c r="G35" s="397"/>
      <c r="H35" s="397"/>
      <c r="I35" s="397"/>
      <c r="J35" s="24" t="s">
        <v>29</v>
      </c>
      <c r="K35" s="71">
        <f>SUM(K33:K34)</f>
        <v>0</v>
      </c>
      <c r="L35" s="71">
        <f t="shared" ref="L35:Y35" si="8">SUM(L33:L34)</f>
        <v>0</v>
      </c>
      <c r="M35" s="71">
        <f t="shared" si="8"/>
        <v>0</v>
      </c>
      <c r="N35" s="71">
        <f t="shared" si="8"/>
        <v>0</v>
      </c>
      <c r="O35" s="71">
        <f t="shared" si="8"/>
        <v>3529</v>
      </c>
      <c r="P35" s="71">
        <f t="shared" si="8"/>
        <v>4402</v>
      </c>
      <c r="Q35" s="71">
        <f t="shared" si="8"/>
        <v>1344</v>
      </c>
      <c r="R35" s="71">
        <f t="shared" si="8"/>
        <v>253</v>
      </c>
      <c r="S35" s="71">
        <f t="shared" si="8"/>
        <v>31</v>
      </c>
      <c r="T35" s="71">
        <f t="shared" si="8"/>
        <v>2798</v>
      </c>
      <c r="U35" s="71">
        <f t="shared" si="8"/>
        <v>0</v>
      </c>
      <c r="V35" s="71">
        <f t="shared" si="8"/>
        <v>0</v>
      </c>
      <c r="W35" s="71">
        <f t="shared" si="8"/>
        <v>0</v>
      </c>
      <c r="X35" s="71">
        <f t="shared" si="8"/>
        <v>0</v>
      </c>
      <c r="Y35" s="71">
        <f t="shared" si="8"/>
        <v>0</v>
      </c>
      <c r="Z35" s="71">
        <f t="shared" si="5"/>
        <v>12357</v>
      </c>
      <c r="AB35" s="26"/>
      <c r="AC35" s="27" t="s">
        <v>174</v>
      </c>
      <c r="AD35" s="60" t="s">
        <v>160</v>
      </c>
    </row>
    <row r="36" spans="1:34" ht="22.5" customHeight="1" x14ac:dyDescent="0.3">
      <c r="A36" s="396"/>
      <c r="B36" s="399" t="s">
        <v>98</v>
      </c>
      <c r="C36" s="399"/>
      <c r="D36" s="399"/>
      <c r="E36" s="399"/>
      <c r="F36" s="399"/>
      <c r="G36" s="399"/>
      <c r="H36" s="399"/>
      <c r="I36" s="399"/>
      <c r="J36" s="24" t="s">
        <v>27</v>
      </c>
      <c r="K36" s="71">
        <f>K27+K30+K33</f>
        <v>45267</v>
      </c>
      <c r="L36" s="71">
        <f t="shared" ref="L36:Y38" si="9">L27+L30+L33</f>
        <v>31551</v>
      </c>
      <c r="M36" s="71">
        <f t="shared" si="9"/>
        <v>126907</v>
      </c>
      <c r="N36" s="71">
        <f t="shared" si="9"/>
        <v>18704</v>
      </c>
      <c r="O36" s="71">
        <f t="shared" si="9"/>
        <v>17611</v>
      </c>
      <c r="P36" s="71">
        <f t="shared" si="9"/>
        <v>32595</v>
      </c>
      <c r="Q36" s="71">
        <f t="shared" si="9"/>
        <v>42299</v>
      </c>
      <c r="R36" s="71">
        <f t="shared" si="9"/>
        <v>6661</v>
      </c>
      <c r="S36" s="71">
        <f t="shared" si="9"/>
        <v>13367</v>
      </c>
      <c r="T36" s="71">
        <f t="shared" si="9"/>
        <v>143925</v>
      </c>
      <c r="U36" s="71">
        <f t="shared" si="9"/>
        <v>20131</v>
      </c>
      <c r="V36" s="71">
        <f t="shared" si="9"/>
        <v>47785</v>
      </c>
      <c r="W36" s="71">
        <f t="shared" si="9"/>
        <v>104980</v>
      </c>
      <c r="X36" s="71">
        <f t="shared" si="9"/>
        <v>50543</v>
      </c>
      <c r="Y36" s="71">
        <f t="shared" si="9"/>
        <v>81676</v>
      </c>
      <c r="Z36" s="71">
        <f>Z27+Z30+Z33</f>
        <v>784002</v>
      </c>
      <c r="AB36" s="29" t="s">
        <v>87</v>
      </c>
      <c r="AC36" s="27" t="s">
        <v>174</v>
      </c>
      <c r="AD36" s="60" t="s">
        <v>161</v>
      </c>
    </row>
    <row r="37" spans="1:34" ht="22.5" customHeight="1" x14ac:dyDescent="0.3">
      <c r="A37" s="396"/>
      <c r="B37" s="399"/>
      <c r="C37" s="399"/>
      <c r="D37" s="399"/>
      <c r="E37" s="399"/>
      <c r="F37" s="399"/>
      <c r="G37" s="399"/>
      <c r="H37" s="399"/>
      <c r="I37" s="399"/>
      <c r="J37" s="24" t="s">
        <v>28</v>
      </c>
      <c r="K37" s="71">
        <f>K28+K31+K34</f>
        <v>40073</v>
      </c>
      <c r="L37" s="71">
        <f t="shared" si="9"/>
        <v>29387</v>
      </c>
      <c r="M37" s="71">
        <f t="shared" si="9"/>
        <v>103858</v>
      </c>
      <c r="N37" s="71">
        <f t="shared" si="9"/>
        <v>17126</v>
      </c>
      <c r="O37" s="71">
        <f t="shared" si="9"/>
        <v>14934</v>
      </c>
      <c r="P37" s="71">
        <f t="shared" si="9"/>
        <v>30173</v>
      </c>
      <c r="Q37" s="71">
        <f t="shared" si="9"/>
        <v>37454</v>
      </c>
      <c r="R37" s="71">
        <f t="shared" si="9"/>
        <v>6464</v>
      </c>
      <c r="S37" s="71">
        <f t="shared" si="9"/>
        <v>11558</v>
      </c>
      <c r="T37" s="71">
        <f t="shared" si="9"/>
        <v>129507</v>
      </c>
      <c r="U37" s="71">
        <f t="shared" si="9"/>
        <v>17461</v>
      </c>
      <c r="V37" s="71">
        <f t="shared" si="9"/>
        <v>41653</v>
      </c>
      <c r="W37" s="71">
        <f t="shared" si="9"/>
        <v>83325</v>
      </c>
      <c r="X37" s="71">
        <f t="shared" si="9"/>
        <v>43673</v>
      </c>
      <c r="Y37" s="71">
        <f t="shared" si="9"/>
        <v>76654</v>
      </c>
      <c r="Z37" s="71">
        <f>Z28+Z31+Z34</f>
        <v>683300</v>
      </c>
      <c r="AB37" s="26"/>
      <c r="AC37" s="27" t="s">
        <v>174</v>
      </c>
      <c r="AD37" s="60" t="s">
        <v>162</v>
      </c>
    </row>
    <row r="38" spans="1:34" ht="22.5" customHeight="1" x14ac:dyDescent="0.3">
      <c r="A38" s="398"/>
      <c r="B38" s="399"/>
      <c r="C38" s="399"/>
      <c r="D38" s="399"/>
      <c r="E38" s="399"/>
      <c r="F38" s="399"/>
      <c r="G38" s="399"/>
      <c r="H38" s="399"/>
      <c r="I38" s="399"/>
      <c r="J38" s="24" t="s">
        <v>29</v>
      </c>
      <c r="K38" s="71">
        <f t="shared" ref="K38" si="10">K29+K32+K35</f>
        <v>85340</v>
      </c>
      <c r="L38" s="71">
        <f t="shared" si="9"/>
        <v>60938</v>
      </c>
      <c r="M38" s="71">
        <f t="shared" si="9"/>
        <v>230765</v>
      </c>
      <c r="N38" s="71">
        <f t="shared" si="9"/>
        <v>35830</v>
      </c>
      <c r="O38" s="71">
        <f t="shared" si="9"/>
        <v>32545</v>
      </c>
      <c r="P38" s="71">
        <f t="shared" si="9"/>
        <v>62768</v>
      </c>
      <c r="Q38" s="71">
        <f t="shared" si="9"/>
        <v>79753</v>
      </c>
      <c r="R38" s="71">
        <f t="shared" si="9"/>
        <v>13125</v>
      </c>
      <c r="S38" s="71">
        <f t="shared" si="9"/>
        <v>24925</v>
      </c>
      <c r="T38" s="71">
        <f t="shared" si="9"/>
        <v>273432</v>
      </c>
      <c r="U38" s="71">
        <f t="shared" si="9"/>
        <v>37592</v>
      </c>
      <c r="V38" s="71">
        <f t="shared" si="9"/>
        <v>89438</v>
      </c>
      <c r="W38" s="71">
        <f t="shared" si="9"/>
        <v>188305</v>
      </c>
      <c r="X38" s="71">
        <f t="shared" si="9"/>
        <v>94216</v>
      </c>
      <c r="Y38" s="71">
        <f t="shared" si="9"/>
        <v>158330</v>
      </c>
      <c r="Z38" s="71">
        <f>Z29+Z32+Z35</f>
        <v>1467302</v>
      </c>
      <c r="AB38" s="26"/>
      <c r="AC38" s="27" t="s">
        <v>175</v>
      </c>
      <c r="AD38" s="60" t="s">
        <v>163</v>
      </c>
    </row>
    <row r="39" spans="1:34" ht="15" thickBot="1" x14ac:dyDescent="0.35">
      <c r="AA39" s="4" t="s">
        <v>88</v>
      </c>
      <c r="AB39" s="26"/>
      <c r="AC39" s="26"/>
    </row>
    <row r="40" spans="1:34" ht="16.2" thickBot="1" x14ac:dyDescent="0.35">
      <c r="C40" s="427" t="s">
        <v>93</v>
      </c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  <c r="R40" s="428"/>
      <c r="S40" s="428"/>
      <c r="T40" s="428"/>
      <c r="U40" s="428"/>
      <c r="V40" s="428"/>
      <c r="W40" s="428"/>
      <c r="X40" s="428"/>
      <c r="Y40" s="429"/>
      <c r="AB40" s="26"/>
      <c r="AC40" s="26"/>
    </row>
    <row r="41" spans="1:34" ht="14.4" x14ac:dyDescent="0.3">
      <c r="A41" s="30"/>
      <c r="B41" s="31"/>
      <c r="C41" s="389" t="s">
        <v>32</v>
      </c>
      <c r="D41" s="389"/>
      <c r="E41" s="389"/>
      <c r="F41" s="389"/>
      <c r="G41" s="389" t="s">
        <v>33</v>
      </c>
      <c r="H41" s="389"/>
      <c r="I41" s="389"/>
      <c r="J41" s="389"/>
      <c r="K41" s="389" t="s">
        <v>34</v>
      </c>
      <c r="L41" s="389"/>
      <c r="M41" s="389"/>
      <c r="N41" s="389" t="s">
        <v>35</v>
      </c>
      <c r="O41" s="389"/>
      <c r="P41" s="389"/>
      <c r="Q41" s="389" t="s">
        <v>36</v>
      </c>
      <c r="R41" s="389"/>
      <c r="S41" s="389"/>
      <c r="T41" s="389" t="s">
        <v>91</v>
      </c>
      <c r="U41" s="389"/>
      <c r="V41" s="389"/>
      <c r="W41" s="389" t="s">
        <v>92</v>
      </c>
      <c r="X41" s="389"/>
      <c r="Y41" s="38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5">
      <c r="A42" s="34"/>
      <c r="B42" s="35"/>
      <c r="C42" s="390" t="s">
        <v>475</v>
      </c>
      <c r="D42" s="391"/>
      <c r="E42" s="391"/>
      <c r="F42" s="391"/>
      <c r="G42" s="390" t="s">
        <v>475</v>
      </c>
      <c r="H42" s="391"/>
      <c r="I42" s="391"/>
      <c r="J42" s="391"/>
      <c r="K42" s="390" t="s">
        <v>475</v>
      </c>
      <c r="L42" s="391"/>
      <c r="M42" s="391"/>
      <c r="N42" s="390" t="s">
        <v>475</v>
      </c>
      <c r="O42" s="391"/>
      <c r="P42" s="391"/>
      <c r="Q42" s="390" t="s">
        <v>475</v>
      </c>
      <c r="R42" s="391"/>
      <c r="S42" s="391"/>
      <c r="T42" s="390" t="s">
        <v>475</v>
      </c>
      <c r="U42" s="391"/>
      <c r="V42" s="391"/>
      <c r="W42" s="390" t="s">
        <v>475</v>
      </c>
      <c r="X42" s="391"/>
      <c r="Y42" s="391"/>
      <c r="AA42" s="36"/>
      <c r="AB42" s="26"/>
      <c r="AC42" s="26"/>
    </row>
    <row r="43" spans="1:34" ht="16.2" thickBot="1" x14ac:dyDescent="0.35">
      <c r="C43" s="424" t="s">
        <v>37</v>
      </c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V43" s="425"/>
      <c r="W43" s="425"/>
      <c r="X43" s="425"/>
      <c r="Y43" s="426"/>
      <c r="AB43" s="26"/>
      <c r="AC43" s="26"/>
      <c r="AD43" s="33"/>
      <c r="AE43" s="33"/>
      <c r="AF43" s="33"/>
    </row>
    <row r="44" spans="1:34" s="33" customFormat="1" ht="41.25" customHeight="1" thickBot="1" x14ac:dyDescent="0.35">
      <c r="A44" s="34"/>
      <c r="B44" s="35"/>
      <c r="C44" s="430" t="s">
        <v>476</v>
      </c>
      <c r="D44" s="431"/>
      <c r="E44" s="431"/>
      <c r="F44" s="431"/>
      <c r="G44" s="392" t="s">
        <v>477</v>
      </c>
      <c r="H44" s="393"/>
      <c r="I44" s="393"/>
      <c r="J44" s="393"/>
      <c r="K44" s="394" t="s">
        <v>478</v>
      </c>
      <c r="L44" s="395"/>
      <c r="M44" s="395"/>
      <c r="N44" s="392" t="s">
        <v>479</v>
      </c>
      <c r="O44" s="393"/>
      <c r="P44" s="393"/>
      <c r="Q44" s="394" t="s">
        <v>480</v>
      </c>
      <c r="R44" s="395"/>
      <c r="S44" s="395"/>
      <c r="T44" s="392" t="s">
        <v>481</v>
      </c>
      <c r="U44" s="393"/>
      <c r="V44" s="394" t="s">
        <v>482</v>
      </c>
      <c r="W44" s="395"/>
      <c r="X44" s="394" t="s">
        <v>483</v>
      </c>
      <c r="Y44" s="395"/>
      <c r="AA44" s="36"/>
      <c r="AB44" s="26"/>
      <c r="AC44" s="26"/>
    </row>
    <row r="45" spans="1:34" s="33" customFormat="1" ht="41.25" customHeight="1" thickBot="1" x14ac:dyDescent="0.35">
      <c r="A45" s="34"/>
      <c r="B45" s="35"/>
      <c r="C45" s="392" t="s">
        <v>484</v>
      </c>
      <c r="D45" s="393"/>
      <c r="E45" s="393"/>
      <c r="F45" s="393"/>
      <c r="G45" s="392" t="s">
        <v>485</v>
      </c>
      <c r="H45" s="393"/>
      <c r="I45" s="393"/>
      <c r="J45" s="393"/>
      <c r="K45" s="394" t="s">
        <v>486</v>
      </c>
      <c r="L45" s="395"/>
      <c r="M45" s="395"/>
      <c r="N45" s="392" t="s">
        <v>487</v>
      </c>
      <c r="O45" s="393"/>
      <c r="P45" s="393"/>
      <c r="Q45" s="394" t="s">
        <v>488</v>
      </c>
      <c r="R45" s="395"/>
      <c r="S45" s="395"/>
      <c r="T45" s="392" t="s">
        <v>489</v>
      </c>
      <c r="U45" s="393"/>
      <c r="V45" s="394" t="s">
        <v>490</v>
      </c>
      <c r="W45" s="395"/>
      <c r="X45" s="394" t="s">
        <v>491</v>
      </c>
      <c r="Y45" s="395"/>
      <c r="AA45" s="36"/>
      <c r="AC45" s="26"/>
    </row>
    <row r="46" spans="1:34" ht="14.4" x14ac:dyDescent="0.3">
      <c r="AC46"/>
      <c r="AF46" s="37"/>
    </row>
    <row r="47" spans="1:34" ht="17.25" customHeight="1" x14ac:dyDescent="0.3">
      <c r="A47" s="3"/>
      <c r="B47" s="3"/>
      <c r="C47" s="31"/>
      <c r="D47" s="31"/>
      <c r="E47" s="31"/>
      <c r="F47" s="31"/>
      <c r="G47" s="31"/>
      <c r="H47" s="31"/>
      <c r="I47" s="432"/>
      <c r="J47" s="432"/>
      <c r="K47" s="432"/>
      <c r="L47" s="432"/>
      <c r="M47" s="432"/>
      <c r="N47" s="432"/>
      <c r="O47" s="432"/>
      <c r="P47" s="432"/>
      <c r="Q47" s="432"/>
      <c r="R47" s="432"/>
      <c r="S47" s="432"/>
      <c r="T47" s="432"/>
      <c r="U47" s="432"/>
      <c r="V47" s="432"/>
      <c r="W47" s="31"/>
      <c r="X47" s="31"/>
      <c r="Y47" s="31"/>
      <c r="AA47" s="2"/>
      <c r="AC47"/>
      <c r="AD47" t="s">
        <v>437</v>
      </c>
      <c r="AH47" s="90" t="s">
        <v>473</v>
      </c>
    </row>
    <row r="48" spans="1:34" ht="22.5" customHeight="1" x14ac:dyDescent="0.3">
      <c r="C48" s="31"/>
      <c r="D48" s="31"/>
      <c r="E48" s="31"/>
      <c r="F48" s="31"/>
      <c r="G48" s="31"/>
      <c r="H48" s="31"/>
      <c r="I48" s="386" t="s">
        <v>96</v>
      </c>
      <c r="J48" s="386"/>
      <c r="K48" s="386"/>
      <c r="L48" s="386"/>
      <c r="M48" s="8" t="s">
        <v>414</v>
      </c>
      <c r="N48" s="8"/>
      <c r="O48" s="8"/>
      <c r="P48" s="8"/>
      <c r="Q48" s="8"/>
      <c r="R48" s="8"/>
      <c r="S48" s="8"/>
      <c r="T48" s="8"/>
      <c r="U48" s="8"/>
      <c r="V48" s="8"/>
      <c r="W48" s="31"/>
      <c r="X48" s="38"/>
      <c r="Y48" s="421" t="s">
        <v>94</v>
      </c>
      <c r="Z48" s="421"/>
      <c r="AC48"/>
      <c r="AH48" s="90" t="s">
        <v>472</v>
      </c>
    </row>
    <row r="49" spans="1:30" ht="22.5" customHeight="1" x14ac:dyDescent="0.3">
      <c r="C49" s="31"/>
      <c r="D49" s="31"/>
      <c r="E49" s="31"/>
      <c r="F49" s="31"/>
      <c r="G49" s="31"/>
      <c r="H49" s="31"/>
      <c r="I49" s="386" t="s">
        <v>2</v>
      </c>
      <c r="J49" s="386"/>
      <c r="K49" s="386"/>
      <c r="L49" s="386"/>
      <c r="M49" s="8" t="s">
        <v>414</v>
      </c>
      <c r="N49" s="8"/>
      <c r="O49" s="8"/>
      <c r="P49" s="8"/>
      <c r="Q49" s="8"/>
      <c r="R49" s="8"/>
      <c r="S49" s="8"/>
      <c r="T49" s="8"/>
      <c r="U49" s="8"/>
      <c r="V49" s="8"/>
      <c r="W49" s="31"/>
      <c r="X49" s="38"/>
      <c r="Y49" s="421"/>
      <c r="Z49" s="421"/>
      <c r="AC49"/>
    </row>
    <row r="50" spans="1:30" ht="22.5" customHeight="1" x14ac:dyDescent="0.3">
      <c r="C50" s="31"/>
      <c r="D50" s="31"/>
      <c r="E50" s="31"/>
      <c r="F50" s="31"/>
      <c r="G50" s="31"/>
      <c r="H50" s="31"/>
      <c r="I50" s="433"/>
      <c r="J50" s="433"/>
      <c r="K50" s="433"/>
      <c r="L50" s="433"/>
      <c r="M50" s="8"/>
      <c r="N50" s="8"/>
      <c r="O50" s="8"/>
      <c r="P50" s="8"/>
      <c r="Q50" s="386"/>
      <c r="R50" s="386"/>
      <c r="S50" s="386"/>
      <c r="T50" s="386"/>
      <c r="U50" s="8"/>
      <c r="V50" s="8"/>
      <c r="W50" s="31"/>
      <c r="X50" s="38"/>
      <c r="Y50" s="419" t="s">
        <v>437</v>
      </c>
      <c r="Z50" s="419"/>
      <c r="AC50"/>
    </row>
    <row r="51" spans="1:30" ht="22.5" customHeight="1" x14ac:dyDescent="0.3">
      <c r="C51" s="31"/>
      <c r="D51" s="31"/>
      <c r="E51" s="31"/>
      <c r="F51" s="31"/>
      <c r="G51" s="31"/>
      <c r="H51" s="3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434"/>
      <c r="X51" s="434"/>
      <c r="Y51" s="434"/>
      <c r="Z51" s="434"/>
      <c r="AC51"/>
    </row>
    <row r="52" spans="1:30" ht="22.5" customHeight="1" x14ac:dyDescent="0.3">
      <c r="C52" s="31"/>
      <c r="D52" s="31"/>
      <c r="E52" s="31"/>
      <c r="F52" s="31"/>
      <c r="G52" s="31"/>
      <c r="H52" s="3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434"/>
      <c r="X52" s="434"/>
      <c r="Y52" s="434"/>
      <c r="Z52" s="434"/>
      <c r="AC52"/>
    </row>
    <row r="53" spans="1:30" ht="22.5" customHeight="1" x14ac:dyDescent="0.3">
      <c r="C53" s="31"/>
      <c r="D53" s="31"/>
      <c r="E53" s="31"/>
      <c r="F53" s="31"/>
      <c r="G53" s="31"/>
      <c r="H53" s="3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435" t="s">
        <v>438</v>
      </c>
      <c r="X53" s="435"/>
      <c r="Y53" s="435"/>
      <c r="Z53" s="435"/>
      <c r="AC53"/>
    </row>
    <row r="54" spans="1:30" ht="24" customHeight="1" x14ac:dyDescent="0.3">
      <c r="A54" s="10" t="s">
        <v>3</v>
      </c>
      <c r="B54" s="423" t="s">
        <v>4</v>
      </c>
      <c r="C54" s="423"/>
      <c r="D54" s="423"/>
      <c r="E54" s="423"/>
      <c r="F54" s="423"/>
      <c r="G54" s="423"/>
      <c r="H54" s="423"/>
      <c r="I54" s="423"/>
      <c r="J54" s="423"/>
      <c r="K54" s="423" t="s">
        <v>5</v>
      </c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25"/>
      <c r="AB54" s="26"/>
      <c r="AC54" s="26"/>
    </row>
    <row r="55" spans="1:30" ht="24" hidden="1" customHeight="1" x14ac:dyDescent="0.3">
      <c r="A55" s="10"/>
      <c r="B55" s="15"/>
      <c r="C55" s="15"/>
      <c r="D55" s="15"/>
      <c r="E55" s="15"/>
      <c r="F55" s="15"/>
      <c r="G55" s="15"/>
      <c r="H55" s="15"/>
      <c r="I55" s="15"/>
      <c r="J55" s="15"/>
      <c r="K55" s="15" t="s">
        <v>215</v>
      </c>
      <c r="L55" s="15" t="s">
        <v>217</v>
      </c>
      <c r="M55" s="15" t="s">
        <v>219</v>
      </c>
      <c r="N55" s="15" t="s">
        <v>221</v>
      </c>
      <c r="O55" s="15" t="s">
        <v>223</v>
      </c>
      <c r="P55" s="15" t="s">
        <v>225</v>
      </c>
      <c r="Q55" s="15" t="s">
        <v>227</v>
      </c>
      <c r="R55" s="15" t="s">
        <v>229</v>
      </c>
      <c r="S55" s="15" t="s">
        <v>231</v>
      </c>
      <c r="T55" s="15" t="s">
        <v>233</v>
      </c>
      <c r="U55" s="15" t="s">
        <v>235</v>
      </c>
      <c r="V55" s="15" t="s">
        <v>237</v>
      </c>
      <c r="W55" s="15" t="s">
        <v>239</v>
      </c>
      <c r="X55" s="15" t="s">
        <v>241</v>
      </c>
      <c r="Y55" s="15" t="s">
        <v>243</v>
      </c>
      <c r="Z55" s="39"/>
      <c r="AA55" s="25"/>
      <c r="AB55" s="26"/>
      <c r="AC55" s="26"/>
    </row>
    <row r="56" spans="1:30" ht="47.25" customHeight="1" x14ac:dyDescent="0.3">
      <c r="A56" s="15" t="s">
        <v>6</v>
      </c>
      <c r="B56" s="401" t="s">
        <v>168</v>
      </c>
      <c r="C56" s="402"/>
      <c r="D56" s="402"/>
      <c r="E56" s="402"/>
      <c r="F56" s="402"/>
      <c r="G56" s="402"/>
      <c r="H56" s="402"/>
      <c r="I56" s="402"/>
      <c r="J56" s="403"/>
      <c r="K56" s="10" t="s">
        <v>214</v>
      </c>
      <c r="L56" s="10" t="s">
        <v>218</v>
      </c>
      <c r="M56" s="10" t="s">
        <v>220</v>
      </c>
      <c r="N56" s="10" t="s">
        <v>222</v>
      </c>
      <c r="O56" s="10" t="s">
        <v>224</v>
      </c>
      <c r="P56" s="10" t="s">
        <v>226</v>
      </c>
      <c r="Q56" s="10" t="s">
        <v>228</v>
      </c>
      <c r="R56" s="10" t="s">
        <v>230</v>
      </c>
      <c r="S56" s="10" t="s">
        <v>232</v>
      </c>
      <c r="T56" s="10" t="s">
        <v>234</v>
      </c>
      <c r="U56" s="10" t="s">
        <v>236</v>
      </c>
      <c r="V56" s="10" t="s">
        <v>238</v>
      </c>
      <c r="W56" s="10" t="s">
        <v>240</v>
      </c>
      <c r="X56" s="10" t="s">
        <v>242</v>
      </c>
      <c r="Y56" s="10" t="s">
        <v>244</v>
      </c>
      <c r="Z56" s="10" t="s">
        <v>245</v>
      </c>
      <c r="AA56" s="25"/>
      <c r="AB56" s="26"/>
      <c r="AC56" s="26"/>
      <c r="AD56" s="60" t="s">
        <v>216</v>
      </c>
    </row>
    <row r="57" spans="1:30" ht="12.75" customHeight="1" x14ac:dyDescent="0.25">
      <c r="A57" s="17" t="s">
        <v>7</v>
      </c>
      <c r="B57" s="436" t="s">
        <v>8</v>
      </c>
      <c r="C57" s="436"/>
      <c r="D57" s="436"/>
      <c r="E57" s="436"/>
      <c r="F57" s="436"/>
      <c r="G57" s="436"/>
      <c r="H57" s="436"/>
      <c r="I57" s="436"/>
      <c r="J57" s="436"/>
      <c r="K57" s="18" t="s">
        <v>9</v>
      </c>
      <c r="L57" s="18" t="s">
        <v>10</v>
      </c>
      <c r="M57" s="18" t="s">
        <v>11</v>
      </c>
      <c r="N57" s="18" t="s">
        <v>12</v>
      </c>
      <c r="O57" s="18" t="s">
        <v>13</v>
      </c>
      <c r="P57" s="18" t="s">
        <v>14</v>
      </c>
      <c r="Q57" s="18" t="s">
        <v>15</v>
      </c>
      <c r="R57" s="18" t="s">
        <v>16</v>
      </c>
      <c r="S57" s="18" t="s">
        <v>17</v>
      </c>
      <c r="T57" s="18" t="s">
        <v>18</v>
      </c>
      <c r="U57" s="18" t="s">
        <v>19</v>
      </c>
      <c r="V57" s="18" t="s">
        <v>20</v>
      </c>
      <c r="W57" s="18" t="s">
        <v>21</v>
      </c>
      <c r="X57" s="18" t="s">
        <v>22</v>
      </c>
      <c r="Y57" s="18" t="s">
        <v>23</v>
      </c>
      <c r="Z57" s="18" t="s">
        <v>24</v>
      </c>
      <c r="AA57" s="40"/>
      <c r="AB57" s="41"/>
      <c r="AC57" s="41"/>
      <c r="AD57" s="63"/>
    </row>
    <row r="58" spans="1:30" ht="22.5" customHeight="1" x14ac:dyDescent="0.25">
      <c r="A58" s="21" t="s">
        <v>25</v>
      </c>
      <c r="B58" s="437" t="s">
        <v>26</v>
      </c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2"/>
      <c r="AB58" s="43"/>
      <c r="AC58" s="43"/>
      <c r="AD58" s="64"/>
    </row>
    <row r="59" spans="1:30" ht="22.5" customHeight="1" x14ac:dyDescent="0.3">
      <c r="A59" s="400"/>
      <c r="B59" s="397" t="s">
        <v>461</v>
      </c>
      <c r="C59" s="397"/>
      <c r="D59" s="397"/>
      <c r="E59" s="397"/>
      <c r="F59" s="397"/>
      <c r="G59" s="397"/>
      <c r="H59" s="397"/>
      <c r="I59" s="397"/>
      <c r="J59" s="24" t="s">
        <v>27</v>
      </c>
      <c r="K59" s="70">
        <f>Z14</f>
        <v>815409</v>
      </c>
      <c r="L59" s="91">
        <v>48047</v>
      </c>
      <c r="M59" s="91">
        <v>76868</v>
      </c>
      <c r="N59" s="91">
        <v>142909</v>
      </c>
      <c r="O59" s="91">
        <v>67094</v>
      </c>
      <c r="P59" s="91">
        <v>101908</v>
      </c>
      <c r="Q59" s="91">
        <v>51532</v>
      </c>
      <c r="R59" s="91">
        <v>48378</v>
      </c>
      <c r="S59" s="91">
        <v>97020</v>
      </c>
      <c r="T59" s="91">
        <v>54758</v>
      </c>
      <c r="U59" s="91">
        <v>127443</v>
      </c>
      <c r="V59" s="91">
        <v>14585</v>
      </c>
      <c r="W59" s="91">
        <v>29469</v>
      </c>
      <c r="X59" s="91">
        <v>57235</v>
      </c>
      <c r="Y59" s="91">
        <v>159581</v>
      </c>
      <c r="Z59" s="70">
        <f t="shared" ref="Z59:Z67" si="11">SUM(K59:Y59)</f>
        <v>1892236</v>
      </c>
      <c r="AA59" s="25"/>
      <c r="AB59" s="26"/>
      <c r="AC59" s="27" t="s">
        <v>82</v>
      </c>
      <c r="AD59" s="60" t="s">
        <v>140</v>
      </c>
    </row>
    <row r="60" spans="1:30" ht="22.5" customHeight="1" x14ac:dyDescent="0.3">
      <c r="A60" s="400"/>
      <c r="B60" s="397"/>
      <c r="C60" s="397"/>
      <c r="D60" s="397"/>
      <c r="E60" s="397"/>
      <c r="F60" s="397"/>
      <c r="G60" s="397"/>
      <c r="H60" s="397"/>
      <c r="I60" s="397"/>
      <c r="J60" s="24" t="s">
        <v>28</v>
      </c>
      <c r="K60" s="70">
        <f>Z15</f>
        <v>708285</v>
      </c>
      <c r="L60" s="91">
        <v>43726</v>
      </c>
      <c r="M60" s="91">
        <v>71658</v>
      </c>
      <c r="N60" s="91">
        <v>129343</v>
      </c>
      <c r="O60" s="91">
        <v>59332</v>
      </c>
      <c r="P60" s="91">
        <v>86173</v>
      </c>
      <c r="Q60" s="91">
        <v>48446</v>
      </c>
      <c r="R60" s="91">
        <v>47824</v>
      </c>
      <c r="S60" s="91">
        <v>86860</v>
      </c>
      <c r="T60" s="91">
        <v>47266</v>
      </c>
      <c r="U60" s="91">
        <v>103822</v>
      </c>
      <c r="V60" s="91">
        <v>12411</v>
      </c>
      <c r="W60" s="91">
        <v>25299</v>
      </c>
      <c r="X60" s="91">
        <v>46156</v>
      </c>
      <c r="Y60" s="91">
        <v>133707</v>
      </c>
      <c r="Z60" s="70">
        <f t="shared" si="11"/>
        <v>1650308</v>
      </c>
      <c r="AA60" s="25"/>
      <c r="AB60" s="26"/>
      <c r="AC60" s="27" t="s">
        <v>82</v>
      </c>
      <c r="AD60" s="60" t="s">
        <v>141</v>
      </c>
    </row>
    <row r="61" spans="1:30" ht="22.5" customHeight="1" x14ac:dyDescent="0.3">
      <c r="A61" s="400"/>
      <c r="B61" s="397"/>
      <c r="C61" s="397"/>
      <c r="D61" s="397"/>
      <c r="E61" s="397"/>
      <c r="F61" s="397"/>
      <c r="G61" s="397"/>
      <c r="H61" s="397"/>
      <c r="I61" s="397"/>
      <c r="J61" s="24" t="s">
        <v>29</v>
      </c>
      <c r="K61" s="71">
        <f t="shared" ref="K61:Y61" si="12">SUM(K59:K60)</f>
        <v>1523694</v>
      </c>
      <c r="L61" s="71">
        <f t="shared" si="12"/>
        <v>91773</v>
      </c>
      <c r="M61" s="71">
        <f t="shared" si="12"/>
        <v>148526</v>
      </c>
      <c r="N61" s="71">
        <f t="shared" si="12"/>
        <v>272252</v>
      </c>
      <c r="O61" s="71">
        <f t="shared" si="12"/>
        <v>126426</v>
      </c>
      <c r="P61" s="71">
        <f t="shared" si="12"/>
        <v>188081</v>
      </c>
      <c r="Q61" s="71">
        <f t="shared" si="12"/>
        <v>99978</v>
      </c>
      <c r="R61" s="71">
        <f t="shared" si="12"/>
        <v>96202</v>
      </c>
      <c r="S61" s="71">
        <f t="shared" si="12"/>
        <v>183880</v>
      </c>
      <c r="T61" s="71">
        <f t="shared" si="12"/>
        <v>102024</v>
      </c>
      <c r="U61" s="71">
        <f t="shared" si="12"/>
        <v>231265</v>
      </c>
      <c r="V61" s="71">
        <f t="shared" si="12"/>
        <v>26996</v>
      </c>
      <c r="W61" s="71">
        <f t="shared" si="12"/>
        <v>54768</v>
      </c>
      <c r="X61" s="71">
        <f t="shared" si="12"/>
        <v>103391</v>
      </c>
      <c r="Y61" s="71">
        <f t="shared" si="12"/>
        <v>293288</v>
      </c>
      <c r="Z61" s="71">
        <f t="shared" si="11"/>
        <v>3542544</v>
      </c>
      <c r="AA61" s="25"/>
      <c r="AB61" s="26"/>
      <c r="AC61" s="27"/>
      <c r="AD61" s="60" t="s">
        <v>142</v>
      </c>
    </row>
    <row r="62" spans="1:30" ht="22.5" customHeight="1" x14ac:dyDescent="0.3">
      <c r="A62" s="396"/>
      <c r="B62" s="397" t="s">
        <v>462</v>
      </c>
      <c r="C62" s="397"/>
      <c r="D62" s="397"/>
      <c r="E62" s="397"/>
      <c r="F62" s="397"/>
      <c r="G62" s="397"/>
      <c r="H62" s="397"/>
      <c r="I62" s="397"/>
      <c r="J62" s="24" t="s">
        <v>27</v>
      </c>
      <c r="K62" s="70">
        <f>Z17</f>
        <v>296</v>
      </c>
      <c r="L62" s="91">
        <v>0</v>
      </c>
      <c r="M62" s="91">
        <v>366</v>
      </c>
      <c r="N62" s="91">
        <v>44</v>
      </c>
      <c r="O62" s="91">
        <v>0</v>
      </c>
      <c r="P62" s="91">
        <v>58</v>
      </c>
      <c r="Q62" s="91">
        <v>21</v>
      </c>
      <c r="R62" s="91">
        <v>280</v>
      </c>
      <c r="S62" s="91">
        <v>0</v>
      </c>
      <c r="T62" s="91">
        <v>0</v>
      </c>
      <c r="U62" s="91">
        <v>2454</v>
      </c>
      <c r="V62" s="91">
        <v>5</v>
      </c>
      <c r="W62" s="91">
        <v>86</v>
      </c>
      <c r="X62" s="91">
        <v>0</v>
      </c>
      <c r="Y62" s="91">
        <v>0</v>
      </c>
      <c r="Z62" s="70">
        <f t="shared" si="11"/>
        <v>3610</v>
      </c>
      <c r="AA62" s="25"/>
      <c r="AB62" s="26"/>
      <c r="AC62" s="27" t="s">
        <v>82</v>
      </c>
      <c r="AD62" s="60" t="s">
        <v>143</v>
      </c>
    </row>
    <row r="63" spans="1:30" ht="22.5" customHeight="1" x14ac:dyDescent="0.3">
      <c r="A63" s="396"/>
      <c r="B63" s="397"/>
      <c r="C63" s="397"/>
      <c r="D63" s="397"/>
      <c r="E63" s="397"/>
      <c r="F63" s="397"/>
      <c r="G63" s="397"/>
      <c r="H63" s="397"/>
      <c r="I63" s="397"/>
      <c r="J63" s="24" t="s">
        <v>28</v>
      </c>
      <c r="K63" s="70">
        <f>Z18</f>
        <v>232</v>
      </c>
      <c r="L63" s="91">
        <v>0</v>
      </c>
      <c r="M63" s="91">
        <v>205</v>
      </c>
      <c r="N63" s="91">
        <v>25</v>
      </c>
      <c r="O63" s="91">
        <v>1</v>
      </c>
      <c r="P63" s="91">
        <v>10</v>
      </c>
      <c r="Q63" s="91">
        <v>14</v>
      </c>
      <c r="R63" s="91">
        <v>213</v>
      </c>
      <c r="S63" s="91">
        <v>0</v>
      </c>
      <c r="T63" s="91">
        <v>0</v>
      </c>
      <c r="U63" s="91">
        <v>315</v>
      </c>
      <c r="V63" s="91">
        <v>7</v>
      </c>
      <c r="W63" s="91">
        <v>35</v>
      </c>
      <c r="X63" s="91">
        <v>0</v>
      </c>
      <c r="Y63" s="91">
        <v>0</v>
      </c>
      <c r="Z63" s="70">
        <f t="shared" si="11"/>
        <v>1057</v>
      </c>
      <c r="AA63" s="25"/>
      <c r="AB63" s="26"/>
      <c r="AC63" s="27" t="s">
        <v>82</v>
      </c>
      <c r="AD63" s="60" t="s">
        <v>144</v>
      </c>
    </row>
    <row r="64" spans="1:30" ht="22.5" customHeight="1" x14ac:dyDescent="0.3">
      <c r="A64" s="396"/>
      <c r="B64" s="397"/>
      <c r="C64" s="397"/>
      <c r="D64" s="397"/>
      <c r="E64" s="397"/>
      <c r="F64" s="397"/>
      <c r="G64" s="397"/>
      <c r="H64" s="397"/>
      <c r="I64" s="397"/>
      <c r="J64" s="24" t="s">
        <v>29</v>
      </c>
      <c r="K64" s="71">
        <f t="shared" ref="K64:Y64" si="13">SUM(K62:K63)</f>
        <v>528</v>
      </c>
      <c r="L64" s="71">
        <f t="shared" si="13"/>
        <v>0</v>
      </c>
      <c r="M64" s="71">
        <f t="shared" si="13"/>
        <v>571</v>
      </c>
      <c r="N64" s="71">
        <f t="shared" si="13"/>
        <v>69</v>
      </c>
      <c r="O64" s="71">
        <f t="shared" si="13"/>
        <v>1</v>
      </c>
      <c r="P64" s="71">
        <f t="shared" si="13"/>
        <v>68</v>
      </c>
      <c r="Q64" s="71">
        <f t="shared" si="13"/>
        <v>35</v>
      </c>
      <c r="R64" s="71">
        <f t="shared" si="13"/>
        <v>493</v>
      </c>
      <c r="S64" s="71">
        <f t="shared" si="13"/>
        <v>0</v>
      </c>
      <c r="T64" s="71">
        <f t="shared" si="13"/>
        <v>0</v>
      </c>
      <c r="U64" s="71">
        <f t="shared" si="13"/>
        <v>2769</v>
      </c>
      <c r="V64" s="71">
        <f t="shared" si="13"/>
        <v>12</v>
      </c>
      <c r="W64" s="71">
        <f t="shared" si="13"/>
        <v>121</v>
      </c>
      <c r="X64" s="71">
        <f t="shared" si="13"/>
        <v>0</v>
      </c>
      <c r="Y64" s="71">
        <f t="shared" si="13"/>
        <v>0</v>
      </c>
      <c r="Z64" s="71">
        <f t="shared" si="11"/>
        <v>4667</v>
      </c>
      <c r="AA64" s="25"/>
      <c r="AB64" s="26"/>
      <c r="AC64" s="27"/>
      <c r="AD64" s="60" t="s">
        <v>145</v>
      </c>
    </row>
    <row r="65" spans="1:30" ht="22.5" customHeight="1" x14ac:dyDescent="0.3">
      <c r="A65" s="396"/>
      <c r="B65" s="397" t="s">
        <v>463</v>
      </c>
      <c r="C65" s="397"/>
      <c r="D65" s="397"/>
      <c r="E65" s="397"/>
      <c r="F65" s="397"/>
      <c r="G65" s="397"/>
      <c r="H65" s="397"/>
      <c r="I65" s="397"/>
      <c r="J65" s="24" t="s">
        <v>27</v>
      </c>
      <c r="K65" s="70">
        <f>Z20</f>
        <v>6581</v>
      </c>
      <c r="L65" s="91">
        <v>0</v>
      </c>
      <c r="M65" s="91">
        <v>4654</v>
      </c>
      <c r="N65" s="91">
        <v>0</v>
      </c>
      <c r="O65" s="91">
        <v>2546</v>
      </c>
      <c r="P65" s="91">
        <v>1116</v>
      </c>
      <c r="Q65" s="91">
        <v>1629</v>
      </c>
      <c r="R65" s="91">
        <v>3965</v>
      </c>
      <c r="S65" s="91">
        <v>0</v>
      </c>
      <c r="T65" s="91">
        <v>0</v>
      </c>
      <c r="U65" s="91">
        <v>1289</v>
      </c>
      <c r="V65" s="91">
        <v>1962</v>
      </c>
      <c r="W65" s="91">
        <v>1389</v>
      </c>
      <c r="X65" s="91">
        <v>0</v>
      </c>
      <c r="Y65" s="91">
        <v>0</v>
      </c>
      <c r="Z65" s="70">
        <f t="shared" si="11"/>
        <v>25131</v>
      </c>
      <c r="AA65" s="25"/>
      <c r="AB65" s="26"/>
      <c r="AC65" s="27" t="s">
        <v>82</v>
      </c>
      <c r="AD65" s="60" t="s">
        <v>146</v>
      </c>
    </row>
    <row r="66" spans="1:30" ht="22.5" customHeight="1" x14ac:dyDescent="0.3">
      <c r="A66" s="396"/>
      <c r="B66" s="397"/>
      <c r="C66" s="397"/>
      <c r="D66" s="397"/>
      <c r="E66" s="397"/>
      <c r="F66" s="397"/>
      <c r="G66" s="397"/>
      <c r="H66" s="397"/>
      <c r="I66" s="397"/>
      <c r="J66" s="24" t="s">
        <v>28</v>
      </c>
      <c r="K66" s="70">
        <f>Z21</f>
        <v>5832</v>
      </c>
      <c r="L66" s="91">
        <v>0</v>
      </c>
      <c r="M66" s="91">
        <v>5378</v>
      </c>
      <c r="N66" s="91">
        <v>1</v>
      </c>
      <c r="O66" s="91">
        <v>2667</v>
      </c>
      <c r="P66" s="91">
        <v>1006</v>
      </c>
      <c r="Q66" s="91">
        <v>1451</v>
      </c>
      <c r="R66" s="91">
        <v>4538</v>
      </c>
      <c r="S66" s="91">
        <v>0</v>
      </c>
      <c r="T66" s="91">
        <v>0</v>
      </c>
      <c r="U66" s="91">
        <v>1446</v>
      </c>
      <c r="V66" s="91">
        <v>1872</v>
      </c>
      <c r="W66" s="91">
        <v>1270</v>
      </c>
      <c r="X66" s="91">
        <v>0</v>
      </c>
      <c r="Y66" s="91">
        <v>0</v>
      </c>
      <c r="Z66" s="70">
        <f t="shared" si="11"/>
        <v>25461</v>
      </c>
      <c r="AA66" s="25"/>
      <c r="AB66" s="26"/>
      <c r="AC66" s="27" t="s">
        <v>82</v>
      </c>
      <c r="AD66" s="60" t="s">
        <v>147</v>
      </c>
    </row>
    <row r="67" spans="1:30" ht="22.5" customHeight="1" x14ac:dyDescent="0.3">
      <c r="A67" s="396"/>
      <c r="B67" s="397"/>
      <c r="C67" s="397"/>
      <c r="D67" s="397"/>
      <c r="E67" s="397"/>
      <c r="F67" s="397"/>
      <c r="G67" s="397"/>
      <c r="H67" s="397"/>
      <c r="I67" s="397"/>
      <c r="J67" s="24" t="s">
        <v>29</v>
      </c>
      <c r="K67" s="71">
        <f t="shared" ref="K67:Y67" si="14">SUM(K65:K66)</f>
        <v>12413</v>
      </c>
      <c r="L67" s="71">
        <f t="shared" si="14"/>
        <v>0</v>
      </c>
      <c r="M67" s="71">
        <f t="shared" si="14"/>
        <v>10032</v>
      </c>
      <c r="N67" s="71">
        <f t="shared" si="14"/>
        <v>1</v>
      </c>
      <c r="O67" s="71">
        <f t="shared" si="14"/>
        <v>5213</v>
      </c>
      <c r="P67" s="71">
        <f t="shared" si="14"/>
        <v>2122</v>
      </c>
      <c r="Q67" s="71">
        <f t="shared" si="14"/>
        <v>3080</v>
      </c>
      <c r="R67" s="71">
        <f t="shared" si="14"/>
        <v>8503</v>
      </c>
      <c r="S67" s="71">
        <f t="shared" si="14"/>
        <v>0</v>
      </c>
      <c r="T67" s="71">
        <f t="shared" si="14"/>
        <v>0</v>
      </c>
      <c r="U67" s="71">
        <f t="shared" si="14"/>
        <v>2735</v>
      </c>
      <c r="V67" s="71">
        <f t="shared" si="14"/>
        <v>3834</v>
      </c>
      <c r="W67" s="71">
        <f t="shared" si="14"/>
        <v>2659</v>
      </c>
      <c r="X67" s="71">
        <f t="shared" si="14"/>
        <v>0</v>
      </c>
      <c r="Y67" s="71">
        <f t="shared" si="14"/>
        <v>0</v>
      </c>
      <c r="Z67" s="71">
        <f t="shared" si="11"/>
        <v>50592</v>
      </c>
      <c r="AA67" s="25"/>
      <c r="AB67" s="26"/>
      <c r="AC67" s="27"/>
      <c r="AD67" s="60" t="s">
        <v>148</v>
      </c>
    </row>
    <row r="68" spans="1:30" ht="22.5" customHeight="1" x14ac:dyDescent="0.3">
      <c r="A68" s="398"/>
      <c r="B68" s="410" t="s">
        <v>464</v>
      </c>
      <c r="C68" s="411"/>
      <c r="D68" s="411"/>
      <c r="E68" s="411"/>
      <c r="F68" s="411"/>
      <c r="G68" s="411"/>
      <c r="H68" s="411"/>
      <c r="I68" s="412"/>
      <c r="J68" s="24" t="s">
        <v>27</v>
      </c>
      <c r="K68" s="71">
        <f t="shared" ref="K68:Z68" si="15">K59+K62+K65</f>
        <v>822286</v>
      </c>
      <c r="L68" s="71">
        <f t="shared" si="15"/>
        <v>48047</v>
      </c>
      <c r="M68" s="71">
        <f t="shared" si="15"/>
        <v>81888</v>
      </c>
      <c r="N68" s="71">
        <f t="shared" si="15"/>
        <v>142953</v>
      </c>
      <c r="O68" s="71">
        <f t="shared" si="15"/>
        <v>69640</v>
      </c>
      <c r="P68" s="71">
        <f t="shared" si="15"/>
        <v>103082</v>
      </c>
      <c r="Q68" s="71">
        <f t="shared" si="15"/>
        <v>53182</v>
      </c>
      <c r="R68" s="71">
        <f t="shared" si="15"/>
        <v>52623</v>
      </c>
      <c r="S68" s="71">
        <f t="shared" si="15"/>
        <v>97020</v>
      </c>
      <c r="T68" s="71">
        <f t="shared" si="15"/>
        <v>54758</v>
      </c>
      <c r="U68" s="71">
        <f t="shared" si="15"/>
        <v>131186</v>
      </c>
      <c r="V68" s="71">
        <f t="shared" si="15"/>
        <v>16552</v>
      </c>
      <c r="W68" s="71">
        <f t="shared" si="15"/>
        <v>30944</v>
      </c>
      <c r="X68" s="71">
        <f t="shared" si="15"/>
        <v>57235</v>
      </c>
      <c r="Y68" s="71">
        <f t="shared" si="15"/>
        <v>159581</v>
      </c>
      <c r="Z68" s="71">
        <f t="shared" si="15"/>
        <v>1920977</v>
      </c>
      <c r="AA68" s="25"/>
      <c r="AB68" s="26"/>
      <c r="AC68" s="27"/>
      <c r="AD68" s="60" t="s">
        <v>149</v>
      </c>
    </row>
    <row r="69" spans="1:30" ht="22.5" customHeight="1" x14ac:dyDescent="0.3">
      <c r="A69" s="398"/>
      <c r="B69" s="413"/>
      <c r="C69" s="414"/>
      <c r="D69" s="414"/>
      <c r="E69" s="414"/>
      <c r="F69" s="414"/>
      <c r="G69" s="414"/>
      <c r="H69" s="414"/>
      <c r="I69" s="415"/>
      <c r="J69" s="24" t="s">
        <v>28</v>
      </c>
      <c r="K69" s="71">
        <f t="shared" ref="K69:Z69" si="16">K60+K63+K66</f>
        <v>714349</v>
      </c>
      <c r="L69" s="71">
        <f t="shared" si="16"/>
        <v>43726</v>
      </c>
      <c r="M69" s="71">
        <f t="shared" si="16"/>
        <v>77241</v>
      </c>
      <c r="N69" s="71">
        <f t="shared" si="16"/>
        <v>129369</v>
      </c>
      <c r="O69" s="71">
        <f t="shared" si="16"/>
        <v>62000</v>
      </c>
      <c r="P69" s="71">
        <f t="shared" si="16"/>
        <v>87189</v>
      </c>
      <c r="Q69" s="71">
        <f t="shared" si="16"/>
        <v>49911</v>
      </c>
      <c r="R69" s="71">
        <f t="shared" si="16"/>
        <v>52575</v>
      </c>
      <c r="S69" s="71">
        <f t="shared" si="16"/>
        <v>86860</v>
      </c>
      <c r="T69" s="71">
        <f t="shared" si="16"/>
        <v>47266</v>
      </c>
      <c r="U69" s="71">
        <f t="shared" si="16"/>
        <v>105583</v>
      </c>
      <c r="V69" s="71">
        <f t="shared" si="16"/>
        <v>14290</v>
      </c>
      <c r="W69" s="71">
        <f t="shared" si="16"/>
        <v>26604</v>
      </c>
      <c r="X69" s="71">
        <f t="shared" si="16"/>
        <v>46156</v>
      </c>
      <c r="Y69" s="71">
        <f t="shared" si="16"/>
        <v>133707</v>
      </c>
      <c r="Z69" s="71">
        <f t="shared" si="16"/>
        <v>1676826</v>
      </c>
      <c r="AA69" s="25"/>
      <c r="AB69" s="26"/>
      <c r="AC69" s="27"/>
      <c r="AD69" s="60" t="s">
        <v>150</v>
      </c>
    </row>
    <row r="70" spans="1:30" ht="22.5" customHeight="1" x14ac:dyDescent="0.3">
      <c r="A70" s="398"/>
      <c r="B70" s="416"/>
      <c r="C70" s="417"/>
      <c r="D70" s="417"/>
      <c r="E70" s="417"/>
      <c r="F70" s="417"/>
      <c r="G70" s="417"/>
      <c r="H70" s="417"/>
      <c r="I70" s="418"/>
      <c r="J70" s="24" t="s">
        <v>29</v>
      </c>
      <c r="K70" s="71">
        <f t="shared" ref="K70:Z70" si="17">K61+K64+K67</f>
        <v>1536635</v>
      </c>
      <c r="L70" s="71">
        <f t="shared" si="17"/>
        <v>91773</v>
      </c>
      <c r="M70" s="71">
        <f t="shared" si="17"/>
        <v>159129</v>
      </c>
      <c r="N70" s="71">
        <f t="shared" si="17"/>
        <v>272322</v>
      </c>
      <c r="O70" s="71">
        <f t="shared" si="17"/>
        <v>131640</v>
      </c>
      <c r="P70" s="71">
        <f t="shared" si="17"/>
        <v>190271</v>
      </c>
      <c r="Q70" s="71">
        <f t="shared" si="17"/>
        <v>103093</v>
      </c>
      <c r="R70" s="71">
        <f t="shared" si="17"/>
        <v>105198</v>
      </c>
      <c r="S70" s="71">
        <f t="shared" si="17"/>
        <v>183880</v>
      </c>
      <c r="T70" s="71">
        <f t="shared" si="17"/>
        <v>102024</v>
      </c>
      <c r="U70" s="71">
        <f t="shared" si="17"/>
        <v>236769</v>
      </c>
      <c r="V70" s="71">
        <f t="shared" si="17"/>
        <v>30842</v>
      </c>
      <c r="W70" s="71">
        <f t="shared" si="17"/>
        <v>57548</v>
      </c>
      <c r="X70" s="71">
        <f t="shared" si="17"/>
        <v>103391</v>
      </c>
      <c r="Y70" s="71">
        <f t="shared" si="17"/>
        <v>293288</v>
      </c>
      <c r="Z70" s="71">
        <f t="shared" si="17"/>
        <v>3597803</v>
      </c>
      <c r="AA70" s="25"/>
      <c r="AB70" s="26"/>
      <c r="AC70" s="27"/>
      <c r="AD70" s="60" t="s">
        <v>151</v>
      </c>
    </row>
    <row r="71" spans="1:30" ht="22.5" customHeight="1" x14ac:dyDescent="0.3">
      <c r="A71" s="28" t="s">
        <v>30</v>
      </c>
      <c r="B71" s="438" t="s">
        <v>31</v>
      </c>
      <c r="C71" s="438"/>
      <c r="D71" s="438"/>
      <c r="E71" s="438"/>
      <c r="F71" s="438"/>
      <c r="G71" s="438"/>
      <c r="H71" s="438"/>
      <c r="I71" s="438"/>
      <c r="J71" s="438"/>
      <c r="K71" s="438"/>
      <c r="L71" s="438"/>
      <c r="M71" s="438"/>
      <c r="N71" s="438"/>
      <c r="O71" s="438"/>
      <c r="P71" s="438"/>
      <c r="Q71" s="438"/>
      <c r="R71" s="438"/>
      <c r="S71" s="438"/>
      <c r="T71" s="438"/>
      <c r="U71" s="438"/>
      <c r="V71" s="438"/>
      <c r="W71" s="438"/>
      <c r="X71" s="438"/>
      <c r="Y71" s="438"/>
      <c r="Z71" s="438"/>
      <c r="AA71" s="25"/>
      <c r="AB71" s="26"/>
      <c r="AC71" s="26"/>
      <c r="AD71" s="60"/>
    </row>
    <row r="72" spans="1:30" ht="22.5" customHeight="1" x14ac:dyDescent="0.3">
      <c r="A72" s="400"/>
      <c r="B72" s="397" t="s">
        <v>465</v>
      </c>
      <c r="C72" s="397"/>
      <c r="D72" s="397"/>
      <c r="E72" s="397"/>
      <c r="F72" s="397"/>
      <c r="G72" s="397"/>
      <c r="H72" s="397"/>
      <c r="I72" s="397"/>
      <c r="J72" s="24" t="s">
        <v>27</v>
      </c>
      <c r="K72" s="71">
        <f>Z27</f>
        <v>777187</v>
      </c>
      <c r="L72" s="91">
        <v>48047</v>
      </c>
      <c r="M72" s="91">
        <v>52515</v>
      </c>
      <c r="N72" s="91">
        <v>142892</v>
      </c>
      <c r="O72" s="91">
        <v>46912</v>
      </c>
      <c r="P72" s="91">
        <v>101738</v>
      </c>
      <c r="Q72" s="91">
        <v>49992</v>
      </c>
      <c r="R72" s="91">
        <v>32479</v>
      </c>
      <c r="S72" s="91">
        <v>97020</v>
      </c>
      <c r="T72" s="91">
        <v>54758</v>
      </c>
      <c r="U72" s="91">
        <v>127443</v>
      </c>
      <c r="V72" s="91">
        <v>11276</v>
      </c>
      <c r="W72" s="91">
        <v>22936</v>
      </c>
      <c r="X72" s="91">
        <v>57227</v>
      </c>
      <c r="Y72" s="91">
        <v>159579</v>
      </c>
      <c r="Z72" s="71">
        <f t="shared" ref="Z72:Z80" si="18">SUM(K72:Y72)</f>
        <v>1782001</v>
      </c>
      <c r="AA72" s="25"/>
      <c r="AB72" s="26" t="s">
        <v>83</v>
      </c>
      <c r="AC72" s="27" t="s">
        <v>84</v>
      </c>
      <c r="AD72" s="60" t="s">
        <v>152</v>
      </c>
    </row>
    <row r="73" spans="1:30" ht="22.5" customHeight="1" x14ac:dyDescent="0.3">
      <c r="A73" s="400"/>
      <c r="B73" s="397"/>
      <c r="C73" s="397"/>
      <c r="D73" s="397"/>
      <c r="E73" s="397"/>
      <c r="F73" s="397"/>
      <c r="G73" s="397"/>
      <c r="H73" s="397"/>
      <c r="I73" s="397"/>
      <c r="J73" s="24" t="s">
        <v>28</v>
      </c>
      <c r="K73" s="71">
        <f>Z28</f>
        <v>677287</v>
      </c>
      <c r="L73" s="91">
        <v>43726</v>
      </c>
      <c r="M73" s="91">
        <v>50721</v>
      </c>
      <c r="N73" s="91">
        <v>129334</v>
      </c>
      <c r="O73" s="91">
        <v>42472</v>
      </c>
      <c r="P73" s="91">
        <v>85952</v>
      </c>
      <c r="Q73" s="91">
        <v>47001</v>
      </c>
      <c r="R73" s="91">
        <v>32254</v>
      </c>
      <c r="S73" s="91">
        <v>86860</v>
      </c>
      <c r="T73" s="91">
        <v>47266</v>
      </c>
      <c r="U73" s="91">
        <v>103822</v>
      </c>
      <c r="V73" s="91">
        <v>9885</v>
      </c>
      <c r="W73" s="91">
        <v>20201</v>
      </c>
      <c r="X73" s="91">
        <v>46156</v>
      </c>
      <c r="Y73" s="91">
        <v>133706</v>
      </c>
      <c r="Z73" s="71">
        <f t="shared" si="18"/>
        <v>1556643</v>
      </c>
      <c r="AA73" s="25"/>
      <c r="AB73" s="26"/>
      <c r="AC73" s="27" t="s">
        <v>84</v>
      </c>
      <c r="AD73" s="60" t="s">
        <v>153</v>
      </c>
    </row>
    <row r="74" spans="1:30" ht="22.5" customHeight="1" x14ac:dyDescent="0.3">
      <c r="A74" s="400"/>
      <c r="B74" s="397"/>
      <c r="C74" s="397"/>
      <c r="D74" s="397"/>
      <c r="E74" s="397"/>
      <c r="F74" s="397"/>
      <c r="G74" s="397"/>
      <c r="H74" s="397"/>
      <c r="I74" s="397"/>
      <c r="J74" s="24" t="s">
        <v>29</v>
      </c>
      <c r="K74" s="71">
        <f t="shared" ref="K74:Y74" si="19">SUM(K72:K73)</f>
        <v>1454474</v>
      </c>
      <c r="L74" s="71">
        <f t="shared" si="19"/>
        <v>91773</v>
      </c>
      <c r="M74" s="71">
        <f t="shared" si="19"/>
        <v>103236</v>
      </c>
      <c r="N74" s="71">
        <f t="shared" si="19"/>
        <v>272226</v>
      </c>
      <c r="O74" s="71">
        <f t="shared" si="19"/>
        <v>89384</v>
      </c>
      <c r="P74" s="71">
        <f t="shared" si="19"/>
        <v>187690</v>
      </c>
      <c r="Q74" s="71">
        <f t="shared" si="19"/>
        <v>96993</v>
      </c>
      <c r="R74" s="71">
        <f t="shared" si="19"/>
        <v>64733</v>
      </c>
      <c r="S74" s="71">
        <f t="shared" si="19"/>
        <v>183880</v>
      </c>
      <c r="T74" s="71">
        <f t="shared" si="19"/>
        <v>102024</v>
      </c>
      <c r="U74" s="71">
        <f t="shared" si="19"/>
        <v>231265</v>
      </c>
      <c r="V74" s="71">
        <f t="shared" si="19"/>
        <v>21161</v>
      </c>
      <c r="W74" s="71">
        <f t="shared" si="19"/>
        <v>43137</v>
      </c>
      <c r="X74" s="71">
        <f t="shared" si="19"/>
        <v>103383</v>
      </c>
      <c r="Y74" s="71">
        <f t="shared" si="19"/>
        <v>293285</v>
      </c>
      <c r="Z74" s="71">
        <f t="shared" si="18"/>
        <v>3338644</v>
      </c>
      <c r="AA74" s="25"/>
      <c r="AB74" s="26"/>
      <c r="AC74" s="27" t="s">
        <v>174</v>
      </c>
      <c r="AD74" s="60" t="s">
        <v>154</v>
      </c>
    </row>
    <row r="75" spans="1:30" ht="22.5" customHeight="1" x14ac:dyDescent="0.3">
      <c r="A75" s="396"/>
      <c r="B75" s="397" t="s">
        <v>466</v>
      </c>
      <c r="C75" s="397"/>
      <c r="D75" s="397"/>
      <c r="E75" s="397"/>
      <c r="F75" s="397"/>
      <c r="G75" s="397"/>
      <c r="H75" s="397"/>
      <c r="I75" s="397"/>
      <c r="J75" s="24" t="s">
        <v>27</v>
      </c>
      <c r="K75" s="71">
        <f>Z30</f>
        <v>263</v>
      </c>
      <c r="L75" s="91">
        <v>0</v>
      </c>
      <c r="M75" s="91">
        <v>217</v>
      </c>
      <c r="N75" s="91">
        <v>0</v>
      </c>
      <c r="O75" s="91">
        <v>0</v>
      </c>
      <c r="P75" s="91">
        <v>0</v>
      </c>
      <c r="Q75" s="91">
        <v>2</v>
      </c>
      <c r="R75" s="91">
        <v>212</v>
      </c>
      <c r="S75" s="91">
        <v>0</v>
      </c>
      <c r="T75" s="91">
        <v>0</v>
      </c>
      <c r="U75" s="91">
        <v>396</v>
      </c>
      <c r="V75" s="91">
        <v>4</v>
      </c>
      <c r="W75" s="91">
        <v>21</v>
      </c>
      <c r="X75" s="91">
        <v>0</v>
      </c>
      <c r="Y75" s="91">
        <v>0</v>
      </c>
      <c r="Z75" s="71">
        <f t="shared" si="18"/>
        <v>1115</v>
      </c>
      <c r="AA75" s="25"/>
      <c r="AB75" s="26" t="s">
        <v>85</v>
      </c>
      <c r="AC75" s="27" t="s">
        <v>84</v>
      </c>
      <c r="AD75" s="60" t="s">
        <v>155</v>
      </c>
    </row>
    <row r="76" spans="1:30" ht="22.5" customHeight="1" x14ac:dyDescent="0.3">
      <c r="A76" s="396"/>
      <c r="B76" s="397"/>
      <c r="C76" s="397"/>
      <c r="D76" s="397"/>
      <c r="E76" s="397"/>
      <c r="F76" s="397"/>
      <c r="G76" s="397"/>
      <c r="H76" s="397"/>
      <c r="I76" s="397"/>
      <c r="J76" s="24" t="s">
        <v>28</v>
      </c>
      <c r="K76" s="71">
        <f>Z31</f>
        <v>208</v>
      </c>
      <c r="L76" s="91">
        <v>0</v>
      </c>
      <c r="M76" s="91">
        <v>139</v>
      </c>
      <c r="N76" s="91">
        <v>0</v>
      </c>
      <c r="O76" s="91">
        <v>1</v>
      </c>
      <c r="P76" s="91">
        <v>0</v>
      </c>
      <c r="Q76" s="91">
        <v>2</v>
      </c>
      <c r="R76" s="91">
        <v>178</v>
      </c>
      <c r="S76" s="91">
        <v>0</v>
      </c>
      <c r="T76" s="91">
        <v>0</v>
      </c>
      <c r="U76" s="91">
        <v>164</v>
      </c>
      <c r="V76" s="91">
        <v>4</v>
      </c>
      <c r="W76" s="91">
        <v>10</v>
      </c>
      <c r="X76" s="91">
        <v>0</v>
      </c>
      <c r="Y76" s="91">
        <v>0</v>
      </c>
      <c r="Z76" s="71">
        <f t="shared" si="18"/>
        <v>706</v>
      </c>
      <c r="AA76" s="25"/>
      <c r="AB76" s="26"/>
      <c r="AC76" s="27" t="s">
        <v>84</v>
      </c>
      <c r="AD76" s="60" t="s">
        <v>156</v>
      </c>
    </row>
    <row r="77" spans="1:30" ht="22.5" customHeight="1" x14ac:dyDescent="0.3">
      <c r="A77" s="396"/>
      <c r="B77" s="397"/>
      <c r="C77" s="397"/>
      <c r="D77" s="397"/>
      <c r="E77" s="397"/>
      <c r="F77" s="397"/>
      <c r="G77" s="397"/>
      <c r="H77" s="397"/>
      <c r="I77" s="397"/>
      <c r="J77" s="24" t="s">
        <v>29</v>
      </c>
      <c r="K77" s="71">
        <f t="shared" ref="K77:Y77" si="20">SUM(K75:K76)</f>
        <v>471</v>
      </c>
      <c r="L77" s="71">
        <f t="shared" si="20"/>
        <v>0</v>
      </c>
      <c r="M77" s="71">
        <f t="shared" si="20"/>
        <v>356</v>
      </c>
      <c r="N77" s="71">
        <f t="shared" si="20"/>
        <v>0</v>
      </c>
      <c r="O77" s="71">
        <f t="shared" si="20"/>
        <v>1</v>
      </c>
      <c r="P77" s="71">
        <f t="shared" si="20"/>
        <v>0</v>
      </c>
      <c r="Q77" s="71">
        <f t="shared" si="20"/>
        <v>4</v>
      </c>
      <c r="R77" s="71">
        <f t="shared" si="20"/>
        <v>390</v>
      </c>
      <c r="S77" s="71">
        <f t="shared" si="20"/>
        <v>0</v>
      </c>
      <c r="T77" s="71">
        <f t="shared" si="20"/>
        <v>0</v>
      </c>
      <c r="U77" s="71">
        <f t="shared" si="20"/>
        <v>560</v>
      </c>
      <c r="V77" s="71">
        <f t="shared" si="20"/>
        <v>8</v>
      </c>
      <c r="W77" s="71">
        <f t="shared" si="20"/>
        <v>31</v>
      </c>
      <c r="X77" s="71">
        <f t="shared" si="20"/>
        <v>0</v>
      </c>
      <c r="Y77" s="71">
        <f t="shared" si="20"/>
        <v>0</v>
      </c>
      <c r="Z77" s="71">
        <f t="shared" si="18"/>
        <v>1821</v>
      </c>
      <c r="AA77" s="25"/>
      <c r="AB77" s="26"/>
      <c r="AC77" s="27" t="s">
        <v>174</v>
      </c>
      <c r="AD77" s="60" t="s">
        <v>157</v>
      </c>
    </row>
    <row r="78" spans="1:30" ht="22.5" customHeight="1" x14ac:dyDescent="0.3">
      <c r="A78" s="396"/>
      <c r="B78" s="397" t="s">
        <v>467</v>
      </c>
      <c r="C78" s="397"/>
      <c r="D78" s="397"/>
      <c r="E78" s="397"/>
      <c r="F78" s="397"/>
      <c r="G78" s="397"/>
      <c r="H78" s="397"/>
      <c r="I78" s="397"/>
      <c r="J78" s="24" t="s">
        <v>27</v>
      </c>
      <c r="K78" s="71">
        <f>Z33</f>
        <v>6552</v>
      </c>
      <c r="L78" s="91">
        <v>0</v>
      </c>
      <c r="M78" s="91">
        <v>4654</v>
      </c>
      <c r="N78" s="91">
        <v>0</v>
      </c>
      <c r="O78" s="91">
        <v>2546</v>
      </c>
      <c r="P78" s="91">
        <v>1116</v>
      </c>
      <c r="Q78" s="91">
        <v>1624</v>
      </c>
      <c r="R78" s="91">
        <v>3891</v>
      </c>
      <c r="S78" s="91">
        <v>0</v>
      </c>
      <c r="T78" s="91">
        <v>0</v>
      </c>
      <c r="U78" s="91">
        <v>1289</v>
      </c>
      <c r="V78" s="91">
        <v>1934</v>
      </c>
      <c r="W78" s="91">
        <v>1201</v>
      </c>
      <c r="X78" s="91">
        <v>0</v>
      </c>
      <c r="Y78" s="91">
        <v>0</v>
      </c>
      <c r="Z78" s="71">
        <f t="shared" si="18"/>
        <v>24807</v>
      </c>
      <c r="AA78" s="25"/>
      <c r="AB78" s="26" t="s">
        <v>86</v>
      </c>
      <c r="AC78" s="27" t="s">
        <v>84</v>
      </c>
      <c r="AD78" s="60" t="s">
        <v>158</v>
      </c>
    </row>
    <row r="79" spans="1:30" ht="22.5" customHeight="1" x14ac:dyDescent="0.3">
      <c r="A79" s="396"/>
      <c r="B79" s="397"/>
      <c r="C79" s="397"/>
      <c r="D79" s="397"/>
      <c r="E79" s="397"/>
      <c r="F79" s="397"/>
      <c r="G79" s="397"/>
      <c r="H79" s="397"/>
      <c r="I79" s="397"/>
      <c r="J79" s="24" t="s">
        <v>28</v>
      </c>
      <c r="K79" s="71">
        <f>Z34</f>
        <v>5805</v>
      </c>
      <c r="L79" s="91">
        <v>0</v>
      </c>
      <c r="M79" s="91">
        <v>5378</v>
      </c>
      <c r="N79" s="91">
        <v>1</v>
      </c>
      <c r="O79" s="91">
        <v>2667</v>
      </c>
      <c r="P79" s="91">
        <v>1006</v>
      </c>
      <c r="Q79" s="91">
        <v>1451</v>
      </c>
      <c r="R79" s="91">
        <v>4368</v>
      </c>
      <c r="S79" s="91">
        <v>0</v>
      </c>
      <c r="T79" s="91">
        <v>0</v>
      </c>
      <c r="U79" s="91">
        <v>1446</v>
      </c>
      <c r="V79" s="91">
        <v>1822</v>
      </c>
      <c r="W79" s="91">
        <v>1121</v>
      </c>
      <c r="X79" s="91">
        <v>0</v>
      </c>
      <c r="Y79" s="91">
        <v>0</v>
      </c>
      <c r="Z79" s="71">
        <f t="shared" si="18"/>
        <v>25065</v>
      </c>
      <c r="AA79" s="25"/>
      <c r="AB79" s="26"/>
      <c r="AC79" s="27" t="s">
        <v>84</v>
      </c>
      <c r="AD79" s="60" t="s">
        <v>159</v>
      </c>
    </row>
    <row r="80" spans="1:30" ht="22.5" customHeight="1" x14ac:dyDescent="0.3">
      <c r="A80" s="396"/>
      <c r="B80" s="397"/>
      <c r="C80" s="397"/>
      <c r="D80" s="397"/>
      <c r="E80" s="397"/>
      <c r="F80" s="397"/>
      <c r="G80" s="397"/>
      <c r="H80" s="397"/>
      <c r="I80" s="397"/>
      <c r="J80" s="24" t="s">
        <v>29</v>
      </c>
      <c r="K80" s="71">
        <f t="shared" ref="K80:Y80" si="21">SUM(K78:K79)</f>
        <v>12357</v>
      </c>
      <c r="L80" s="71">
        <f t="shared" si="21"/>
        <v>0</v>
      </c>
      <c r="M80" s="71">
        <f t="shared" si="21"/>
        <v>10032</v>
      </c>
      <c r="N80" s="71">
        <f t="shared" si="21"/>
        <v>1</v>
      </c>
      <c r="O80" s="71">
        <f t="shared" si="21"/>
        <v>5213</v>
      </c>
      <c r="P80" s="71">
        <f t="shared" si="21"/>
        <v>2122</v>
      </c>
      <c r="Q80" s="71">
        <f t="shared" si="21"/>
        <v>3075</v>
      </c>
      <c r="R80" s="71">
        <f t="shared" si="21"/>
        <v>8259</v>
      </c>
      <c r="S80" s="71">
        <f t="shared" si="21"/>
        <v>0</v>
      </c>
      <c r="T80" s="71">
        <f t="shared" si="21"/>
        <v>0</v>
      </c>
      <c r="U80" s="71">
        <f t="shared" si="21"/>
        <v>2735</v>
      </c>
      <c r="V80" s="71">
        <f t="shared" si="21"/>
        <v>3756</v>
      </c>
      <c r="W80" s="71">
        <f t="shared" si="21"/>
        <v>2322</v>
      </c>
      <c r="X80" s="71">
        <f t="shared" si="21"/>
        <v>0</v>
      </c>
      <c r="Y80" s="71">
        <f t="shared" si="21"/>
        <v>0</v>
      </c>
      <c r="Z80" s="71">
        <f t="shared" si="18"/>
        <v>49872</v>
      </c>
      <c r="AA80" s="25"/>
      <c r="AB80" s="26"/>
      <c r="AC80" s="27" t="s">
        <v>174</v>
      </c>
      <c r="AD80" s="60" t="s">
        <v>160</v>
      </c>
    </row>
    <row r="81" spans="1:34" ht="22.5" customHeight="1" x14ac:dyDescent="0.3">
      <c r="A81" s="398"/>
      <c r="B81" s="399" t="s">
        <v>468</v>
      </c>
      <c r="C81" s="399"/>
      <c r="D81" s="399"/>
      <c r="E81" s="399"/>
      <c r="F81" s="399"/>
      <c r="G81" s="399"/>
      <c r="H81" s="399"/>
      <c r="I81" s="399"/>
      <c r="J81" s="24" t="s">
        <v>27</v>
      </c>
      <c r="K81" s="71">
        <f t="shared" ref="K81:Z81" si="22">K72+K75+K78</f>
        <v>784002</v>
      </c>
      <c r="L81" s="71">
        <f t="shared" si="22"/>
        <v>48047</v>
      </c>
      <c r="M81" s="71">
        <f t="shared" si="22"/>
        <v>57386</v>
      </c>
      <c r="N81" s="71">
        <f t="shared" si="22"/>
        <v>142892</v>
      </c>
      <c r="O81" s="71">
        <f t="shared" si="22"/>
        <v>49458</v>
      </c>
      <c r="P81" s="71">
        <f t="shared" si="22"/>
        <v>102854</v>
      </c>
      <c r="Q81" s="71">
        <f t="shared" si="22"/>
        <v>51618</v>
      </c>
      <c r="R81" s="71">
        <f t="shared" si="22"/>
        <v>36582</v>
      </c>
      <c r="S81" s="71">
        <f t="shared" si="22"/>
        <v>97020</v>
      </c>
      <c r="T81" s="71">
        <f t="shared" si="22"/>
        <v>54758</v>
      </c>
      <c r="U81" s="71">
        <f t="shared" si="22"/>
        <v>129128</v>
      </c>
      <c r="V81" s="71">
        <f t="shared" si="22"/>
        <v>13214</v>
      </c>
      <c r="W81" s="71">
        <f t="shared" si="22"/>
        <v>24158</v>
      </c>
      <c r="X81" s="71">
        <f t="shared" si="22"/>
        <v>57227</v>
      </c>
      <c r="Y81" s="71">
        <f t="shared" si="22"/>
        <v>159579</v>
      </c>
      <c r="Z81" s="71">
        <f t="shared" si="22"/>
        <v>1807923</v>
      </c>
      <c r="AA81" s="25"/>
      <c r="AB81" s="29" t="s">
        <v>87</v>
      </c>
      <c r="AC81" s="27" t="s">
        <v>174</v>
      </c>
      <c r="AD81" s="60" t="s">
        <v>161</v>
      </c>
    </row>
    <row r="82" spans="1:34" ht="22.5" customHeight="1" x14ac:dyDescent="0.3">
      <c r="A82" s="398"/>
      <c r="B82" s="399"/>
      <c r="C82" s="399"/>
      <c r="D82" s="399"/>
      <c r="E82" s="399"/>
      <c r="F82" s="399"/>
      <c r="G82" s="399"/>
      <c r="H82" s="399"/>
      <c r="I82" s="399"/>
      <c r="J82" s="24" t="s">
        <v>28</v>
      </c>
      <c r="K82" s="71">
        <f t="shared" ref="K82:Z82" si="23">K73+K76+K79</f>
        <v>683300</v>
      </c>
      <c r="L82" s="71">
        <f t="shared" si="23"/>
        <v>43726</v>
      </c>
      <c r="M82" s="71">
        <f t="shared" si="23"/>
        <v>56238</v>
      </c>
      <c r="N82" s="71">
        <f t="shared" si="23"/>
        <v>129335</v>
      </c>
      <c r="O82" s="71">
        <f t="shared" si="23"/>
        <v>45140</v>
      </c>
      <c r="P82" s="71">
        <f t="shared" si="23"/>
        <v>86958</v>
      </c>
      <c r="Q82" s="71">
        <f t="shared" si="23"/>
        <v>48454</v>
      </c>
      <c r="R82" s="71">
        <f t="shared" si="23"/>
        <v>36800</v>
      </c>
      <c r="S82" s="71">
        <f t="shared" si="23"/>
        <v>86860</v>
      </c>
      <c r="T82" s="71">
        <f t="shared" si="23"/>
        <v>47266</v>
      </c>
      <c r="U82" s="71">
        <f t="shared" si="23"/>
        <v>105432</v>
      </c>
      <c r="V82" s="71">
        <f t="shared" si="23"/>
        <v>11711</v>
      </c>
      <c r="W82" s="71">
        <f t="shared" si="23"/>
        <v>21332</v>
      </c>
      <c r="X82" s="71">
        <f t="shared" si="23"/>
        <v>46156</v>
      </c>
      <c r="Y82" s="71">
        <f t="shared" si="23"/>
        <v>133706</v>
      </c>
      <c r="Z82" s="71">
        <f t="shared" si="23"/>
        <v>1582414</v>
      </c>
      <c r="AA82" s="25"/>
      <c r="AB82" s="26"/>
      <c r="AC82" s="27" t="s">
        <v>174</v>
      </c>
      <c r="AD82" s="60" t="s">
        <v>162</v>
      </c>
    </row>
    <row r="83" spans="1:34" ht="22.5" customHeight="1" x14ac:dyDescent="0.3">
      <c r="A83" s="398"/>
      <c r="B83" s="399"/>
      <c r="C83" s="399"/>
      <c r="D83" s="399"/>
      <c r="E83" s="399"/>
      <c r="F83" s="399"/>
      <c r="G83" s="399"/>
      <c r="H83" s="399"/>
      <c r="I83" s="399"/>
      <c r="J83" s="24" t="s">
        <v>29</v>
      </c>
      <c r="K83" s="71">
        <f t="shared" ref="K83:Z83" si="24">K74+K77+K80</f>
        <v>1467302</v>
      </c>
      <c r="L83" s="71">
        <f t="shared" si="24"/>
        <v>91773</v>
      </c>
      <c r="M83" s="71">
        <f t="shared" si="24"/>
        <v>113624</v>
      </c>
      <c r="N83" s="71">
        <f t="shared" si="24"/>
        <v>272227</v>
      </c>
      <c r="O83" s="71">
        <f t="shared" si="24"/>
        <v>94598</v>
      </c>
      <c r="P83" s="71">
        <f t="shared" si="24"/>
        <v>189812</v>
      </c>
      <c r="Q83" s="71">
        <f t="shared" si="24"/>
        <v>100072</v>
      </c>
      <c r="R83" s="71">
        <f t="shared" si="24"/>
        <v>73382</v>
      </c>
      <c r="S83" s="71">
        <f t="shared" si="24"/>
        <v>183880</v>
      </c>
      <c r="T83" s="71">
        <f t="shared" si="24"/>
        <v>102024</v>
      </c>
      <c r="U83" s="71">
        <f t="shared" si="24"/>
        <v>234560</v>
      </c>
      <c r="V83" s="71">
        <f t="shared" si="24"/>
        <v>24925</v>
      </c>
      <c r="W83" s="71">
        <f t="shared" si="24"/>
        <v>45490</v>
      </c>
      <c r="X83" s="71">
        <f t="shared" si="24"/>
        <v>103383</v>
      </c>
      <c r="Y83" s="71">
        <f t="shared" si="24"/>
        <v>293285</v>
      </c>
      <c r="Z83" s="71">
        <f t="shared" si="24"/>
        <v>3390337</v>
      </c>
      <c r="AA83" s="25"/>
      <c r="AB83" s="26"/>
      <c r="AC83" s="27" t="s">
        <v>175</v>
      </c>
      <c r="AD83" s="60" t="s">
        <v>163</v>
      </c>
    </row>
    <row r="84" spans="1:34" ht="15.75" customHeight="1" x14ac:dyDescent="0.3">
      <c r="AA84" s="25" t="s">
        <v>88</v>
      </c>
      <c r="AB84" s="26"/>
      <c r="AC84" s="27"/>
    </row>
    <row r="85" spans="1:34" ht="16.5" customHeight="1" x14ac:dyDescent="0.3">
      <c r="C85" s="427" t="s">
        <v>93</v>
      </c>
      <c r="D85" s="428"/>
      <c r="E85" s="428"/>
      <c r="F85" s="428"/>
      <c r="G85" s="428"/>
      <c r="H85" s="428"/>
      <c r="I85" s="428"/>
      <c r="J85" s="428"/>
      <c r="K85" s="428"/>
      <c r="L85" s="428"/>
      <c r="M85" s="428"/>
      <c r="N85" s="428"/>
      <c r="O85" s="428"/>
      <c r="P85" s="428"/>
      <c r="Q85" s="428"/>
      <c r="R85" s="428"/>
      <c r="S85" s="428"/>
      <c r="T85" s="428"/>
      <c r="U85" s="428"/>
      <c r="V85" s="428"/>
      <c r="W85" s="428"/>
      <c r="X85" s="428"/>
      <c r="Y85" s="429"/>
      <c r="AC85"/>
    </row>
    <row r="86" spans="1:34" ht="15" customHeight="1" x14ac:dyDescent="0.3">
      <c r="A86" s="30"/>
      <c r="B86" s="31"/>
      <c r="C86" s="389" t="s">
        <v>32</v>
      </c>
      <c r="D86" s="389"/>
      <c r="E86" s="389"/>
      <c r="F86" s="389"/>
      <c r="G86" s="389" t="s">
        <v>33</v>
      </c>
      <c r="H86" s="389"/>
      <c r="I86" s="389"/>
      <c r="J86" s="389"/>
      <c r="K86" s="389" t="s">
        <v>34</v>
      </c>
      <c r="L86" s="389"/>
      <c r="M86" s="389"/>
      <c r="N86" s="389" t="s">
        <v>35</v>
      </c>
      <c r="O86" s="389"/>
      <c r="P86" s="389"/>
      <c r="Q86" s="389" t="s">
        <v>36</v>
      </c>
      <c r="R86" s="389"/>
      <c r="S86" s="389"/>
      <c r="T86" s="389" t="s">
        <v>91</v>
      </c>
      <c r="U86" s="389"/>
      <c r="V86" s="389"/>
      <c r="W86" s="389" t="s">
        <v>92</v>
      </c>
      <c r="X86" s="389"/>
      <c r="Y86" s="389"/>
      <c r="Z86" s="3"/>
      <c r="AC86"/>
    </row>
    <row r="87" spans="1:34" ht="42.75" customHeight="1" x14ac:dyDescent="0.3">
      <c r="A87" s="34"/>
      <c r="B87" s="35"/>
      <c r="C87" s="390" t="s">
        <v>475</v>
      </c>
      <c r="D87" s="391"/>
      <c r="E87" s="391"/>
      <c r="F87" s="391"/>
      <c r="G87" s="390" t="s">
        <v>475</v>
      </c>
      <c r="H87" s="391"/>
      <c r="I87" s="391"/>
      <c r="J87" s="391"/>
      <c r="K87" s="390" t="s">
        <v>475</v>
      </c>
      <c r="L87" s="391"/>
      <c r="M87" s="391"/>
      <c r="N87" s="390" t="s">
        <v>475</v>
      </c>
      <c r="O87" s="391"/>
      <c r="P87" s="391"/>
      <c r="Q87" s="390" t="s">
        <v>475</v>
      </c>
      <c r="R87" s="391"/>
      <c r="S87" s="391"/>
      <c r="T87" s="390" t="s">
        <v>475</v>
      </c>
      <c r="U87" s="391"/>
      <c r="V87" s="391"/>
      <c r="W87" s="390" t="s">
        <v>475</v>
      </c>
      <c r="X87" s="391"/>
      <c r="Y87" s="391"/>
      <c r="AA87" s="36"/>
      <c r="AC87"/>
    </row>
    <row r="88" spans="1:34" ht="16.5" customHeight="1" x14ac:dyDescent="0.3">
      <c r="C88" s="424" t="s">
        <v>37</v>
      </c>
      <c r="D88" s="425"/>
      <c r="E88" s="425"/>
      <c r="F88" s="425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5"/>
      <c r="R88" s="425"/>
      <c r="S88" s="425"/>
      <c r="T88" s="425"/>
      <c r="U88" s="425"/>
      <c r="V88" s="425"/>
      <c r="W88" s="425"/>
      <c r="X88" s="425"/>
      <c r="Y88" s="426"/>
      <c r="AC88"/>
    </row>
    <row r="89" spans="1:34" ht="41.25" customHeight="1" x14ac:dyDescent="0.3">
      <c r="A89" s="34"/>
      <c r="B89" s="35"/>
      <c r="C89" s="430" t="s">
        <v>476</v>
      </c>
      <c r="D89" s="431"/>
      <c r="E89" s="431"/>
      <c r="F89" s="431"/>
      <c r="G89" s="392" t="s">
        <v>477</v>
      </c>
      <c r="H89" s="393"/>
      <c r="I89" s="393"/>
      <c r="J89" s="393"/>
      <c r="K89" s="394" t="s">
        <v>478</v>
      </c>
      <c r="L89" s="395"/>
      <c r="M89" s="395"/>
      <c r="N89" s="392" t="s">
        <v>479</v>
      </c>
      <c r="O89" s="393"/>
      <c r="P89" s="393"/>
      <c r="Q89" s="394" t="s">
        <v>480</v>
      </c>
      <c r="R89" s="395"/>
      <c r="S89" s="395"/>
      <c r="T89" s="392" t="s">
        <v>481</v>
      </c>
      <c r="U89" s="393"/>
      <c r="V89" s="394" t="s">
        <v>482</v>
      </c>
      <c r="W89" s="395"/>
      <c r="X89" s="394" t="s">
        <v>483</v>
      </c>
      <c r="Y89" s="395"/>
      <c r="AA89" s="36"/>
      <c r="AC89"/>
    </row>
    <row r="90" spans="1:34" ht="41.25" customHeight="1" x14ac:dyDescent="0.3">
      <c r="A90" s="34"/>
      <c r="B90" s="35"/>
      <c r="C90" s="392" t="s">
        <v>484</v>
      </c>
      <c r="D90" s="393"/>
      <c r="E90" s="393"/>
      <c r="F90" s="393"/>
      <c r="G90" s="392" t="s">
        <v>485</v>
      </c>
      <c r="H90" s="393"/>
      <c r="I90" s="393"/>
      <c r="J90" s="393"/>
      <c r="K90" s="394" t="s">
        <v>486</v>
      </c>
      <c r="L90" s="395"/>
      <c r="M90" s="395"/>
      <c r="N90" s="392" t="s">
        <v>487</v>
      </c>
      <c r="O90" s="393"/>
      <c r="P90" s="393"/>
      <c r="Q90" s="394" t="s">
        <v>488</v>
      </c>
      <c r="R90" s="395"/>
      <c r="S90" s="395"/>
      <c r="T90" s="392" t="s">
        <v>489</v>
      </c>
      <c r="U90" s="393"/>
      <c r="V90" s="394" t="s">
        <v>490</v>
      </c>
      <c r="W90" s="395"/>
      <c r="X90" s="394" t="s">
        <v>491</v>
      </c>
      <c r="Y90" s="395"/>
      <c r="AC90"/>
    </row>
    <row r="91" spans="1:34" ht="15" customHeight="1" x14ac:dyDescent="0.3">
      <c r="AC91"/>
      <c r="AF91" s="36"/>
    </row>
    <row r="92" spans="1:34" ht="15" customHeight="1" x14ac:dyDescent="0.3">
      <c r="A92" s="3"/>
      <c r="B92" s="3"/>
      <c r="C92" s="31"/>
      <c r="D92" s="31"/>
      <c r="E92" s="31"/>
      <c r="F92" s="31"/>
      <c r="G92" s="31"/>
      <c r="H92" s="31"/>
      <c r="I92" s="31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31"/>
      <c r="Y92" s="31"/>
      <c r="Z92" s="3"/>
      <c r="AA92" s="2"/>
      <c r="AC92"/>
      <c r="AD92" t="s">
        <v>417</v>
      </c>
      <c r="AH92" s="90" t="s">
        <v>473</v>
      </c>
    </row>
    <row r="93" spans="1:34" ht="22.5" customHeight="1" x14ac:dyDescent="0.3">
      <c r="B93" s="44"/>
      <c r="C93" s="31"/>
      <c r="D93" s="31"/>
      <c r="E93" s="31"/>
      <c r="F93" s="31"/>
      <c r="G93" s="31"/>
      <c r="H93" s="31"/>
      <c r="I93" s="386" t="s">
        <v>96</v>
      </c>
      <c r="J93" s="386"/>
      <c r="K93" s="386"/>
      <c r="L93" s="386"/>
      <c r="M93" s="8" t="s">
        <v>414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38"/>
      <c r="Y93" s="421" t="s">
        <v>94</v>
      </c>
      <c r="Z93" s="421"/>
      <c r="AC93"/>
      <c r="AH93" s="90" t="s">
        <v>472</v>
      </c>
    </row>
    <row r="94" spans="1:34" ht="22.5" customHeight="1" x14ac:dyDescent="0.3">
      <c r="C94" s="31"/>
      <c r="D94" s="31"/>
      <c r="E94" s="31"/>
      <c r="F94" s="31"/>
      <c r="G94" s="31"/>
      <c r="H94" s="31"/>
      <c r="I94" s="386" t="s">
        <v>2</v>
      </c>
      <c r="J94" s="386"/>
      <c r="K94" s="386"/>
      <c r="L94" s="386"/>
      <c r="M94" s="8" t="s">
        <v>414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38"/>
      <c r="Y94" s="421"/>
      <c r="Z94" s="421"/>
      <c r="AC94"/>
    </row>
    <row r="95" spans="1:34" ht="22.5" customHeight="1" x14ac:dyDescent="0.3">
      <c r="C95" s="31"/>
      <c r="D95" s="31"/>
      <c r="E95" s="31"/>
      <c r="F95" s="31"/>
      <c r="G95" s="31"/>
      <c r="H95" s="31"/>
      <c r="I95" s="31"/>
      <c r="J95" s="433"/>
      <c r="K95" s="433"/>
      <c r="L95" s="433"/>
      <c r="M95" s="433"/>
      <c r="N95" s="8"/>
      <c r="O95" s="8"/>
      <c r="P95" s="8"/>
      <c r="Q95" s="8"/>
      <c r="R95" s="386"/>
      <c r="S95" s="386"/>
      <c r="T95" s="386"/>
      <c r="U95" s="386"/>
      <c r="V95" s="8"/>
      <c r="W95" s="8"/>
      <c r="Y95" s="419" t="s">
        <v>417</v>
      </c>
      <c r="Z95" s="419"/>
      <c r="AC95"/>
    </row>
    <row r="96" spans="1:34" ht="22.5" customHeight="1" x14ac:dyDescent="0.3">
      <c r="A96" s="45"/>
      <c r="B96" s="45"/>
      <c r="C96" s="45"/>
      <c r="D96" s="45"/>
      <c r="E96" s="45"/>
      <c r="F96" s="45"/>
      <c r="G96" s="45"/>
      <c r="H96" s="45"/>
      <c r="I96" s="45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434"/>
      <c r="X96" s="434"/>
      <c r="Y96" s="434"/>
      <c r="Z96" s="434"/>
      <c r="AC96"/>
    </row>
    <row r="97" spans="1:30" ht="22.5" customHeight="1" x14ac:dyDescent="0.3">
      <c r="A97" s="45"/>
      <c r="B97" s="45"/>
      <c r="C97" s="45"/>
      <c r="D97" s="45"/>
      <c r="E97" s="45"/>
      <c r="F97" s="45"/>
      <c r="G97" s="45"/>
      <c r="H97" s="45"/>
      <c r="I97" s="45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434"/>
      <c r="X97" s="434"/>
      <c r="Y97" s="434"/>
      <c r="Z97" s="434"/>
      <c r="AC97"/>
    </row>
    <row r="98" spans="1:30" ht="22.5" customHeight="1" x14ac:dyDescent="0.3">
      <c r="A98" s="45"/>
      <c r="B98" s="45"/>
      <c r="C98" s="45"/>
      <c r="D98" s="45"/>
      <c r="E98" s="45"/>
      <c r="F98" s="45"/>
      <c r="G98" s="45"/>
      <c r="H98" s="45"/>
      <c r="I98" s="45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435" t="s">
        <v>418</v>
      </c>
      <c r="X98" s="435"/>
      <c r="Y98" s="435"/>
      <c r="Z98" s="435"/>
      <c r="AC98"/>
    </row>
    <row r="99" spans="1:30" ht="24.9" customHeight="1" x14ac:dyDescent="0.3">
      <c r="A99" s="15" t="s">
        <v>3</v>
      </c>
      <c r="B99" s="423" t="s">
        <v>4</v>
      </c>
      <c r="C99" s="423"/>
      <c r="D99" s="423"/>
      <c r="E99" s="423"/>
      <c r="F99" s="423"/>
      <c r="G99" s="423"/>
      <c r="H99" s="423"/>
      <c r="I99" s="423"/>
      <c r="J99" s="423"/>
      <c r="K99" s="423" t="s">
        <v>5</v>
      </c>
      <c r="L99" s="423"/>
      <c r="M99" s="423"/>
      <c r="N99" s="423"/>
      <c r="O99" s="423"/>
      <c r="P99" s="423"/>
      <c r="Q99" s="423"/>
      <c r="R99" s="423"/>
      <c r="S99" s="423"/>
      <c r="T99" s="423"/>
      <c r="U99" s="423"/>
      <c r="V99" s="423"/>
      <c r="W99" s="423"/>
      <c r="X99" s="423"/>
      <c r="Y99" s="423"/>
      <c r="Z99" s="423"/>
      <c r="AA99" s="25"/>
      <c r="AB99" s="26"/>
      <c r="AC99" s="26"/>
    </row>
    <row r="100" spans="1:30" ht="44.25" customHeight="1" x14ac:dyDescent="0.3">
      <c r="A100" s="15" t="s">
        <v>81</v>
      </c>
      <c r="B100" s="438" t="s">
        <v>38</v>
      </c>
      <c r="C100" s="438"/>
      <c r="D100" s="438"/>
      <c r="E100" s="438"/>
      <c r="F100" s="438"/>
      <c r="G100" s="438"/>
      <c r="H100" s="438"/>
      <c r="I100" s="438"/>
      <c r="J100" s="438"/>
      <c r="K100" s="10" t="s">
        <v>185</v>
      </c>
      <c r="L100" s="10" t="s">
        <v>187</v>
      </c>
      <c r="M100" s="10" t="s">
        <v>189</v>
      </c>
      <c r="N100" s="10" t="s">
        <v>191</v>
      </c>
      <c r="O100" s="10" t="s">
        <v>193</v>
      </c>
      <c r="P100" s="10" t="s">
        <v>195</v>
      </c>
      <c r="Q100" s="10" t="s">
        <v>197</v>
      </c>
      <c r="R100" s="10" t="s">
        <v>199</v>
      </c>
      <c r="S100" s="10" t="s">
        <v>201</v>
      </c>
      <c r="T100" s="10" t="s">
        <v>203</v>
      </c>
      <c r="U100" s="10" t="s">
        <v>205</v>
      </c>
      <c r="V100" s="10" t="s">
        <v>207</v>
      </c>
      <c r="W100" s="10" t="s">
        <v>209</v>
      </c>
      <c r="X100" s="10" t="s">
        <v>211</v>
      </c>
      <c r="Y100" s="10" t="s">
        <v>213</v>
      </c>
      <c r="Z100" s="15" t="s">
        <v>214</v>
      </c>
      <c r="AA100" s="25"/>
      <c r="AB100" s="26"/>
      <c r="AC100" s="26"/>
      <c r="AD100" s="60" t="s">
        <v>183</v>
      </c>
    </row>
    <row r="101" spans="1:30" ht="12.75" customHeight="1" x14ac:dyDescent="0.25">
      <c r="A101" s="17" t="s">
        <v>7</v>
      </c>
      <c r="B101" s="436" t="s">
        <v>8</v>
      </c>
      <c r="C101" s="436"/>
      <c r="D101" s="436"/>
      <c r="E101" s="436"/>
      <c r="F101" s="436"/>
      <c r="G101" s="436"/>
      <c r="H101" s="436"/>
      <c r="I101" s="436"/>
      <c r="J101" s="436"/>
      <c r="K101" s="18" t="s">
        <v>9</v>
      </c>
      <c r="L101" s="18" t="s">
        <v>10</v>
      </c>
      <c r="M101" s="18" t="s">
        <v>11</v>
      </c>
      <c r="N101" s="18" t="s">
        <v>12</v>
      </c>
      <c r="O101" s="18" t="s">
        <v>13</v>
      </c>
      <c r="P101" s="18" t="s">
        <v>14</v>
      </c>
      <c r="Q101" s="18" t="s">
        <v>15</v>
      </c>
      <c r="R101" s="18" t="s">
        <v>16</v>
      </c>
      <c r="S101" s="18" t="s">
        <v>17</v>
      </c>
      <c r="T101" s="18" t="s">
        <v>18</v>
      </c>
      <c r="U101" s="18" t="s">
        <v>19</v>
      </c>
      <c r="V101" s="18" t="s">
        <v>20</v>
      </c>
      <c r="W101" s="18" t="s">
        <v>21</v>
      </c>
      <c r="X101" s="18" t="s">
        <v>22</v>
      </c>
      <c r="Y101" s="18" t="s">
        <v>23</v>
      </c>
      <c r="Z101" s="18" t="s">
        <v>24</v>
      </c>
      <c r="AA101" s="40"/>
      <c r="AB101" s="41"/>
      <c r="AC101" s="41"/>
      <c r="AD101" s="63"/>
    </row>
    <row r="102" spans="1:30" ht="22.5" customHeight="1" x14ac:dyDescent="0.3">
      <c r="A102" s="439" t="s">
        <v>39</v>
      </c>
      <c r="B102" s="440" t="s">
        <v>40</v>
      </c>
      <c r="C102" s="441"/>
      <c r="D102" s="441"/>
      <c r="E102" s="441"/>
      <c r="F102" s="441"/>
      <c r="G102" s="441"/>
      <c r="H102" s="441"/>
      <c r="I102" s="442"/>
      <c r="J102" s="24" t="s">
        <v>27</v>
      </c>
      <c r="K102" s="91">
        <v>0</v>
      </c>
      <c r="L102" s="91">
        <v>0</v>
      </c>
      <c r="M102" s="91">
        <v>0</v>
      </c>
      <c r="N102" s="91">
        <v>9</v>
      </c>
      <c r="O102" s="91">
        <v>9</v>
      </c>
      <c r="P102" s="91">
        <v>14</v>
      </c>
      <c r="Q102" s="91">
        <v>5</v>
      </c>
      <c r="R102" s="91">
        <v>18</v>
      </c>
      <c r="S102" s="91">
        <v>0</v>
      </c>
      <c r="T102" s="91">
        <v>288</v>
      </c>
      <c r="U102" s="91">
        <v>0</v>
      </c>
      <c r="V102" s="91">
        <v>0</v>
      </c>
      <c r="W102" s="91">
        <v>0</v>
      </c>
      <c r="X102" s="91">
        <v>0</v>
      </c>
      <c r="Y102" s="91">
        <v>0</v>
      </c>
      <c r="Z102" s="70">
        <f t="shared" ref="Z102:Z107" si="25">SUM(K102:Y102)</f>
        <v>343</v>
      </c>
      <c r="AA102" s="25"/>
      <c r="AB102" s="26" t="s">
        <v>169</v>
      </c>
      <c r="AC102" s="27" t="s">
        <v>89</v>
      </c>
      <c r="AD102" s="60" t="s">
        <v>130</v>
      </c>
    </row>
    <row r="103" spans="1:30" ht="22.5" customHeight="1" x14ac:dyDescent="0.3">
      <c r="A103" s="439"/>
      <c r="B103" s="443"/>
      <c r="C103" s="444"/>
      <c r="D103" s="444"/>
      <c r="E103" s="444"/>
      <c r="F103" s="444"/>
      <c r="G103" s="444"/>
      <c r="H103" s="444"/>
      <c r="I103" s="445"/>
      <c r="J103" s="24" t="s">
        <v>28</v>
      </c>
      <c r="K103" s="91">
        <v>0</v>
      </c>
      <c r="L103" s="91">
        <v>0</v>
      </c>
      <c r="M103" s="91">
        <v>0</v>
      </c>
      <c r="N103" s="91">
        <v>11</v>
      </c>
      <c r="O103" s="91">
        <v>10</v>
      </c>
      <c r="P103" s="91">
        <v>11</v>
      </c>
      <c r="Q103" s="91">
        <v>6</v>
      </c>
      <c r="R103" s="91">
        <v>16</v>
      </c>
      <c r="S103" s="91">
        <v>0</v>
      </c>
      <c r="T103" s="91">
        <v>249</v>
      </c>
      <c r="U103" s="91">
        <v>0</v>
      </c>
      <c r="V103" s="91">
        <v>0</v>
      </c>
      <c r="W103" s="91">
        <v>0</v>
      </c>
      <c r="X103" s="91">
        <v>0</v>
      </c>
      <c r="Y103" s="91">
        <v>0</v>
      </c>
      <c r="Z103" s="70">
        <f t="shared" si="25"/>
        <v>303</v>
      </c>
      <c r="AA103" s="25"/>
      <c r="AB103" s="26"/>
      <c r="AC103" s="27" t="s">
        <v>89</v>
      </c>
      <c r="AD103" s="60" t="s">
        <v>131</v>
      </c>
    </row>
    <row r="104" spans="1:30" ht="22.5" customHeight="1" x14ac:dyDescent="0.3">
      <c r="A104" s="439"/>
      <c r="B104" s="446"/>
      <c r="C104" s="447"/>
      <c r="D104" s="447"/>
      <c r="E104" s="447"/>
      <c r="F104" s="447"/>
      <c r="G104" s="447"/>
      <c r="H104" s="447"/>
      <c r="I104" s="448"/>
      <c r="J104" s="24" t="s">
        <v>29</v>
      </c>
      <c r="K104" s="71">
        <f t="shared" ref="K104:Y104" si="26">SUM(K102:K103)</f>
        <v>0</v>
      </c>
      <c r="L104" s="71">
        <f t="shared" si="26"/>
        <v>0</v>
      </c>
      <c r="M104" s="71">
        <f t="shared" si="26"/>
        <v>0</v>
      </c>
      <c r="N104" s="71">
        <f t="shared" si="26"/>
        <v>20</v>
      </c>
      <c r="O104" s="71">
        <f t="shared" si="26"/>
        <v>19</v>
      </c>
      <c r="P104" s="71">
        <f t="shared" si="26"/>
        <v>25</v>
      </c>
      <c r="Q104" s="71">
        <f t="shared" si="26"/>
        <v>11</v>
      </c>
      <c r="R104" s="71">
        <f t="shared" si="26"/>
        <v>34</v>
      </c>
      <c r="S104" s="71">
        <f t="shared" si="26"/>
        <v>0</v>
      </c>
      <c r="T104" s="71">
        <f t="shared" si="26"/>
        <v>537</v>
      </c>
      <c r="U104" s="71">
        <f t="shared" si="26"/>
        <v>0</v>
      </c>
      <c r="V104" s="71">
        <f t="shared" si="26"/>
        <v>0</v>
      </c>
      <c r="W104" s="71">
        <f t="shared" si="26"/>
        <v>0</v>
      </c>
      <c r="X104" s="71">
        <f t="shared" si="26"/>
        <v>0</v>
      </c>
      <c r="Y104" s="71">
        <f t="shared" si="26"/>
        <v>0</v>
      </c>
      <c r="Z104" s="71">
        <f t="shared" si="25"/>
        <v>646</v>
      </c>
      <c r="AA104" s="25"/>
      <c r="AB104" s="26"/>
      <c r="AC104" s="27" t="s">
        <v>176</v>
      </c>
      <c r="AD104" s="60" t="s">
        <v>132</v>
      </c>
    </row>
    <row r="105" spans="1:30" ht="22.5" customHeight="1" x14ac:dyDescent="0.3">
      <c r="A105" s="439" t="s">
        <v>41</v>
      </c>
      <c r="B105" s="440" t="s">
        <v>42</v>
      </c>
      <c r="C105" s="441"/>
      <c r="D105" s="441"/>
      <c r="E105" s="441"/>
      <c r="F105" s="441"/>
      <c r="G105" s="441"/>
      <c r="H105" s="441"/>
      <c r="I105" s="442"/>
      <c r="J105" s="24" t="s">
        <v>27</v>
      </c>
      <c r="K105" s="91">
        <v>0</v>
      </c>
      <c r="L105" s="91">
        <v>0</v>
      </c>
      <c r="M105" s="91">
        <v>0</v>
      </c>
      <c r="N105" s="91">
        <v>9</v>
      </c>
      <c r="O105" s="91">
        <v>8</v>
      </c>
      <c r="P105" s="91">
        <v>8</v>
      </c>
      <c r="Q105" s="91">
        <v>5</v>
      </c>
      <c r="R105" s="91">
        <v>19</v>
      </c>
      <c r="S105" s="91">
        <v>0</v>
      </c>
      <c r="T105" s="91">
        <v>233</v>
      </c>
      <c r="U105" s="91">
        <v>0</v>
      </c>
      <c r="V105" s="91">
        <v>0</v>
      </c>
      <c r="W105" s="91">
        <v>0</v>
      </c>
      <c r="X105" s="91">
        <v>0</v>
      </c>
      <c r="Y105" s="91">
        <v>0</v>
      </c>
      <c r="Z105" s="70">
        <f t="shared" si="25"/>
        <v>282</v>
      </c>
      <c r="AA105" s="25"/>
      <c r="AB105" s="29" t="s">
        <v>170</v>
      </c>
      <c r="AC105" s="27" t="s">
        <v>173</v>
      </c>
      <c r="AD105" s="60" t="s">
        <v>133</v>
      </c>
    </row>
    <row r="106" spans="1:30" ht="22.5" customHeight="1" x14ac:dyDescent="0.3">
      <c r="A106" s="439"/>
      <c r="B106" s="443"/>
      <c r="C106" s="444"/>
      <c r="D106" s="444"/>
      <c r="E106" s="444"/>
      <c r="F106" s="444"/>
      <c r="G106" s="444"/>
      <c r="H106" s="444"/>
      <c r="I106" s="445"/>
      <c r="J106" s="24" t="s">
        <v>28</v>
      </c>
      <c r="K106" s="91">
        <v>0</v>
      </c>
      <c r="L106" s="91">
        <v>0</v>
      </c>
      <c r="M106" s="91">
        <v>0</v>
      </c>
      <c r="N106" s="91">
        <v>11</v>
      </c>
      <c r="O106" s="91">
        <v>9</v>
      </c>
      <c r="P106" s="91">
        <v>11</v>
      </c>
      <c r="Q106" s="91">
        <v>6</v>
      </c>
      <c r="R106" s="91">
        <v>15</v>
      </c>
      <c r="S106" s="91">
        <v>0</v>
      </c>
      <c r="T106" s="91">
        <v>167</v>
      </c>
      <c r="U106" s="91">
        <v>0</v>
      </c>
      <c r="V106" s="91">
        <v>0</v>
      </c>
      <c r="W106" s="91">
        <v>0</v>
      </c>
      <c r="X106" s="91">
        <v>0</v>
      </c>
      <c r="Y106" s="91">
        <v>0</v>
      </c>
      <c r="Z106" s="70">
        <f t="shared" si="25"/>
        <v>219</v>
      </c>
      <c r="AA106" s="25"/>
      <c r="AB106" s="26"/>
      <c r="AC106" s="27" t="s">
        <v>173</v>
      </c>
      <c r="AD106" s="60" t="s">
        <v>134</v>
      </c>
    </row>
    <row r="107" spans="1:30" ht="22.5" customHeight="1" x14ac:dyDescent="0.25">
      <c r="A107" s="439"/>
      <c r="B107" s="446"/>
      <c r="C107" s="447"/>
      <c r="D107" s="447"/>
      <c r="E107" s="447"/>
      <c r="F107" s="447"/>
      <c r="G107" s="447"/>
      <c r="H107" s="447"/>
      <c r="I107" s="448"/>
      <c r="J107" s="24" t="s">
        <v>29</v>
      </c>
      <c r="K107" s="71">
        <f t="shared" ref="K107:Y107" si="27">SUM(K105:K106)</f>
        <v>0</v>
      </c>
      <c r="L107" s="71">
        <f t="shared" si="27"/>
        <v>0</v>
      </c>
      <c r="M107" s="71">
        <f t="shared" si="27"/>
        <v>0</v>
      </c>
      <c r="N107" s="71">
        <f t="shared" si="27"/>
        <v>20</v>
      </c>
      <c r="O107" s="71">
        <f t="shared" si="27"/>
        <v>17</v>
      </c>
      <c r="P107" s="71">
        <f t="shared" si="27"/>
        <v>19</v>
      </c>
      <c r="Q107" s="71">
        <f t="shared" si="27"/>
        <v>11</v>
      </c>
      <c r="R107" s="71">
        <f t="shared" si="27"/>
        <v>34</v>
      </c>
      <c r="S107" s="71">
        <f t="shared" si="27"/>
        <v>0</v>
      </c>
      <c r="T107" s="71">
        <f t="shared" si="27"/>
        <v>400</v>
      </c>
      <c r="U107" s="71">
        <f t="shared" si="27"/>
        <v>0</v>
      </c>
      <c r="V107" s="71">
        <f t="shared" si="27"/>
        <v>0</v>
      </c>
      <c r="W107" s="71">
        <f t="shared" si="27"/>
        <v>0</v>
      </c>
      <c r="X107" s="71">
        <f t="shared" si="27"/>
        <v>0</v>
      </c>
      <c r="Y107" s="71">
        <f t="shared" si="27"/>
        <v>0</v>
      </c>
      <c r="Z107" s="71">
        <f t="shared" si="25"/>
        <v>501</v>
      </c>
      <c r="AA107" s="46"/>
      <c r="AB107" s="37"/>
      <c r="AC107" s="27" t="s">
        <v>177</v>
      </c>
      <c r="AD107" s="61" t="s">
        <v>135</v>
      </c>
    </row>
    <row r="108" spans="1:30" ht="22.5" customHeight="1" x14ac:dyDescent="0.25">
      <c r="A108" s="47" t="s">
        <v>43</v>
      </c>
      <c r="B108" s="438" t="s">
        <v>44</v>
      </c>
      <c r="C108" s="438"/>
      <c r="D108" s="438"/>
      <c r="E108" s="438"/>
      <c r="F108" s="438"/>
      <c r="G108" s="438"/>
      <c r="H108" s="438"/>
      <c r="I108" s="438"/>
      <c r="J108" s="438"/>
      <c r="K108" s="438"/>
      <c r="L108" s="438"/>
      <c r="M108" s="438"/>
      <c r="N108" s="438"/>
      <c r="O108" s="438"/>
      <c r="P108" s="438"/>
      <c r="Q108" s="438"/>
      <c r="R108" s="438"/>
      <c r="S108" s="438"/>
      <c r="T108" s="438"/>
      <c r="U108" s="438"/>
      <c r="V108" s="438"/>
      <c r="W108" s="438"/>
      <c r="X108" s="438"/>
      <c r="Y108" s="438"/>
      <c r="Z108" s="438"/>
      <c r="AA108" s="37"/>
      <c r="AB108" s="37"/>
      <c r="AC108" s="27"/>
      <c r="AD108" s="61"/>
    </row>
    <row r="109" spans="1:30" ht="39.9" customHeight="1" x14ac:dyDescent="0.3">
      <c r="A109" s="24" t="s">
        <v>39</v>
      </c>
      <c r="B109" s="449" t="s">
        <v>167</v>
      </c>
      <c r="C109" s="449"/>
      <c r="D109" s="449"/>
      <c r="E109" s="449"/>
      <c r="F109" s="449"/>
      <c r="G109" s="449"/>
      <c r="H109" s="449"/>
      <c r="I109" s="449"/>
      <c r="J109" s="449"/>
      <c r="K109" s="91">
        <v>87047</v>
      </c>
      <c r="L109" s="91">
        <v>62157</v>
      </c>
      <c r="M109" s="91">
        <v>235752</v>
      </c>
      <c r="N109" s="91">
        <v>37646</v>
      </c>
      <c r="O109" s="91">
        <v>45867</v>
      </c>
      <c r="P109" s="91">
        <v>76784</v>
      </c>
      <c r="Q109" s="91">
        <v>80529</v>
      </c>
      <c r="R109" s="91">
        <v>16178</v>
      </c>
      <c r="S109" s="91">
        <v>26044</v>
      </c>
      <c r="T109" s="91">
        <v>308503</v>
      </c>
      <c r="U109" s="91">
        <v>38351</v>
      </c>
      <c r="V109" s="91">
        <v>91228</v>
      </c>
      <c r="W109" s="91">
        <v>192058</v>
      </c>
      <c r="X109" s="91">
        <v>96122</v>
      </c>
      <c r="Y109" s="91">
        <v>161493</v>
      </c>
      <c r="Z109" s="70">
        <f>SUM(K109:Y109)</f>
        <v>1555759</v>
      </c>
      <c r="AA109" s="25"/>
      <c r="AB109" s="75" t="s">
        <v>171</v>
      </c>
      <c r="AC109" s="27" t="s">
        <v>82</v>
      </c>
      <c r="AD109" s="60" t="s">
        <v>136</v>
      </c>
    </row>
    <row r="110" spans="1:30" ht="39.9" customHeight="1" x14ac:dyDescent="0.3">
      <c r="A110" s="24" t="s">
        <v>41</v>
      </c>
      <c r="B110" s="449" t="s">
        <v>45</v>
      </c>
      <c r="C110" s="449"/>
      <c r="D110" s="449"/>
      <c r="E110" s="449"/>
      <c r="F110" s="449"/>
      <c r="G110" s="449"/>
      <c r="H110" s="449"/>
      <c r="I110" s="449"/>
      <c r="J110" s="449"/>
      <c r="K110" s="91">
        <v>0</v>
      </c>
      <c r="L110" s="91">
        <v>0</v>
      </c>
      <c r="M110" s="91">
        <v>0</v>
      </c>
      <c r="N110" s="91">
        <v>15</v>
      </c>
      <c r="O110" s="91">
        <v>58</v>
      </c>
      <c r="P110" s="91">
        <v>202</v>
      </c>
      <c r="Q110" s="91">
        <v>22</v>
      </c>
      <c r="R110" s="91">
        <v>20</v>
      </c>
      <c r="S110" s="91">
        <v>0</v>
      </c>
      <c r="T110" s="91">
        <v>99</v>
      </c>
      <c r="U110" s="91">
        <v>0</v>
      </c>
      <c r="V110" s="91">
        <v>0</v>
      </c>
      <c r="W110" s="91">
        <v>0</v>
      </c>
      <c r="X110" s="91">
        <v>0</v>
      </c>
      <c r="Y110" s="91">
        <v>0</v>
      </c>
      <c r="Z110" s="70">
        <f>SUM(K110:Y110)</f>
        <v>416</v>
      </c>
      <c r="AA110" s="25"/>
      <c r="AB110" s="76"/>
      <c r="AC110" s="27" t="s">
        <v>82</v>
      </c>
      <c r="AD110" s="60" t="s">
        <v>137</v>
      </c>
    </row>
    <row r="111" spans="1:30" ht="45.75" customHeight="1" x14ac:dyDescent="0.3">
      <c r="A111" s="24" t="s">
        <v>46</v>
      </c>
      <c r="B111" s="449" t="s">
        <v>47</v>
      </c>
      <c r="C111" s="449"/>
      <c r="D111" s="449"/>
      <c r="E111" s="449"/>
      <c r="F111" s="449"/>
      <c r="G111" s="449"/>
      <c r="H111" s="449"/>
      <c r="I111" s="449"/>
      <c r="J111" s="449"/>
      <c r="K111" s="91">
        <v>1707</v>
      </c>
      <c r="L111" s="91">
        <v>1219</v>
      </c>
      <c r="M111" s="91">
        <v>4987</v>
      </c>
      <c r="N111" s="91">
        <v>1801</v>
      </c>
      <c r="O111" s="91">
        <v>13264</v>
      </c>
      <c r="P111" s="91">
        <v>13814</v>
      </c>
      <c r="Q111" s="91">
        <v>754</v>
      </c>
      <c r="R111" s="91">
        <v>3033</v>
      </c>
      <c r="S111" s="91">
        <v>1119</v>
      </c>
      <c r="T111" s="91">
        <v>34972</v>
      </c>
      <c r="U111" s="91">
        <v>759</v>
      </c>
      <c r="V111" s="91">
        <v>1790</v>
      </c>
      <c r="W111" s="91">
        <v>3753</v>
      </c>
      <c r="X111" s="91">
        <v>1906</v>
      </c>
      <c r="Y111" s="91">
        <v>3163</v>
      </c>
      <c r="Z111" s="70">
        <f>SUM(K111:Y111)</f>
        <v>88041</v>
      </c>
      <c r="AA111" s="25"/>
      <c r="AB111" s="76"/>
      <c r="AC111" s="27" t="s">
        <v>82</v>
      </c>
      <c r="AD111" s="60" t="s">
        <v>138</v>
      </c>
    </row>
    <row r="112" spans="1:30" ht="39.9" customHeight="1" x14ac:dyDescent="0.3">
      <c r="A112" s="24" t="s">
        <v>48</v>
      </c>
      <c r="B112" s="449" t="s">
        <v>49</v>
      </c>
      <c r="C112" s="449"/>
      <c r="D112" s="449"/>
      <c r="E112" s="449"/>
      <c r="F112" s="449"/>
      <c r="G112" s="449"/>
      <c r="H112" s="449"/>
      <c r="I112" s="449"/>
      <c r="J112" s="449"/>
      <c r="K112" s="356">
        <f t="shared" ref="K112:Y112" si="28">K109-K110-K111</f>
        <v>85340</v>
      </c>
      <c r="L112" s="357">
        <f t="shared" si="28"/>
        <v>60938</v>
      </c>
      <c r="M112" s="358">
        <f t="shared" si="28"/>
        <v>230765</v>
      </c>
      <c r="N112" s="359">
        <f t="shared" si="28"/>
        <v>35830</v>
      </c>
      <c r="O112" s="360">
        <f t="shared" si="28"/>
        <v>32545</v>
      </c>
      <c r="P112" s="361">
        <f t="shared" si="28"/>
        <v>62768</v>
      </c>
      <c r="Q112" s="362">
        <f t="shared" si="28"/>
        <v>79753</v>
      </c>
      <c r="R112" s="363">
        <f t="shared" si="28"/>
        <v>13125</v>
      </c>
      <c r="S112" s="364">
        <f t="shared" si="28"/>
        <v>24925</v>
      </c>
      <c r="T112" s="365">
        <f t="shared" si="28"/>
        <v>273432</v>
      </c>
      <c r="U112" s="366">
        <f t="shared" si="28"/>
        <v>37592</v>
      </c>
      <c r="V112" s="367">
        <f t="shared" si="28"/>
        <v>89438</v>
      </c>
      <c r="W112" s="368">
        <f t="shared" si="28"/>
        <v>188305</v>
      </c>
      <c r="X112" s="369">
        <f t="shared" si="28"/>
        <v>94216</v>
      </c>
      <c r="Y112" s="370">
        <f t="shared" si="28"/>
        <v>158330</v>
      </c>
      <c r="Z112" s="71">
        <f>SUM(K112:Y112)</f>
        <v>1467302</v>
      </c>
      <c r="AA112" s="25"/>
      <c r="AB112" s="77" t="s">
        <v>90</v>
      </c>
      <c r="AC112" s="27" t="s">
        <v>178</v>
      </c>
      <c r="AD112" s="60" t="s">
        <v>139</v>
      </c>
    </row>
    <row r="113" spans="1:34" ht="15.75" customHeight="1" x14ac:dyDescent="0.3">
      <c r="A113" s="48"/>
      <c r="B113" s="49"/>
      <c r="C113" s="450"/>
      <c r="D113" s="450"/>
      <c r="E113" s="450"/>
      <c r="F113" s="450"/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32"/>
      <c r="AA113" s="25" t="s">
        <v>88</v>
      </c>
      <c r="AB113" s="32"/>
      <c r="AC113" s="27"/>
    </row>
    <row r="114" spans="1:34" ht="16.5" customHeight="1" x14ac:dyDescent="0.3">
      <c r="C114" s="427" t="s">
        <v>93</v>
      </c>
      <c r="D114" s="428"/>
      <c r="E114" s="428"/>
      <c r="F114" s="428"/>
      <c r="G114" s="428"/>
      <c r="H114" s="428"/>
      <c r="I114" s="428"/>
      <c r="J114" s="428"/>
      <c r="K114" s="428"/>
      <c r="L114" s="428"/>
      <c r="M114" s="428"/>
      <c r="N114" s="428"/>
      <c r="O114" s="428"/>
      <c r="P114" s="428"/>
      <c r="Q114" s="428"/>
      <c r="R114" s="428"/>
      <c r="S114" s="428"/>
      <c r="T114" s="428"/>
      <c r="U114" s="428"/>
      <c r="V114" s="428"/>
      <c r="W114" s="428"/>
      <c r="X114" s="428"/>
      <c r="Y114" s="429"/>
      <c r="AC114"/>
    </row>
    <row r="115" spans="1:34" ht="19.5" customHeight="1" x14ac:dyDescent="0.3">
      <c r="A115" s="30"/>
      <c r="B115" s="31"/>
      <c r="C115" s="389" t="s">
        <v>32</v>
      </c>
      <c r="D115" s="389"/>
      <c r="E115" s="389"/>
      <c r="F115" s="389"/>
      <c r="G115" s="389" t="s">
        <v>33</v>
      </c>
      <c r="H115" s="389"/>
      <c r="I115" s="389"/>
      <c r="J115" s="389"/>
      <c r="K115" s="389" t="s">
        <v>34</v>
      </c>
      <c r="L115" s="389"/>
      <c r="M115" s="389"/>
      <c r="N115" s="389" t="s">
        <v>35</v>
      </c>
      <c r="O115" s="389"/>
      <c r="P115" s="389"/>
      <c r="Q115" s="389" t="s">
        <v>36</v>
      </c>
      <c r="R115" s="389"/>
      <c r="S115" s="389"/>
      <c r="T115" s="389" t="s">
        <v>91</v>
      </c>
      <c r="U115" s="389"/>
      <c r="V115" s="389"/>
      <c r="W115" s="389" t="s">
        <v>92</v>
      </c>
      <c r="X115" s="389"/>
      <c r="Y115" s="389"/>
      <c r="Z115" s="3"/>
      <c r="AC115"/>
    </row>
    <row r="116" spans="1:34" ht="42.75" customHeight="1" x14ac:dyDescent="0.3">
      <c r="A116" s="34"/>
      <c r="B116" s="35"/>
      <c r="C116" s="390" t="s">
        <v>475</v>
      </c>
      <c r="D116" s="391"/>
      <c r="E116" s="391"/>
      <c r="F116" s="391"/>
      <c r="G116" s="390" t="s">
        <v>475</v>
      </c>
      <c r="H116" s="391"/>
      <c r="I116" s="391"/>
      <c r="J116" s="391"/>
      <c r="K116" s="390" t="s">
        <v>475</v>
      </c>
      <c r="L116" s="391"/>
      <c r="M116" s="391"/>
      <c r="N116" s="390" t="s">
        <v>475</v>
      </c>
      <c r="O116" s="391"/>
      <c r="P116" s="391"/>
      <c r="Q116" s="390" t="s">
        <v>475</v>
      </c>
      <c r="R116" s="391"/>
      <c r="S116" s="391"/>
      <c r="T116" s="390" t="s">
        <v>475</v>
      </c>
      <c r="U116" s="391"/>
      <c r="V116" s="391"/>
      <c r="W116" s="390" t="s">
        <v>475</v>
      </c>
      <c r="X116" s="391"/>
      <c r="Y116" s="391"/>
      <c r="AA116" s="36"/>
      <c r="AC116"/>
    </row>
    <row r="117" spans="1:34" ht="16.5" customHeight="1" x14ac:dyDescent="0.3">
      <c r="C117" s="424" t="s">
        <v>37</v>
      </c>
      <c r="D117" s="425"/>
      <c r="E117" s="425"/>
      <c r="F117" s="425"/>
      <c r="G117" s="425"/>
      <c r="H117" s="425"/>
      <c r="I117" s="425"/>
      <c r="J117" s="425"/>
      <c r="K117" s="425"/>
      <c r="L117" s="425"/>
      <c r="M117" s="425"/>
      <c r="N117" s="425"/>
      <c r="O117" s="425"/>
      <c r="P117" s="425"/>
      <c r="Q117" s="425"/>
      <c r="R117" s="425"/>
      <c r="S117" s="425"/>
      <c r="T117" s="425"/>
      <c r="U117" s="425"/>
      <c r="V117" s="425"/>
      <c r="W117" s="425"/>
      <c r="X117" s="425"/>
      <c r="Y117" s="426"/>
      <c r="AC117"/>
    </row>
    <row r="118" spans="1:34" ht="41.25" customHeight="1" x14ac:dyDescent="0.3">
      <c r="A118" s="34"/>
      <c r="B118" s="35"/>
      <c r="C118" s="430" t="s">
        <v>476</v>
      </c>
      <c r="D118" s="431"/>
      <c r="E118" s="431"/>
      <c r="F118" s="431"/>
      <c r="G118" s="392" t="s">
        <v>477</v>
      </c>
      <c r="H118" s="393"/>
      <c r="I118" s="393"/>
      <c r="J118" s="393"/>
      <c r="K118" s="394" t="s">
        <v>478</v>
      </c>
      <c r="L118" s="395"/>
      <c r="M118" s="395"/>
      <c r="N118" s="392" t="s">
        <v>479</v>
      </c>
      <c r="O118" s="393"/>
      <c r="P118" s="393"/>
      <c r="Q118" s="394" t="s">
        <v>480</v>
      </c>
      <c r="R118" s="395"/>
      <c r="S118" s="395"/>
      <c r="T118" s="392" t="s">
        <v>481</v>
      </c>
      <c r="U118" s="393"/>
      <c r="V118" s="394" t="s">
        <v>482</v>
      </c>
      <c r="W118" s="395"/>
      <c r="X118" s="394" t="s">
        <v>483</v>
      </c>
      <c r="Y118" s="395"/>
      <c r="AA118" s="36"/>
      <c r="AC118"/>
    </row>
    <row r="119" spans="1:34" ht="41.25" customHeight="1" x14ac:dyDescent="0.3">
      <c r="A119" s="34"/>
      <c r="B119" s="35"/>
      <c r="C119" s="392" t="s">
        <v>484</v>
      </c>
      <c r="D119" s="393"/>
      <c r="E119" s="393"/>
      <c r="F119" s="393"/>
      <c r="G119" s="392" t="s">
        <v>485</v>
      </c>
      <c r="H119" s="393"/>
      <c r="I119" s="393"/>
      <c r="J119" s="393"/>
      <c r="K119" s="394" t="s">
        <v>486</v>
      </c>
      <c r="L119" s="395"/>
      <c r="M119" s="395"/>
      <c r="N119" s="392" t="s">
        <v>487</v>
      </c>
      <c r="O119" s="393"/>
      <c r="P119" s="393"/>
      <c r="Q119" s="394" t="s">
        <v>488</v>
      </c>
      <c r="R119" s="395"/>
      <c r="S119" s="395"/>
      <c r="T119" s="392" t="s">
        <v>489</v>
      </c>
      <c r="U119" s="393"/>
      <c r="V119" s="394" t="s">
        <v>490</v>
      </c>
      <c r="W119" s="395"/>
      <c r="X119" s="394" t="s">
        <v>491</v>
      </c>
      <c r="Y119" s="395"/>
      <c r="AC119"/>
    </row>
    <row r="120" spans="1:34" ht="15" customHeight="1" x14ac:dyDescent="0.3">
      <c r="AC120"/>
      <c r="AF120" s="36"/>
    </row>
    <row r="121" spans="1:34" ht="15" customHeight="1" x14ac:dyDescent="0.3">
      <c r="A121" s="3"/>
      <c r="B121" s="3"/>
      <c r="C121" s="31"/>
      <c r="D121" s="31"/>
      <c r="E121" s="31"/>
      <c r="F121" s="31"/>
      <c r="G121" s="31"/>
      <c r="H121" s="31"/>
      <c r="I121" s="31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31"/>
      <c r="Y121" s="31"/>
      <c r="Z121" s="3"/>
      <c r="AA121" s="2"/>
      <c r="AC121"/>
      <c r="AD121" t="s">
        <v>439</v>
      </c>
      <c r="AH121" s="90" t="s">
        <v>473</v>
      </c>
    </row>
    <row r="122" spans="1:34" ht="22.5" customHeight="1" x14ac:dyDescent="0.3">
      <c r="B122" s="44"/>
      <c r="C122" s="31"/>
      <c r="D122" s="31"/>
      <c r="E122" s="31"/>
      <c r="F122" s="31"/>
      <c r="G122" s="31"/>
      <c r="H122" s="31"/>
      <c r="I122" s="386" t="s">
        <v>96</v>
      </c>
      <c r="J122" s="386"/>
      <c r="K122" s="386"/>
      <c r="L122" s="386"/>
      <c r="M122" s="8" t="s">
        <v>414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38"/>
      <c r="Y122" s="421" t="s">
        <v>94</v>
      </c>
      <c r="Z122" s="421"/>
      <c r="AC122"/>
      <c r="AH122" s="90" t="s">
        <v>472</v>
      </c>
    </row>
    <row r="123" spans="1:34" ht="22.5" customHeight="1" x14ac:dyDescent="0.3">
      <c r="C123" s="31"/>
      <c r="D123" s="31"/>
      <c r="E123" s="31"/>
      <c r="F123" s="31"/>
      <c r="G123" s="31"/>
      <c r="H123" s="31"/>
      <c r="I123" s="386" t="s">
        <v>2</v>
      </c>
      <c r="J123" s="386"/>
      <c r="K123" s="386"/>
      <c r="L123" s="386"/>
      <c r="M123" s="8" t="s">
        <v>414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38"/>
      <c r="Y123" s="421"/>
      <c r="Z123" s="421"/>
      <c r="AC123"/>
    </row>
    <row r="124" spans="1:34" ht="22.5" customHeight="1" x14ac:dyDescent="0.3">
      <c r="C124" s="31"/>
      <c r="D124" s="31"/>
      <c r="E124" s="31"/>
      <c r="F124" s="31"/>
      <c r="G124" s="31"/>
      <c r="H124" s="31"/>
      <c r="I124" s="31"/>
      <c r="J124" s="433"/>
      <c r="K124" s="433"/>
      <c r="L124" s="433"/>
      <c r="M124" s="433"/>
      <c r="N124" s="8"/>
      <c r="O124" s="8"/>
      <c r="P124" s="8"/>
      <c r="Q124" s="8"/>
      <c r="R124" s="386"/>
      <c r="S124" s="386"/>
      <c r="T124" s="386"/>
      <c r="U124" s="386"/>
      <c r="V124" s="8"/>
      <c r="W124" s="8"/>
      <c r="Y124" s="419" t="s">
        <v>439</v>
      </c>
      <c r="Z124" s="419"/>
      <c r="AC124"/>
    </row>
    <row r="125" spans="1:34" ht="22.5" customHeight="1" x14ac:dyDescent="0.3">
      <c r="A125" s="45"/>
      <c r="B125" s="45"/>
      <c r="C125" s="45"/>
      <c r="D125" s="45"/>
      <c r="E125" s="45"/>
      <c r="F125" s="45"/>
      <c r="G125" s="45"/>
      <c r="H125" s="45"/>
      <c r="I125" s="45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434"/>
      <c r="X125" s="434"/>
      <c r="Y125" s="434"/>
      <c r="Z125" s="434"/>
      <c r="AC125"/>
    </row>
    <row r="126" spans="1:34" ht="22.5" customHeight="1" x14ac:dyDescent="0.3">
      <c r="A126" s="45"/>
      <c r="B126" s="45"/>
      <c r="C126" s="45"/>
      <c r="D126" s="45"/>
      <c r="E126" s="45"/>
      <c r="F126" s="45"/>
      <c r="G126" s="45"/>
      <c r="H126" s="45"/>
      <c r="I126" s="45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434"/>
      <c r="X126" s="434"/>
      <c r="Y126" s="434"/>
      <c r="Z126" s="434"/>
      <c r="AC126"/>
    </row>
    <row r="127" spans="1:34" ht="22.5" customHeight="1" x14ac:dyDescent="0.3">
      <c r="A127" s="45"/>
      <c r="B127" s="45"/>
      <c r="C127" s="45"/>
      <c r="D127" s="45"/>
      <c r="E127" s="45"/>
      <c r="F127" s="45"/>
      <c r="G127" s="45"/>
      <c r="H127" s="45"/>
      <c r="I127" s="45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435" t="s">
        <v>440</v>
      </c>
      <c r="X127" s="435"/>
      <c r="Y127" s="435"/>
      <c r="Z127" s="435"/>
      <c r="AC127"/>
    </row>
    <row r="128" spans="1:34" ht="24.9" customHeight="1" x14ac:dyDescent="0.3">
      <c r="A128" s="15" t="s">
        <v>3</v>
      </c>
      <c r="B128" s="423" t="s">
        <v>4</v>
      </c>
      <c r="C128" s="423"/>
      <c r="D128" s="423"/>
      <c r="E128" s="423"/>
      <c r="F128" s="423"/>
      <c r="G128" s="423"/>
      <c r="H128" s="423"/>
      <c r="I128" s="423"/>
      <c r="J128" s="423"/>
      <c r="K128" s="423" t="s">
        <v>5</v>
      </c>
      <c r="L128" s="423"/>
      <c r="M128" s="423"/>
      <c r="N128" s="423"/>
      <c r="O128" s="423"/>
      <c r="P128" s="423"/>
      <c r="Q128" s="423"/>
      <c r="R128" s="423"/>
      <c r="S128" s="423"/>
      <c r="T128" s="423"/>
      <c r="U128" s="423"/>
      <c r="V128" s="423"/>
      <c r="W128" s="423"/>
      <c r="X128" s="423"/>
      <c r="Y128" s="423"/>
      <c r="Z128" s="423"/>
      <c r="AA128" s="25"/>
      <c r="AB128" s="26"/>
      <c r="AC128" s="26"/>
    </row>
    <row r="129" spans="1:30" ht="44.25" customHeight="1" x14ac:dyDescent="0.3">
      <c r="A129" s="15" t="s">
        <v>81</v>
      </c>
      <c r="B129" s="438" t="s">
        <v>38</v>
      </c>
      <c r="C129" s="438"/>
      <c r="D129" s="438"/>
      <c r="E129" s="438"/>
      <c r="F129" s="438"/>
      <c r="G129" s="438"/>
      <c r="H129" s="438"/>
      <c r="I129" s="438"/>
      <c r="J129" s="438"/>
      <c r="K129" s="10" t="s">
        <v>214</v>
      </c>
      <c r="L129" s="10" t="s">
        <v>218</v>
      </c>
      <c r="M129" s="10" t="s">
        <v>220</v>
      </c>
      <c r="N129" s="10" t="s">
        <v>222</v>
      </c>
      <c r="O129" s="10" t="s">
        <v>224</v>
      </c>
      <c r="P129" s="10" t="s">
        <v>226</v>
      </c>
      <c r="Q129" s="10" t="s">
        <v>228</v>
      </c>
      <c r="R129" s="10" t="s">
        <v>230</v>
      </c>
      <c r="S129" s="10" t="s">
        <v>232</v>
      </c>
      <c r="T129" s="10" t="s">
        <v>234</v>
      </c>
      <c r="U129" s="10" t="s">
        <v>236</v>
      </c>
      <c r="V129" s="10" t="s">
        <v>238</v>
      </c>
      <c r="W129" s="10" t="s">
        <v>240</v>
      </c>
      <c r="X129" s="10" t="s">
        <v>242</v>
      </c>
      <c r="Y129" s="10" t="s">
        <v>244</v>
      </c>
      <c r="Z129" s="15" t="s">
        <v>245</v>
      </c>
      <c r="AA129" s="25"/>
      <c r="AB129" s="26"/>
      <c r="AC129" s="26"/>
      <c r="AD129" s="60" t="s">
        <v>216</v>
      </c>
    </row>
    <row r="130" spans="1:30" ht="12.75" customHeight="1" x14ac:dyDescent="0.25">
      <c r="A130" s="17" t="s">
        <v>7</v>
      </c>
      <c r="B130" s="436" t="s">
        <v>8</v>
      </c>
      <c r="C130" s="436"/>
      <c r="D130" s="436"/>
      <c r="E130" s="436"/>
      <c r="F130" s="436"/>
      <c r="G130" s="436"/>
      <c r="H130" s="436"/>
      <c r="I130" s="436"/>
      <c r="J130" s="436"/>
      <c r="K130" s="18" t="s">
        <v>9</v>
      </c>
      <c r="L130" s="18" t="s">
        <v>10</v>
      </c>
      <c r="M130" s="18" t="s">
        <v>11</v>
      </c>
      <c r="N130" s="18" t="s">
        <v>12</v>
      </c>
      <c r="O130" s="18" t="s">
        <v>13</v>
      </c>
      <c r="P130" s="18" t="s">
        <v>14</v>
      </c>
      <c r="Q130" s="18" t="s">
        <v>15</v>
      </c>
      <c r="R130" s="18" t="s">
        <v>16</v>
      </c>
      <c r="S130" s="18" t="s">
        <v>17</v>
      </c>
      <c r="T130" s="18" t="s">
        <v>18</v>
      </c>
      <c r="U130" s="18" t="s">
        <v>19</v>
      </c>
      <c r="V130" s="18" t="s">
        <v>20</v>
      </c>
      <c r="W130" s="18" t="s">
        <v>21</v>
      </c>
      <c r="X130" s="18" t="s">
        <v>22</v>
      </c>
      <c r="Y130" s="18" t="s">
        <v>23</v>
      </c>
      <c r="Z130" s="18" t="s">
        <v>24</v>
      </c>
      <c r="AA130" s="40"/>
      <c r="AB130" s="41"/>
      <c r="AC130" s="41"/>
      <c r="AD130" s="63"/>
    </row>
    <row r="131" spans="1:30" ht="22.5" customHeight="1" x14ac:dyDescent="0.3">
      <c r="A131" s="439" t="s">
        <v>39</v>
      </c>
      <c r="B131" s="440" t="s">
        <v>40</v>
      </c>
      <c r="C131" s="441"/>
      <c r="D131" s="441"/>
      <c r="E131" s="441"/>
      <c r="F131" s="441"/>
      <c r="G131" s="441"/>
      <c r="H131" s="441"/>
      <c r="I131" s="442"/>
      <c r="J131" s="24" t="s">
        <v>27</v>
      </c>
      <c r="K131" s="70">
        <f>Z102</f>
        <v>343</v>
      </c>
      <c r="L131" s="91">
        <v>0</v>
      </c>
      <c r="M131" s="91">
        <v>49</v>
      </c>
      <c r="N131" s="91">
        <v>0</v>
      </c>
      <c r="O131" s="91">
        <v>233</v>
      </c>
      <c r="P131" s="91">
        <v>41</v>
      </c>
      <c r="Q131" s="91">
        <v>0</v>
      </c>
      <c r="R131" s="91">
        <v>123</v>
      </c>
      <c r="S131" s="91">
        <v>0</v>
      </c>
      <c r="T131" s="91">
        <v>0</v>
      </c>
      <c r="U131" s="91">
        <v>8</v>
      </c>
      <c r="V131" s="91">
        <v>18</v>
      </c>
      <c r="W131" s="91">
        <v>4</v>
      </c>
      <c r="X131" s="91">
        <v>0</v>
      </c>
      <c r="Y131" s="91">
        <v>0</v>
      </c>
      <c r="Z131" s="70">
        <f t="shared" ref="Z131:Z136" si="29">SUM(K131:Y131)</f>
        <v>819</v>
      </c>
      <c r="AA131" s="25"/>
      <c r="AB131" s="26" t="s">
        <v>169</v>
      </c>
      <c r="AC131" s="27" t="s">
        <v>89</v>
      </c>
      <c r="AD131" s="60" t="s">
        <v>130</v>
      </c>
    </row>
    <row r="132" spans="1:30" ht="22.5" customHeight="1" x14ac:dyDescent="0.3">
      <c r="A132" s="439"/>
      <c r="B132" s="443"/>
      <c r="C132" s="444"/>
      <c r="D132" s="444"/>
      <c r="E132" s="444"/>
      <c r="F132" s="444"/>
      <c r="G132" s="444"/>
      <c r="H132" s="444"/>
      <c r="I132" s="445"/>
      <c r="J132" s="24" t="s">
        <v>28</v>
      </c>
      <c r="K132" s="70">
        <f>Z103</f>
        <v>303</v>
      </c>
      <c r="L132" s="91">
        <v>0</v>
      </c>
      <c r="M132" s="91">
        <v>35</v>
      </c>
      <c r="N132" s="91">
        <v>0</v>
      </c>
      <c r="O132" s="91">
        <v>176</v>
      </c>
      <c r="P132" s="91">
        <v>19</v>
      </c>
      <c r="Q132" s="91">
        <v>0</v>
      </c>
      <c r="R132" s="91">
        <v>124</v>
      </c>
      <c r="S132" s="91">
        <v>0</v>
      </c>
      <c r="T132" s="91">
        <v>0</v>
      </c>
      <c r="U132" s="91">
        <v>15</v>
      </c>
      <c r="V132" s="91">
        <v>18</v>
      </c>
      <c r="W132" s="91">
        <v>4</v>
      </c>
      <c r="X132" s="91">
        <v>0</v>
      </c>
      <c r="Y132" s="91">
        <v>0</v>
      </c>
      <c r="Z132" s="70">
        <f t="shared" si="29"/>
        <v>694</v>
      </c>
      <c r="AA132" s="25"/>
      <c r="AB132" s="26"/>
      <c r="AC132" s="27" t="s">
        <v>89</v>
      </c>
      <c r="AD132" s="60" t="s">
        <v>131</v>
      </c>
    </row>
    <row r="133" spans="1:30" ht="22.5" customHeight="1" x14ac:dyDescent="0.3">
      <c r="A133" s="439"/>
      <c r="B133" s="446"/>
      <c r="C133" s="447"/>
      <c r="D133" s="447"/>
      <c r="E133" s="447"/>
      <c r="F133" s="447"/>
      <c r="G133" s="447"/>
      <c r="H133" s="447"/>
      <c r="I133" s="448"/>
      <c r="J133" s="24" t="s">
        <v>29</v>
      </c>
      <c r="K133" s="71">
        <f t="shared" ref="K133:Y133" si="30">SUM(K131:K132)</f>
        <v>646</v>
      </c>
      <c r="L133" s="71">
        <f t="shared" si="30"/>
        <v>0</v>
      </c>
      <c r="M133" s="71">
        <f t="shared" si="30"/>
        <v>84</v>
      </c>
      <c r="N133" s="71">
        <f t="shared" si="30"/>
        <v>0</v>
      </c>
      <c r="O133" s="71">
        <f t="shared" si="30"/>
        <v>409</v>
      </c>
      <c r="P133" s="71">
        <f t="shared" si="30"/>
        <v>60</v>
      </c>
      <c r="Q133" s="71">
        <f t="shared" si="30"/>
        <v>0</v>
      </c>
      <c r="R133" s="71">
        <f t="shared" si="30"/>
        <v>247</v>
      </c>
      <c r="S133" s="71">
        <f t="shared" si="30"/>
        <v>0</v>
      </c>
      <c r="T133" s="71">
        <f t="shared" si="30"/>
        <v>0</v>
      </c>
      <c r="U133" s="71">
        <f t="shared" si="30"/>
        <v>23</v>
      </c>
      <c r="V133" s="71">
        <f t="shared" si="30"/>
        <v>36</v>
      </c>
      <c r="W133" s="71">
        <f t="shared" si="30"/>
        <v>8</v>
      </c>
      <c r="X133" s="71">
        <f t="shared" si="30"/>
        <v>0</v>
      </c>
      <c r="Y133" s="71">
        <f t="shared" si="30"/>
        <v>0</v>
      </c>
      <c r="Z133" s="71">
        <f t="shared" si="29"/>
        <v>1513</v>
      </c>
      <c r="AA133" s="25"/>
      <c r="AB133" s="26"/>
      <c r="AC133" s="27" t="s">
        <v>176</v>
      </c>
      <c r="AD133" s="60" t="s">
        <v>132</v>
      </c>
    </row>
    <row r="134" spans="1:30" ht="22.5" customHeight="1" x14ac:dyDescent="0.3">
      <c r="A134" s="439" t="s">
        <v>41</v>
      </c>
      <c r="B134" s="440" t="s">
        <v>42</v>
      </c>
      <c r="C134" s="441"/>
      <c r="D134" s="441"/>
      <c r="E134" s="441"/>
      <c r="F134" s="441"/>
      <c r="G134" s="441"/>
      <c r="H134" s="441"/>
      <c r="I134" s="442"/>
      <c r="J134" s="24" t="s">
        <v>27</v>
      </c>
      <c r="K134" s="70">
        <f>Z105</f>
        <v>282</v>
      </c>
      <c r="L134" s="91">
        <v>0</v>
      </c>
      <c r="M134" s="91">
        <v>40</v>
      </c>
      <c r="N134" s="91">
        <v>0</v>
      </c>
      <c r="O134" s="91">
        <v>24</v>
      </c>
      <c r="P134" s="91">
        <v>41</v>
      </c>
      <c r="Q134" s="91">
        <v>0</v>
      </c>
      <c r="R134" s="91">
        <v>111</v>
      </c>
      <c r="S134" s="91">
        <v>0</v>
      </c>
      <c r="T134" s="91">
        <v>0</v>
      </c>
      <c r="U134" s="91">
        <v>7</v>
      </c>
      <c r="V134" s="91">
        <v>14</v>
      </c>
      <c r="W134" s="91">
        <v>3</v>
      </c>
      <c r="X134" s="91">
        <v>0</v>
      </c>
      <c r="Y134" s="91">
        <v>0</v>
      </c>
      <c r="Z134" s="70">
        <f t="shared" si="29"/>
        <v>522</v>
      </c>
      <c r="AA134" s="25"/>
      <c r="AB134" s="29" t="s">
        <v>170</v>
      </c>
      <c r="AC134" s="27" t="s">
        <v>173</v>
      </c>
      <c r="AD134" s="60" t="s">
        <v>133</v>
      </c>
    </row>
    <row r="135" spans="1:30" ht="22.5" customHeight="1" x14ac:dyDescent="0.3">
      <c r="A135" s="439"/>
      <c r="B135" s="443"/>
      <c r="C135" s="444"/>
      <c r="D135" s="444"/>
      <c r="E135" s="444"/>
      <c r="F135" s="444"/>
      <c r="G135" s="444"/>
      <c r="H135" s="444"/>
      <c r="I135" s="445"/>
      <c r="J135" s="24" t="s">
        <v>28</v>
      </c>
      <c r="K135" s="70">
        <f>Z106</f>
        <v>219</v>
      </c>
      <c r="L135" s="91">
        <v>0</v>
      </c>
      <c r="M135" s="91">
        <v>34</v>
      </c>
      <c r="N135" s="91">
        <v>0</v>
      </c>
      <c r="O135" s="91">
        <v>20</v>
      </c>
      <c r="P135" s="91">
        <v>19</v>
      </c>
      <c r="Q135" s="91">
        <v>0</v>
      </c>
      <c r="R135" s="91">
        <v>123</v>
      </c>
      <c r="S135" s="91">
        <v>0</v>
      </c>
      <c r="T135" s="91">
        <v>0</v>
      </c>
      <c r="U135" s="91">
        <v>14</v>
      </c>
      <c r="V135" s="91">
        <v>17</v>
      </c>
      <c r="W135" s="91">
        <v>4</v>
      </c>
      <c r="X135" s="91">
        <v>0</v>
      </c>
      <c r="Y135" s="91">
        <v>0</v>
      </c>
      <c r="Z135" s="70">
        <f t="shared" si="29"/>
        <v>450</v>
      </c>
      <c r="AA135" s="25"/>
      <c r="AB135" s="26"/>
      <c r="AC135" s="27" t="s">
        <v>173</v>
      </c>
      <c r="AD135" s="60" t="s">
        <v>134</v>
      </c>
    </row>
    <row r="136" spans="1:30" ht="22.5" customHeight="1" x14ac:dyDescent="0.25">
      <c r="A136" s="439"/>
      <c r="B136" s="446"/>
      <c r="C136" s="447"/>
      <c r="D136" s="447"/>
      <c r="E136" s="447"/>
      <c r="F136" s="447"/>
      <c r="G136" s="447"/>
      <c r="H136" s="447"/>
      <c r="I136" s="448"/>
      <c r="J136" s="24" t="s">
        <v>29</v>
      </c>
      <c r="K136" s="71">
        <f t="shared" ref="K136:Y136" si="31">SUM(K134:K135)</f>
        <v>501</v>
      </c>
      <c r="L136" s="71">
        <f t="shared" si="31"/>
        <v>0</v>
      </c>
      <c r="M136" s="71">
        <f t="shared" si="31"/>
        <v>74</v>
      </c>
      <c r="N136" s="71">
        <f t="shared" si="31"/>
        <v>0</v>
      </c>
      <c r="O136" s="71">
        <f t="shared" si="31"/>
        <v>44</v>
      </c>
      <c r="P136" s="71">
        <f t="shared" si="31"/>
        <v>60</v>
      </c>
      <c r="Q136" s="71">
        <f t="shared" si="31"/>
        <v>0</v>
      </c>
      <c r="R136" s="71">
        <f t="shared" si="31"/>
        <v>234</v>
      </c>
      <c r="S136" s="71">
        <f t="shared" si="31"/>
        <v>0</v>
      </c>
      <c r="T136" s="71">
        <f t="shared" si="31"/>
        <v>0</v>
      </c>
      <c r="U136" s="71">
        <f t="shared" si="31"/>
        <v>21</v>
      </c>
      <c r="V136" s="71">
        <f t="shared" si="31"/>
        <v>31</v>
      </c>
      <c r="W136" s="71">
        <f t="shared" si="31"/>
        <v>7</v>
      </c>
      <c r="X136" s="71">
        <f t="shared" si="31"/>
        <v>0</v>
      </c>
      <c r="Y136" s="71">
        <f t="shared" si="31"/>
        <v>0</v>
      </c>
      <c r="Z136" s="71">
        <f t="shared" si="29"/>
        <v>972</v>
      </c>
      <c r="AA136" s="46"/>
      <c r="AB136" s="37"/>
      <c r="AC136" s="27" t="s">
        <v>177</v>
      </c>
      <c r="AD136" s="61" t="s">
        <v>135</v>
      </c>
    </row>
    <row r="137" spans="1:30" ht="22.5" customHeight="1" x14ac:dyDescent="0.25">
      <c r="A137" s="47" t="s">
        <v>43</v>
      </c>
      <c r="B137" s="438" t="s">
        <v>44</v>
      </c>
      <c r="C137" s="438"/>
      <c r="D137" s="438"/>
      <c r="E137" s="438"/>
      <c r="F137" s="438"/>
      <c r="G137" s="438"/>
      <c r="H137" s="438"/>
      <c r="I137" s="438"/>
      <c r="J137" s="438"/>
      <c r="K137" s="438"/>
      <c r="L137" s="438"/>
      <c r="M137" s="438"/>
      <c r="N137" s="438"/>
      <c r="O137" s="438"/>
      <c r="P137" s="438"/>
      <c r="Q137" s="438"/>
      <c r="R137" s="438"/>
      <c r="S137" s="438"/>
      <c r="T137" s="438"/>
      <c r="U137" s="438"/>
      <c r="V137" s="438"/>
      <c r="W137" s="438"/>
      <c r="X137" s="438"/>
      <c r="Y137" s="438"/>
      <c r="Z137" s="438"/>
      <c r="AA137" s="37"/>
      <c r="AB137" s="37"/>
      <c r="AC137" s="27"/>
      <c r="AD137" s="61"/>
    </row>
    <row r="138" spans="1:30" ht="39.9" customHeight="1" x14ac:dyDescent="0.3">
      <c r="A138" s="24" t="s">
        <v>39</v>
      </c>
      <c r="B138" s="449" t="s">
        <v>167</v>
      </c>
      <c r="C138" s="449"/>
      <c r="D138" s="449"/>
      <c r="E138" s="449"/>
      <c r="F138" s="449"/>
      <c r="G138" s="449"/>
      <c r="H138" s="449"/>
      <c r="I138" s="449"/>
      <c r="J138" s="449"/>
      <c r="K138" s="70">
        <f>Z109</f>
        <v>1555759</v>
      </c>
      <c r="L138" s="91">
        <v>93614</v>
      </c>
      <c r="M138" s="91">
        <v>151583</v>
      </c>
      <c r="N138" s="91">
        <v>277653</v>
      </c>
      <c r="O138" s="91">
        <v>129068</v>
      </c>
      <c r="P138" s="91">
        <v>191830</v>
      </c>
      <c r="Q138" s="91">
        <v>101630</v>
      </c>
      <c r="R138" s="91">
        <v>98291</v>
      </c>
      <c r="S138" s="91">
        <v>187426</v>
      </c>
      <c r="T138" s="91">
        <v>104064</v>
      </c>
      <c r="U138" s="91">
        <v>235892</v>
      </c>
      <c r="V138" s="91">
        <v>27599</v>
      </c>
      <c r="W138" s="91">
        <v>55919</v>
      </c>
      <c r="X138" s="91">
        <v>105451</v>
      </c>
      <c r="Y138" s="91">
        <v>299181</v>
      </c>
      <c r="Z138" s="70">
        <f>SUM(K138:Y138)</f>
        <v>3614960</v>
      </c>
      <c r="AA138" s="25"/>
      <c r="AB138" s="75" t="s">
        <v>171</v>
      </c>
      <c r="AC138" s="27" t="s">
        <v>82</v>
      </c>
      <c r="AD138" s="60" t="s">
        <v>136</v>
      </c>
    </row>
    <row r="139" spans="1:30" ht="39.9" customHeight="1" x14ac:dyDescent="0.3">
      <c r="A139" s="24" t="s">
        <v>41</v>
      </c>
      <c r="B139" s="449" t="s">
        <v>45</v>
      </c>
      <c r="C139" s="449"/>
      <c r="D139" s="449"/>
      <c r="E139" s="449"/>
      <c r="F139" s="449"/>
      <c r="G139" s="449"/>
      <c r="H139" s="449"/>
      <c r="I139" s="449"/>
      <c r="J139" s="449"/>
      <c r="K139" s="70">
        <f>Z110</f>
        <v>416</v>
      </c>
      <c r="L139" s="91">
        <v>0</v>
      </c>
      <c r="M139" s="91">
        <v>381</v>
      </c>
      <c r="N139" s="91">
        <v>0</v>
      </c>
      <c r="O139" s="91">
        <v>2230</v>
      </c>
      <c r="P139" s="91">
        <v>8</v>
      </c>
      <c r="Q139" s="91">
        <v>90</v>
      </c>
      <c r="R139" s="91">
        <v>588</v>
      </c>
      <c r="S139" s="91">
        <v>0</v>
      </c>
      <c r="T139" s="91">
        <v>0</v>
      </c>
      <c r="U139" s="91">
        <v>0</v>
      </c>
      <c r="V139" s="91">
        <v>143</v>
      </c>
      <c r="W139" s="91">
        <v>182</v>
      </c>
      <c r="X139" s="91">
        <v>22</v>
      </c>
      <c r="Y139" s="91">
        <v>0</v>
      </c>
      <c r="Z139" s="70">
        <f>SUM(K139:Y139)</f>
        <v>4060</v>
      </c>
      <c r="AA139" s="25"/>
      <c r="AB139" s="76"/>
      <c r="AC139" s="27" t="s">
        <v>82</v>
      </c>
      <c r="AD139" s="60" t="s">
        <v>137</v>
      </c>
    </row>
    <row r="140" spans="1:30" ht="45.75" customHeight="1" x14ac:dyDescent="0.3">
      <c r="A140" s="24" t="s">
        <v>46</v>
      </c>
      <c r="B140" s="449" t="s">
        <v>47</v>
      </c>
      <c r="C140" s="449"/>
      <c r="D140" s="449"/>
      <c r="E140" s="449"/>
      <c r="F140" s="449"/>
      <c r="G140" s="449"/>
      <c r="H140" s="449"/>
      <c r="I140" s="449"/>
      <c r="J140" s="449"/>
      <c r="K140" s="70">
        <f>Z111</f>
        <v>88041</v>
      </c>
      <c r="L140" s="91">
        <v>1841</v>
      </c>
      <c r="M140" s="91">
        <v>37578</v>
      </c>
      <c r="N140" s="91">
        <v>5426</v>
      </c>
      <c r="O140" s="91">
        <v>32240</v>
      </c>
      <c r="P140" s="91">
        <v>2010</v>
      </c>
      <c r="Q140" s="91">
        <v>1468</v>
      </c>
      <c r="R140" s="91">
        <v>24321</v>
      </c>
      <c r="S140" s="91">
        <v>3546</v>
      </c>
      <c r="T140" s="91">
        <v>2040</v>
      </c>
      <c r="U140" s="91">
        <v>1332</v>
      </c>
      <c r="V140" s="91">
        <v>2531</v>
      </c>
      <c r="W140" s="91">
        <v>10247</v>
      </c>
      <c r="X140" s="91">
        <v>2046</v>
      </c>
      <c r="Y140" s="91">
        <v>5896</v>
      </c>
      <c r="Z140" s="70">
        <f>SUM(K140:Y140)</f>
        <v>220563</v>
      </c>
      <c r="AA140" s="25"/>
      <c r="AB140" s="76"/>
      <c r="AC140" s="27" t="s">
        <v>82</v>
      </c>
      <c r="AD140" s="60" t="s">
        <v>138</v>
      </c>
    </row>
    <row r="141" spans="1:30" ht="39.9" customHeight="1" x14ac:dyDescent="0.3">
      <c r="A141" s="24" t="s">
        <v>48</v>
      </c>
      <c r="B141" s="449" t="s">
        <v>49</v>
      </c>
      <c r="C141" s="449"/>
      <c r="D141" s="449"/>
      <c r="E141" s="449"/>
      <c r="F141" s="449"/>
      <c r="G141" s="449"/>
      <c r="H141" s="449"/>
      <c r="I141" s="449"/>
      <c r="J141" s="449"/>
      <c r="K141" s="371">
        <f t="shared" ref="K141:Y141" si="32">K138-K139-K140</f>
        <v>1467302</v>
      </c>
      <c r="L141" s="372">
        <f t="shared" si="32"/>
        <v>91773</v>
      </c>
      <c r="M141" s="373">
        <f t="shared" si="32"/>
        <v>113624</v>
      </c>
      <c r="N141" s="374">
        <f t="shared" si="32"/>
        <v>272227</v>
      </c>
      <c r="O141" s="375">
        <f t="shared" si="32"/>
        <v>94598</v>
      </c>
      <c r="P141" s="376">
        <f t="shared" si="32"/>
        <v>189812</v>
      </c>
      <c r="Q141" s="377">
        <f t="shared" si="32"/>
        <v>100072</v>
      </c>
      <c r="R141" s="378">
        <f t="shared" si="32"/>
        <v>73382</v>
      </c>
      <c r="S141" s="379">
        <f t="shared" si="32"/>
        <v>183880</v>
      </c>
      <c r="T141" s="380">
        <f t="shared" si="32"/>
        <v>102024</v>
      </c>
      <c r="U141" s="381">
        <f t="shared" si="32"/>
        <v>234560</v>
      </c>
      <c r="V141" s="382">
        <f t="shared" si="32"/>
        <v>24925</v>
      </c>
      <c r="W141" s="383">
        <f t="shared" si="32"/>
        <v>45490</v>
      </c>
      <c r="X141" s="384">
        <f t="shared" si="32"/>
        <v>103383</v>
      </c>
      <c r="Y141" s="385">
        <f t="shared" si="32"/>
        <v>293285</v>
      </c>
      <c r="Z141" s="71">
        <f>SUM(K141:Y141)</f>
        <v>3390337</v>
      </c>
      <c r="AA141" s="25"/>
      <c r="AB141" s="77" t="s">
        <v>90</v>
      </c>
      <c r="AC141" s="27" t="s">
        <v>178</v>
      </c>
      <c r="AD141" s="60" t="s">
        <v>139</v>
      </c>
    </row>
    <row r="142" spans="1:30" ht="15.75" customHeight="1" x14ac:dyDescent="0.3">
      <c r="A142" s="48"/>
      <c r="B142" s="49"/>
      <c r="C142" s="450"/>
      <c r="D142" s="450"/>
      <c r="E142" s="450"/>
      <c r="F142" s="450"/>
      <c r="G142" s="450"/>
      <c r="H142" s="450"/>
      <c r="I142" s="450"/>
      <c r="J142" s="450"/>
      <c r="K142" s="450"/>
      <c r="L142" s="450"/>
      <c r="M142" s="450"/>
      <c r="N142" s="450"/>
      <c r="O142" s="450"/>
      <c r="P142" s="450"/>
      <c r="Q142" s="450"/>
      <c r="R142" s="450"/>
      <c r="S142" s="450"/>
      <c r="T142" s="450"/>
      <c r="U142" s="450"/>
      <c r="V142" s="450"/>
      <c r="W142" s="450"/>
      <c r="X142" s="450"/>
      <c r="Y142" s="450"/>
      <c r="Z142" s="32"/>
      <c r="AA142" s="25" t="s">
        <v>88</v>
      </c>
      <c r="AB142" s="32"/>
      <c r="AC142" s="27"/>
    </row>
    <row r="143" spans="1:30" ht="16.5" customHeight="1" x14ac:dyDescent="0.3">
      <c r="C143" s="427" t="s">
        <v>93</v>
      </c>
      <c r="D143" s="428"/>
      <c r="E143" s="428"/>
      <c r="F143" s="428"/>
      <c r="G143" s="428"/>
      <c r="H143" s="428"/>
      <c r="I143" s="428"/>
      <c r="J143" s="428"/>
      <c r="K143" s="428"/>
      <c r="L143" s="428"/>
      <c r="M143" s="428"/>
      <c r="N143" s="428"/>
      <c r="O143" s="428"/>
      <c r="P143" s="428"/>
      <c r="Q143" s="428"/>
      <c r="R143" s="428"/>
      <c r="S143" s="428"/>
      <c r="T143" s="428"/>
      <c r="U143" s="428"/>
      <c r="V143" s="428"/>
      <c r="W143" s="428"/>
      <c r="X143" s="428"/>
      <c r="Y143" s="429"/>
      <c r="AC143"/>
    </row>
    <row r="144" spans="1:30" ht="19.5" customHeight="1" x14ac:dyDescent="0.3">
      <c r="A144" s="30"/>
      <c r="B144" s="31"/>
      <c r="C144" s="389" t="s">
        <v>32</v>
      </c>
      <c r="D144" s="389"/>
      <c r="E144" s="389"/>
      <c r="F144" s="389"/>
      <c r="G144" s="389" t="s">
        <v>33</v>
      </c>
      <c r="H144" s="389"/>
      <c r="I144" s="389"/>
      <c r="J144" s="389"/>
      <c r="K144" s="389" t="s">
        <v>34</v>
      </c>
      <c r="L144" s="389"/>
      <c r="M144" s="389"/>
      <c r="N144" s="389" t="s">
        <v>35</v>
      </c>
      <c r="O144" s="389"/>
      <c r="P144" s="389"/>
      <c r="Q144" s="389" t="s">
        <v>36</v>
      </c>
      <c r="R144" s="389"/>
      <c r="S144" s="389"/>
      <c r="T144" s="389" t="s">
        <v>91</v>
      </c>
      <c r="U144" s="389"/>
      <c r="V144" s="389"/>
      <c r="W144" s="389" t="s">
        <v>92</v>
      </c>
      <c r="X144" s="389"/>
      <c r="Y144" s="389"/>
      <c r="Z144" s="3"/>
      <c r="AC144"/>
    </row>
    <row r="145" spans="1:34" ht="42.75" customHeight="1" x14ac:dyDescent="0.3">
      <c r="A145" s="34"/>
      <c r="B145" s="35"/>
      <c r="C145" s="390" t="s">
        <v>475</v>
      </c>
      <c r="D145" s="391"/>
      <c r="E145" s="391"/>
      <c r="F145" s="391"/>
      <c r="G145" s="390" t="s">
        <v>475</v>
      </c>
      <c r="H145" s="391"/>
      <c r="I145" s="391"/>
      <c r="J145" s="391"/>
      <c r="K145" s="390" t="s">
        <v>475</v>
      </c>
      <c r="L145" s="391"/>
      <c r="M145" s="391"/>
      <c r="N145" s="390" t="s">
        <v>475</v>
      </c>
      <c r="O145" s="391"/>
      <c r="P145" s="391"/>
      <c r="Q145" s="390" t="s">
        <v>475</v>
      </c>
      <c r="R145" s="391"/>
      <c r="S145" s="391"/>
      <c r="T145" s="390" t="s">
        <v>475</v>
      </c>
      <c r="U145" s="391"/>
      <c r="V145" s="391"/>
      <c r="W145" s="390" t="s">
        <v>475</v>
      </c>
      <c r="X145" s="391"/>
      <c r="Y145" s="391"/>
      <c r="AA145" s="36"/>
      <c r="AC145"/>
    </row>
    <row r="146" spans="1:34" ht="16.5" customHeight="1" x14ac:dyDescent="0.3">
      <c r="C146" s="424" t="s">
        <v>37</v>
      </c>
      <c r="D146" s="425"/>
      <c r="E146" s="425"/>
      <c r="F146" s="425"/>
      <c r="G146" s="425"/>
      <c r="H146" s="425"/>
      <c r="I146" s="425"/>
      <c r="J146" s="425"/>
      <c r="K146" s="425"/>
      <c r="L146" s="425"/>
      <c r="M146" s="425"/>
      <c r="N146" s="425"/>
      <c r="O146" s="425"/>
      <c r="P146" s="425"/>
      <c r="Q146" s="425"/>
      <c r="R146" s="425"/>
      <c r="S146" s="425"/>
      <c r="T146" s="425"/>
      <c r="U146" s="425"/>
      <c r="V146" s="425"/>
      <c r="W146" s="425"/>
      <c r="X146" s="425"/>
      <c r="Y146" s="426"/>
      <c r="AC146"/>
    </row>
    <row r="147" spans="1:34" ht="41.25" customHeight="1" x14ac:dyDescent="0.3">
      <c r="A147" s="34"/>
      <c r="B147" s="35"/>
      <c r="C147" s="430" t="s">
        <v>476</v>
      </c>
      <c r="D147" s="431"/>
      <c r="E147" s="431"/>
      <c r="F147" s="431"/>
      <c r="G147" s="392" t="s">
        <v>477</v>
      </c>
      <c r="H147" s="393"/>
      <c r="I147" s="393"/>
      <c r="J147" s="393"/>
      <c r="K147" s="394" t="s">
        <v>478</v>
      </c>
      <c r="L147" s="395"/>
      <c r="M147" s="395"/>
      <c r="N147" s="392" t="s">
        <v>479</v>
      </c>
      <c r="O147" s="393"/>
      <c r="P147" s="393"/>
      <c r="Q147" s="394" t="s">
        <v>480</v>
      </c>
      <c r="R147" s="395"/>
      <c r="S147" s="395"/>
      <c r="T147" s="392" t="s">
        <v>481</v>
      </c>
      <c r="U147" s="393"/>
      <c r="V147" s="394" t="s">
        <v>482</v>
      </c>
      <c r="W147" s="395"/>
      <c r="X147" s="394" t="s">
        <v>483</v>
      </c>
      <c r="Y147" s="395"/>
      <c r="AA147" s="36"/>
      <c r="AC147"/>
    </row>
    <row r="148" spans="1:34" ht="41.25" customHeight="1" x14ac:dyDescent="0.3">
      <c r="A148" s="34"/>
      <c r="B148" s="35"/>
      <c r="C148" s="392" t="s">
        <v>484</v>
      </c>
      <c r="D148" s="393"/>
      <c r="E148" s="393"/>
      <c r="F148" s="393"/>
      <c r="G148" s="392" t="s">
        <v>485</v>
      </c>
      <c r="H148" s="393"/>
      <c r="I148" s="393"/>
      <c r="J148" s="393"/>
      <c r="K148" s="394" t="s">
        <v>486</v>
      </c>
      <c r="L148" s="395"/>
      <c r="M148" s="395"/>
      <c r="N148" s="392" t="s">
        <v>487</v>
      </c>
      <c r="O148" s="393"/>
      <c r="P148" s="393"/>
      <c r="Q148" s="394" t="s">
        <v>488</v>
      </c>
      <c r="R148" s="395"/>
      <c r="S148" s="395"/>
      <c r="T148" s="392" t="s">
        <v>489</v>
      </c>
      <c r="U148" s="393"/>
      <c r="V148" s="394" t="s">
        <v>490</v>
      </c>
      <c r="W148" s="395"/>
      <c r="X148" s="394" t="s">
        <v>491</v>
      </c>
      <c r="Y148" s="395"/>
      <c r="AC148"/>
    </row>
    <row r="149" spans="1:34" ht="15" customHeight="1" x14ac:dyDescent="0.3">
      <c r="AC149"/>
      <c r="AF149" s="36"/>
    </row>
    <row r="150" spans="1:34" ht="16.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432"/>
      <c r="K150" s="432"/>
      <c r="L150" s="432"/>
      <c r="M150" s="432"/>
      <c r="N150" s="432"/>
      <c r="O150" s="432"/>
      <c r="P150" s="432"/>
      <c r="Q150" s="432"/>
      <c r="R150" s="432"/>
      <c r="S150" s="432"/>
      <c r="T150" s="432"/>
      <c r="U150" s="432"/>
      <c r="V150" s="432"/>
      <c r="W150" s="432"/>
      <c r="X150" s="3"/>
      <c r="Y150" s="31"/>
      <c r="Z150" s="3"/>
      <c r="AA150" s="2"/>
      <c r="AC150"/>
      <c r="AD150" t="s">
        <v>419</v>
      </c>
      <c r="AH150" s="90" t="s">
        <v>473</v>
      </c>
    </row>
    <row r="151" spans="1:34" ht="22.5" customHeight="1" x14ac:dyDescent="0.3">
      <c r="I151" s="386" t="s">
        <v>96</v>
      </c>
      <c r="J151" s="386"/>
      <c r="K151" s="386"/>
      <c r="L151" s="386"/>
      <c r="M151" s="8" t="s">
        <v>414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38"/>
      <c r="Y151" s="421" t="s">
        <v>94</v>
      </c>
      <c r="Z151" s="421"/>
      <c r="AC151"/>
      <c r="AH151" s="90" t="s">
        <v>472</v>
      </c>
    </row>
    <row r="152" spans="1:34" ht="22.5" customHeight="1" x14ac:dyDescent="0.3">
      <c r="I152" s="386" t="s">
        <v>2</v>
      </c>
      <c r="J152" s="386"/>
      <c r="K152" s="386"/>
      <c r="L152" s="386"/>
      <c r="M152" s="8" t="s">
        <v>414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38"/>
      <c r="Y152" s="421"/>
      <c r="Z152" s="421"/>
      <c r="AC152"/>
    </row>
    <row r="153" spans="1:34" ht="22.5" customHeight="1" x14ac:dyDescent="0.3">
      <c r="J153" s="433"/>
      <c r="K153" s="433"/>
      <c r="L153" s="433"/>
      <c r="M153" s="433"/>
      <c r="N153" s="8"/>
      <c r="O153" s="8"/>
      <c r="P153" s="8"/>
      <c r="Q153" s="8"/>
      <c r="R153" s="386"/>
      <c r="S153" s="386"/>
      <c r="T153" s="386"/>
      <c r="U153" s="386"/>
      <c r="V153" s="8"/>
      <c r="W153" s="8"/>
      <c r="X153" s="3"/>
      <c r="Y153" s="419" t="s">
        <v>419</v>
      </c>
      <c r="Z153" s="419"/>
      <c r="AC153"/>
    </row>
    <row r="154" spans="1:34" ht="21.75" customHeight="1" x14ac:dyDescent="0.3"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434"/>
      <c r="X154" s="434"/>
      <c r="Y154" s="434"/>
      <c r="Z154" s="434"/>
      <c r="AC154"/>
    </row>
    <row r="155" spans="1:34" ht="21.75" customHeight="1" x14ac:dyDescent="0.3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434"/>
      <c r="X155" s="434"/>
      <c r="Y155" s="434"/>
      <c r="Z155" s="434"/>
      <c r="AC155"/>
    </row>
    <row r="156" spans="1:34" ht="21.75" customHeight="1" x14ac:dyDescent="0.3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435" t="s">
        <v>420</v>
      </c>
      <c r="X156" s="435"/>
      <c r="Y156" s="435"/>
      <c r="Z156" s="435"/>
      <c r="AC156"/>
    </row>
    <row r="157" spans="1:34" ht="24.9" customHeight="1" x14ac:dyDescent="0.3">
      <c r="A157" s="15" t="s">
        <v>3</v>
      </c>
      <c r="B157" s="423" t="s">
        <v>4</v>
      </c>
      <c r="C157" s="423"/>
      <c r="D157" s="423"/>
      <c r="E157" s="423"/>
      <c r="F157" s="423"/>
      <c r="G157" s="423"/>
      <c r="H157" s="423"/>
      <c r="I157" s="423"/>
      <c r="J157" s="423"/>
      <c r="K157" s="423" t="s">
        <v>5</v>
      </c>
      <c r="L157" s="423"/>
      <c r="M157" s="423"/>
      <c r="N157" s="423"/>
      <c r="O157" s="423"/>
      <c r="P157" s="423"/>
      <c r="Q157" s="423"/>
      <c r="R157" s="423"/>
      <c r="S157" s="423"/>
      <c r="T157" s="423"/>
      <c r="U157" s="423"/>
      <c r="V157" s="423"/>
      <c r="W157" s="423"/>
      <c r="X157" s="423"/>
      <c r="Y157" s="423"/>
      <c r="Z157" s="423"/>
      <c r="AC157"/>
    </row>
    <row r="158" spans="1:34" ht="48.75" customHeight="1" x14ac:dyDescent="0.3">
      <c r="A158" s="15" t="s">
        <v>50</v>
      </c>
      <c r="B158" s="438" t="s">
        <v>51</v>
      </c>
      <c r="C158" s="438"/>
      <c r="D158" s="438"/>
      <c r="E158" s="438"/>
      <c r="F158" s="438"/>
      <c r="G158" s="438"/>
      <c r="H158" s="438"/>
      <c r="I158" s="438"/>
      <c r="J158" s="438"/>
      <c r="K158" s="10" t="s">
        <v>185</v>
      </c>
      <c r="L158" s="10" t="s">
        <v>187</v>
      </c>
      <c r="M158" s="10" t="s">
        <v>189</v>
      </c>
      <c r="N158" s="10" t="s">
        <v>191</v>
      </c>
      <c r="O158" s="10" t="s">
        <v>193</v>
      </c>
      <c r="P158" s="10" t="s">
        <v>195</v>
      </c>
      <c r="Q158" s="10" t="s">
        <v>197</v>
      </c>
      <c r="R158" s="10" t="s">
        <v>199</v>
      </c>
      <c r="S158" s="10" t="s">
        <v>201</v>
      </c>
      <c r="T158" s="10" t="s">
        <v>203</v>
      </c>
      <c r="U158" s="10" t="s">
        <v>205</v>
      </c>
      <c r="V158" s="10" t="s">
        <v>207</v>
      </c>
      <c r="W158" s="10" t="s">
        <v>209</v>
      </c>
      <c r="X158" s="10" t="s">
        <v>211</v>
      </c>
      <c r="Y158" s="10" t="s">
        <v>213</v>
      </c>
      <c r="Z158" s="15" t="s">
        <v>214</v>
      </c>
      <c r="AC158"/>
      <c r="AD158" s="60" t="s">
        <v>183</v>
      </c>
    </row>
    <row r="159" spans="1:34" ht="12.75" customHeight="1" x14ac:dyDescent="0.3">
      <c r="A159" s="17" t="s">
        <v>7</v>
      </c>
      <c r="B159" s="436" t="s">
        <v>8</v>
      </c>
      <c r="C159" s="436"/>
      <c r="D159" s="436"/>
      <c r="E159" s="436"/>
      <c r="F159" s="436"/>
      <c r="G159" s="436"/>
      <c r="H159" s="436"/>
      <c r="I159" s="436"/>
      <c r="J159" s="436"/>
      <c r="K159" s="18" t="s">
        <v>9</v>
      </c>
      <c r="L159" s="18" t="s">
        <v>10</v>
      </c>
      <c r="M159" s="18" t="s">
        <v>11</v>
      </c>
      <c r="N159" s="18" t="s">
        <v>12</v>
      </c>
      <c r="O159" s="18" t="s">
        <v>13</v>
      </c>
      <c r="P159" s="18" t="s">
        <v>14</v>
      </c>
      <c r="Q159" s="18" t="s">
        <v>15</v>
      </c>
      <c r="R159" s="18" t="s">
        <v>16</v>
      </c>
      <c r="S159" s="18" t="s">
        <v>17</v>
      </c>
      <c r="T159" s="18" t="s">
        <v>18</v>
      </c>
      <c r="U159" s="18" t="s">
        <v>19</v>
      </c>
      <c r="V159" s="18" t="s">
        <v>20</v>
      </c>
      <c r="W159" s="18" t="s">
        <v>21</v>
      </c>
      <c r="X159" s="18" t="s">
        <v>22</v>
      </c>
      <c r="Y159" s="18" t="s">
        <v>23</v>
      </c>
      <c r="Z159" s="18" t="s">
        <v>24</v>
      </c>
      <c r="AA159" s="19"/>
      <c r="AC159"/>
      <c r="AD159" s="41"/>
    </row>
    <row r="160" spans="1:34" ht="15" customHeight="1" x14ac:dyDescent="0.3">
      <c r="A160" s="451" t="s">
        <v>52</v>
      </c>
      <c r="B160" s="451"/>
      <c r="C160" s="451"/>
      <c r="D160" s="451"/>
      <c r="E160" s="451"/>
      <c r="F160" s="451"/>
      <c r="G160" s="451"/>
      <c r="H160" s="451"/>
      <c r="I160" s="451"/>
      <c r="J160" s="451"/>
      <c r="K160" s="452"/>
      <c r="L160" s="453"/>
      <c r="M160" s="453"/>
      <c r="N160" s="453"/>
      <c r="O160" s="453"/>
      <c r="P160" s="453"/>
      <c r="Q160" s="453"/>
      <c r="R160" s="453"/>
      <c r="S160" s="453"/>
      <c r="T160" s="453"/>
      <c r="U160" s="453"/>
      <c r="V160" s="453"/>
      <c r="W160" s="453"/>
      <c r="X160" s="453"/>
      <c r="Y160" s="453"/>
      <c r="Z160" s="454"/>
      <c r="AA160" s="45"/>
      <c r="AC160"/>
      <c r="AD160" s="62"/>
    </row>
    <row r="161" spans="1:30" ht="30" customHeight="1" x14ac:dyDescent="0.25">
      <c r="A161" s="50" t="s">
        <v>53</v>
      </c>
      <c r="B161" s="51" t="s">
        <v>54</v>
      </c>
      <c r="C161" s="455" t="s">
        <v>246</v>
      </c>
      <c r="D161" s="455"/>
      <c r="E161" s="455"/>
      <c r="F161" s="455"/>
      <c r="G161" s="455"/>
      <c r="H161" s="455"/>
      <c r="I161" s="455"/>
      <c r="J161" s="456"/>
      <c r="K161" s="91">
        <v>0</v>
      </c>
      <c r="L161" s="91">
        <v>0</v>
      </c>
      <c r="M161" s="91">
        <v>32</v>
      </c>
      <c r="N161" s="91">
        <v>164</v>
      </c>
      <c r="O161" s="91">
        <v>722</v>
      </c>
      <c r="P161" s="91">
        <v>1088</v>
      </c>
      <c r="Q161" s="91">
        <v>157</v>
      </c>
      <c r="R161" s="91">
        <v>73</v>
      </c>
      <c r="S161" s="91">
        <v>227</v>
      </c>
      <c r="T161" s="91">
        <v>1836</v>
      </c>
      <c r="U161" s="91">
        <v>0</v>
      </c>
      <c r="V161" s="91">
        <v>0</v>
      </c>
      <c r="W161" s="91">
        <v>0</v>
      </c>
      <c r="X161" s="91">
        <v>0</v>
      </c>
      <c r="Y161" s="91">
        <v>0</v>
      </c>
      <c r="Z161" s="72">
        <f t="shared" ref="Z161:Z184" si="33">SUM(K161:Y161)</f>
        <v>4299</v>
      </c>
      <c r="AA161" s="52"/>
      <c r="AC161" s="27" t="s">
        <v>82</v>
      </c>
      <c r="AD161" s="37" t="s">
        <v>108</v>
      </c>
    </row>
    <row r="162" spans="1:30" ht="15" customHeight="1" x14ac:dyDescent="0.25">
      <c r="A162" s="50" t="s">
        <v>55</v>
      </c>
      <c r="B162" s="24" t="s">
        <v>54</v>
      </c>
      <c r="C162" s="457" t="s">
        <v>247</v>
      </c>
      <c r="D162" s="457"/>
      <c r="E162" s="457"/>
      <c r="F162" s="457"/>
      <c r="G162" s="457"/>
      <c r="H162" s="457"/>
      <c r="I162" s="457"/>
      <c r="J162" s="457"/>
      <c r="K162" s="91">
        <v>0</v>
      </c>
      <c r="L162" s="91">
        <v>0</v>
      </c>
      <c r="M162" s="91">
        <v>0</v>
      </c>
      <c r="N162" s="91">
        <v>108</v>
      </c>
      <c r="O162" s="91">
        <v>517</v>
      </c>
      <c r="P162" s="91">
        <v>3852</v>
      </c>
      <c r="Q162" s="91">
        <v>2143</v>
      </c>
      <c r="R162" s="91">
        <v>106</v>
      </c>
      <c r="S162" s="91">
        <v>159</v>
      </c>
      <c r="T162" s="91">
        <v>1941</v>
      </c>
      <c r="U162" s="91">
        <v>0</v>
      </c>
      <c r="V162" s="91">
        <v>0</v>
      </c>
      <c r="W162" s="91">
        <v>0</v>
      </c>
      <c r="X162" s="91">
        <v>0</v>
      </c>
      <c r="Y162" s="91">
        <v>0</v>
      </c>
      <c r="Z162" s="72">
        <f t="shared" si="33"/>
        <v>8826</v>
      </c>
      <c r="AA162" s="52"/>
      <c r="AC162" s="27" t="s">
        <v>82</v>
      </c>
      <c r="AD162" s="37" t="s">
        <v>109</v>
      </c>
    </row>
    <row r="163" spans="1:30" ht="15" customHeight="1" x14ac:dyDescent="0.25">
      <c r="A163" s="50"/>
      <c r="B163" s="24" t="s">
        <v>56</v>
      </c>
      <c r="C163" s="457" t="s">
        <v>248</v>
      </c>
      <c r="D163" s="457"/>
      <c r="E163" s="457"/>
      <c r="F163" s="457"/>
      <c r="G163" s="457"/>
      <c r="H163" s="457"/>
      <c r="I163" s="457"/>
      <c r="J163" s="457"/>
      <c r="K163" s="91">
        <v>0</v>
      </c>
      <c r="L163" s="91">
        <v>0</v>
      </c>
      <c r="M163" s="91">
        <v>19783</v>
      </c>
      <c r="N163" s="91">
        <v>33</v>
      </c>
      <c r="O163" s="91">
        <v>171</v>
      </c>
      <c r="P163" s="91">
        <v>211</v>
      </c>
      <c r="Q163" s="91">
        <v>106</v>
      </c>
      <c r="R163" s="91">
        <v>49</v>
      </c>
      <c r="S163" s="91">
        <v>89</v>
      </c>
      <c r="T163" s="91">
        <v>4003</v>
      </c>
      <c r="U163" s="91">
        <v>0</v>
      </c>
      <c r="V163" s="91">
        <v>0</v>
      </c>
      <c r="W163" s="91">
        <v>1747</v>
      </c>
      <c r="X163" s="91">
        <v>0</v>
      </c>
      <c r="Y163" s="91">
        <v>0</v>
      </c>
      <c r="Z163" s="72">
        <f t="shared" si="33"/>
        <v>26192</v>
      </c>
      <c r="AA163" s="52"/>
      <c r="AC163" s="27" t="s">
        <v>82</v>
      </c>
      <c r="AD163" s="37" t="s">
        <v>110</v>
      </c>
    </row>
    <row r="164" spans="1:30" ht="15" customHeight="1" x14ac:dyDescent="0.25">
      <c r="A164" s="50"/>
      <c r="B164" s="24" t="s">
        <v>249</v>
      </c>
      <c r="C164" s="457" t="s">
        <v>250</v>
      </c>
      <c r="D164" s="457"/>
      <c r="E164" s="457"/>
      <c r="F164" s="457"/>
      <c r="G164" s="457"/>
      <c r="H164" s="457"/>
      <c r="I164" s="457"/>
      <c r="J164" s="457"/>
      <c r="K164" s="91">
        <v>0</v>
      </c>
      <c r="L164" s="91">
        <v>16885</v>
      </c>
      <c r="M164" s="91">
        <v>0</v>
      </c>
      <c r="N164" s="91">
        <v>47</v>
      </c>
      <c r="O164" s="91">
        <v>64</v>
      </c>
      <c r="P164" s="91">
        <v>83</v>
      </c>
      <c r="Q164" s="91">
        <v>14</v>
      </c>
      <c r="R164" s="91">
        <v>52</v>
      </c>
      <c r="S164" s="91">
        <v>70</v>
      </c>
      <c r="T164" s="91">
        <v>748</v>
      </c>
      <c r="U164" s="91">
        <v>0</v>
      </c>
      <c r="V164" s="91">
        <v>0</v>
      </c>
      <c r="W164" s="91">
        <v>0</v>
      </c>
      <c r="X164" s="91">
        <v>0</v>
      </c>
      <c r="Y164" s="91">
        <v>0</v>
      </c>
      <c r="Z164" s="72">
        <f t="shared" si="33"/>
        <v>17963</v>
      </c>
      <c r="AA164" s="52"/>
      <c r="AC164" s="27" t="s">
        <v>82</v>
      </c>
      <c r="AD164" s="37" t="s">
        <v>111</v>
      </c>
    </row>
    <row r="165" spans="1:30" ht="15" customHeight="1" x14ac:dyDescent="0.25">
      <c r="A165" s="50"/>
      <c r="B165" s="24" t="s">
        <v>251</v>
      </c>
      <c r="C165" s="457" t="s">
        <v>252</v>
      </c>
      <c r="D165" s="457"/>
      <c r="E165" s="457"/>
      <c r="F165" s="457"/>
      <c r="G165" s="457"/>
      <c r="H165" s="457"/>
      <c r="I165" s="457"/>
      <c r="J165" s="457"/>
      <c r="K165" s="91">
        <v>0</v>
      </c>
      <c r="L165" s="91">
        <v>0</v>
      </c>
      <c r="M165" s="91">
        <v>0</v>
      </c>
      <c r="N165" s="91">
        <v>59</v>
      </c>
      <c r="O165" s="91">
        <v>74</v>
      </c>
      <c r="P165" s="91">
        <v>168</v>
      </c>
      <c r="Q165" s="91">
        <v>27</v>
      </c>
      <c r="R165" s="91">
        <v>18</v>
      </c>
      <c r="S165" s="91">
        <v>255</v>
      </c>
      <c r="T165" s="91">
        <v>542</v>
      </c>
      <c r="U165" s="91">
        <v>0</v>
      </c>
      <c r="V165" s="91">
        <v>0</v>
      </c>
      <c r="W165" s="91">
        <v>0</v>
      </c>
      <c r="X165" s="91">
        <v>0</v>
      </c>
      <c r="Y165" s="91">
        <v>0</v>
      </c>
      <c r="Z165" s="72">
        <f t="shared" si="33"/>
        <v>1143</v>
      </c>
      <c r="AA165" s="52"/>
      <c r="AC165" s="27" t="s">
        <v>82</v>
      </c>
      <c r="AD165" s="37" t="s">
        <v>112</v>
      </c>
    </row>
    <row r="166" spans="1:30" ht="15" customHeight="1" x14ac:dyDescent="0.25">
      <c r="A166" s="50"/>
      <c r="B166" s="24" t="s">
        <v>253</v>
      </c>
      <c r="C166" s="457" t="s">
        <v>254</v>
      </c>
      <c r="D166" s="457"/>
      <c r="E166" s="457"/>
      <c r="F166" s="457"/>
      <c r="G166" s="457"/>
      <c r="H166" s="457"/>
      <c r="I166" s="457"/>
      <c r="J166" s="457"/>
      <c r="K166" s="91">
        <v>0</v>
      </c>
      <c r="L166" s="91">
        <v>0</v>
      </c>
      <c r="M166" s="91">
        <v>0</v>
      </c>
      <c r="N166" s="91">
        <v>8</v>
      </c>
      <c r="O166" s="91">
        <v>74</v>
      </c>
      <c r="P166" s="91">
        <v>60</v>
      </c>
      <c r="Q166" s="91">
        <v>8</v>
      </c>
      <c r="R166" s="91">
        <v>24</v>
      </c>
      <c r="S166" s="91">
        <v>14</v>
      </c>
      <c r="T166" s="91">
        <v>808</v>
      </c>
      <c r="U166" s="91">
        <v>0</v>
      </c>
      <c r="V166" s="91">
        <v>0</v>
      </c>
      <c r="W166" s="91">
        <v>310</v>
      </c>
      <c r="X166" s="91">
        <v>0</v>
      </c>
      <c r="Y166" s="91">
        <v>0</v>
      </c>
      <c r="Z166" s="72">
        <f t="shared" si="33"/>
        <v>1306</v>
      </c>
      <c r="AA166" s="52"/>
      <c r="AC166" s="27" t="s">
        <v>82</v>
      </c>
      <c r="AD166" s="37" t="s">
        <v>113</v>
      </c>
    </row>
    <row r="167" spans="1:30" ht="15" customHeight="1" x14ac:dyDescent="0.25">
      <c r="A167" s="50"/>
      <c r="B167" s="24" t="s">
        <v>255</v>
      </c>
      <c r="C167" s="457" t="s">
        <v>256</v>
      </c>
      <c r="D167" s="457"/>
      <c r="E167" s="457"/>
      <c r="F167" s="457"/>
      <c r="G167" s="457"/>
      <c r="H167" s="457"/>
      <c r="I167" s="457"/>
      <c r="J167" s="457"/>
      <c r="K167" s="91">
        <v>0</v>
      </c>
      <c r="L167" s="91">
        <v>0</v>
      </c>
      <c r="M167" s="91">
        <v>0</v>
      </c>
      <c r="N167" s="91">
        <v>6</v>
      </c>
      <c r="O167" s="91">
        <v>47</v>
      </c>
      <c r="P167" s="91">
        <v>135</v>
      </c>
      <c r="Q167" s="91">
        <v>28</v>
      </c>
      <c r="R167" s="91">
        <v>7</v>
      </c>
      <c r="S167" s="91">
        <v>7</v>
      </c>
      <c r="T167" s="91">
        <v>389</v>
      </c>
      <c r="U167" s="91">
        <v>0</v>
      </c>
      <c r="V167" s="91">
        <v>0</v>
      </c>
      <c r="W167" s="91">
        <v>0</v>
      </c>
      <c r="X167" s="91">
        <v>0</v>
      </c>
      <c r="Y167" s="91">
        <v>0</v>
      </c>
      <c r="Z167" s="72">
        <f t="shared" si="33"/>
        <v>619</v>
      </c>
      <c r="AA167" s="52"/>
      <c r="AC167" s="27" t="s">
        <v>82</v>
      </c>
      <c r="AD167" s="37" t="s">
        <v>114</v>
      </c>
    </row>
    <row r="168" spans="1:30" ht="15" customHeight="1" x14ac:dyDescent="0.25">
      <c r="A168" s="50"/>
      <c r="B168" s="24" t="s">
        <v>257</v>
      </c>
      <c r="C168" s="457" t="s">
        <v>258</v>
      </c>
      <c r="D168" s="457"/>
      <c r="E168" s="457"/>
      <c r="F168" s="457"/>
      <c r="G168" s="457"/>
      <c r="H168" s="457"/>
      <c r="I168" s="457"/>
      <c r="J168" s="457"/>
      <c r="K168" s="91">
        <v>0</v>
      </c>
      <c r="L168" s="91">
        <v>3218</v>
      </c>
      <c r="M168" s="91">
        <v>0</v>
      </c>
      <c r="N168" s="91">
        <v>29</v>
      </c>
      <c r="O168" s="91">
        <v>39</v>
      </c>
      <c r="P168" s="91">
        <v>152</v>
      </c>
      <c r="Q168" s="91">
        <v>13</v>
      </c>
      <c r="R168" s="91">
        <v>19</v>
      </c>
      <c r="S168" s="91">
        <v>72</v>
      </c>
      <c r="T168" s="91">
        <v>1087</v>
      </c>
      <c r="U168" s="91">
        <v>0</v>
      </c>
      <c r="V168" s="91">
        <v>179</v>
      </c>
      <c r="W168" s="91">
        <v>0</v>
      </c>
      <c r="X168" s="91">
        <v>0</v>
      </c>
      <c r="Y168" s="91">
        <v>0</v>
      </c>
      <c r="Z168" s="72">
        <f t="shared" si="33"/>
        <v>4808</v>
      </c>
      <c r="AA168" s="52"/>
      <c r="AC168" s="27" t="s">
        <v>82</v>
      </c>
      <c r="AD168" s="37" t="s">
        <v>115</v>
      </c>
    </row>
    <row r="169" spans="1:30" ht="15" customHeight="1" x14ac:dyDescent="0.25">
      <c r="A169" s="50"/>
      <c r="B169" s="24" t="s">
        <v>259</v>
      </c>
      <c r="C169" s="457" t="s">
        <v>260</v>
      </c>
      <c r="D169" s="457"/>
      <c r="E169" s="457"/>
      <c r="F169" s="457"/>
      <c r="G169" s="457"/>
      <c r="H169" s="457"/>
      <c r="I169" s="457"/>
      <c r="J169" s="457"/>
      <c r="K169" s="91">
        <v>0</v>
      </c>
      <c r="L169" s="91">
        <v>0</v>
      </c>
      <c r="M169" s="91">
        <v>0</v>
      </c>
      <c r="N169" s="91">
        <v>58</v>
      </c>
      <c r="O169" s="91">
        <v>95</v>
      </c>
      <c r="P169" s="91">
        <v>21</v>
      </c>
      <c r="Q169" s="91">
        <v>30</v>
      </c>
      <c r="R169" s="91">
        <v>791</v>
      </c>
      <c r="S169" s="91">
        <v>40</v>
      </c>
      <c r="T169" s="91">
        <v>981</v>
      </c>
      <c r="U169" s="91">
        <v>0</v>
      </c>
      <c r="V169" s="91">
        <v>0</v>
      </c>
      <c r="W169" s="91">
        <v>0</v>
      </c>
      <c r="X169" s="91">
        <v>0</v>
      </c>
      <c r="Y169" s="91">
        <v>0</v>
      </c>
      <c r="Z169" s="72">
        <f t="shared" si="33"/>
        <v>2016</v>
      </c>
      <c r="AA169" s="52"/>
      <c r="AC169" s="27" t="s">
        <v>82</v>
      </c>
      <c r="AD169" s="37" t="s">
        <v>116</v>
      </c>
    </row>
    <row r="170" spans="1:30" ht="15" customHeight="1" x14ac:dyDescent="0.25">
      <c r="A170" s="50"/>
      <c r="B170" s="24" t="s">
        <v>261</v>
      </c>
      <c r="C170" s="457" t="s">
        <v>262</v>
      </c>
      <c r="D170" s="457"/>
      <c r="E170" s="457"/>
      <c r="F170" s="457"/>
      <c r="G170" s="457"/>
      <c r="H170" s="457"/>
      <c r="I170" s="457"/>
      <c r="J170" s="457"/>
      <c r="K170" s="91">
        <v>0</v>
      </c>
      <c r="L170" s="91">
        <v>0</v>
      </c>
      <c r="M170" s="91">
        <v>0</v>
      </c>
      <c r="N170" s="91">
        <v>7</v>
      </c>
      <c r="O170" s="91">
        <v>26</v>
      </c>
      <c r="P170" s="91">
        <v>43</v>
      </c>
      <c r="Q170" s="91">
        <v>8</v>
      </c>
      <c r="R170" s="91">
        <v>9</v>
      </c>
      <c r="S170" s="91">
        <v>8</v>
      </c>
      <c r="T170" s="91">
        <v>241</v>
      </c>
      <c r="U170" s="91">
        <v>0</v>
      </c>
      <c r="V170" s="91">
        <v>0</v>
      </c>
      <c r="W170" s="91">
        <v>0</v>
      </c>
      <c r="X170" s="91">
        <v>0</v>
      </c>
      <c r="Y170" s="91">
        <v>0</v>
      </c>
      <c r="Z170" s="72">
        <f t="shared" si="33"/>
        <v>342</v>
      </c>
      <c r="AA170" s="52"/>
      <c r="AC170" s="27" t="s">
        <v>82</v>
      </c>
      <c r="AD170" s="37" t="s">
        <v>117</v>
      </c>
    </row>
    <row r="171" spans="1:30" ht="15" customHeight="1" x14ac:dyDescent="0.25">
      <c r="A171" s="50"/>
      <c r="B171" s="24" t="s">
        <v>263</v>
      </c>
      <c r="C171" s="457" t="s">
        <v>264</v>
      </c>
      <c r="D171" s="457"/>
      <c r="E171" s="457"/>
      <c r="F171" s="457"/>
      <c r="G171" s="457"/>
      <c r="H171" s="457"/>
      <c r="I171" s="457"/>
      <c r="J171" s="457"/>
      <c r="K171" s="91">
        <v>0</v>
      </c>
      <c r="L171" s="91">
        <v>0</v>
      </c>
      <c r="M171" s="91">
        <v>0</v>
      </c>
      <c r="N171" s="91">
        <v>4</v>
      </c>
      <c r="O171" s="91">
        <v>31</v>
      </c>
      <c r="P171" s="91">
        <v>42</v>
      </c>
      <c r="Q171" s="91">
        <v>4</v>
      </c>
      <c r="R171" s="91">
        <v>6</v>
      </c>
      <c r="S171" s="91">
        <v>8</v>
      </c>
      <c r="T171" s="91">
        <v>189</v>
      </c>
      <c r="U171" s="91">
        <v>0</v>
      </c>
      <c r="V171" s="91">
        <v>0</v>
      </c>
      <c r="W171" s="91">
        <v>0</v>
      </c>
      <c r="X171" s="91">
        <v>0</v>
      </c>
      <c r="Y171" s="91">
        <v>0</v>
      </c>
      <c r="Z171" s="72">
        <f t="shared" si="33"/>
        <v>284</v>
      </c>
      <c r="AA171" s="52"/>
      <c r="AC171" s="27" t="s">
        <v>82</v>
      </c>
      <c r="AD171" s="37" t="s">
        <v>118</v>
      </c>
    </row>
    <row r="172" spans="1:30" ht="33" customHeight="1" x14ac:dyDescent="0.25">
      <c r="A172" s="50" t="s">
        <v>30</v>
      </c>
      <c r="B172" s="438" t="s">
        <v>469</v>
      </c>
      <c r="C172" s="438"/>
      <c r="D172" s="438"/>
      <c r="E172" s="438"/>
      <c r="F172" s="438"/>
      <c r="G172" s="438"/>
      <c r="H172" s="438"/>
      <c r="I172" s="438"/>
      <c r="J172" s="438"/>
      <c r="K172" s="73">
        <f t="shared" ref="K172:Y172" si="34">SUM(K161:K171)</f>
        <v>0</v>
      </c>
      <c r="L172" s="73">
        <f t="shared" si="34"/>
        <v>20103</v>
      </c>
      <c r="M172" s="73">
        <f t="shared" si="34"/>
        <v>19815</v>
      </c>
      <c r="N172" s="73">
        <f t="shared" si="34"/>
        <v>523</v>
      </c>
      <c r="O172" s="73">
        <f t="shared" si="34"/>
        <v>1860</v>
      </c>
      <c r="P172" s="73">
        <f t="shared" si="34"/>
        <v>5855</v>
      </c>
      <c r="Q172" s="73">
        <f t="shared" si="34"/>
        <v>2538</v>
      </c>
      <c r="R172" s="73">
        <f t="shared" si="34"/>
        <v>1154</v>
      </c>
      <c r="S172" s="73">
        <f t="shared" si="34"/>
        <v>949</v>
      </c>
      <c r="T172" s="73">
        <f t="shared" si="34"/>
        <v>12765</v>
      </c>
      <c r="U172" s="73">
        <f t="shared" si="34"/>
        <v>0</v>
      </c>
      <c r="V172" s="73">
        <f t="shared" si="34"/>
        <v>179</v>
      </c>
      <c r="W172" s="73">
        <f t="shared" si="34"/>
        <v>2057</v>
      </c>
      <c r="X172" s="73">
        <f t="shared" si="34"/>
        <v>0</v>
      </c>
      <c r="Y172" s="73">
        <f t="shared" si="34"/>
        <v>0</v>
      </c>
      <c r="Z172" s="73">
        <f t="shared" si="33"/>
        <v>67798</v>
      </c>
      <c r="AC172" s="27"/>
      <c r="AD172" s="37" t="s">
        <v>181</v>
      </c>
    </row>
    <row r="173" spans="1:30" ht="30" customHeight="1" x14ac:dyDescent="0.25">
      <c r="A173" s="50" t="s">
        <v>53</v>
      </c>
      <c r="B173" s="53" t="s">
        <v>56</v>
      </c>
      <c r="C173" s="455" t="s">
        <v>265</v>
      </c>
      <c r="D173" s="455"/>
      <c r="E173" s="455"/>
      <c r="F173" s="455"/>
      <c r="G173" s="455"/>
      <c r="H173" s="455"/>
      <c r="I173" s="455"/>
      <c r="J173" s="456"/>
      <c r="K173" s="91">
        <v>0</v>
      </c>
      <c r="L173" s="91">
        <v>0</v>
      </c>
      <c r="M173" s="91">
        <v>0</v>
      </c>
      <c r="N173" s="91">
        <v>106</v>
      </c>
      <c r="O173" s="91">
        <v>597</v>
      </c>
      <c r="P173" s="91">
        <v>720</v>
      </c>
      <c r="Q173" s="91">
        <v>242</v>
      </c>
      <c r="R173" s="91">
        <v>86</v>
      </c>
      <c r="S173" s="91">
        <v>113</v>
      </c>
      <c r="T173" s="91">
        <v>4042</v>
      </c>
      <c r="U173" s="91">
        <v>0</v>
      </c>
      <c r="V173" s="91">
        <v>0</v>
      </c>
      <c r="W173" s="91">
        <v>0</v>
      </c>
      <c r="X173" s="91">
        <v>0</v>
      </c>
      <c r="Y173" s="91">
        <v>0</v>
      </c>
      <c r="Z173" s="72">
        <f t="shared" si="33"/>
        <v>5906</v>
      </c>
      <c r="AA173" s="52"/>
      <c r="AC173" s="27" t="s">
        <v>82</v>
      </c>
      <c r="AD173" s="37" t="s">
        <v>119</v>
      </c>
    </row>
    <row r="174" spans="1:30" ht="15" customHeight="1" x14ac:dyDescent="0.25">
      <c r="A174" s="50" t="s">
        <v>55</v>
      </c>
      <c r="B174" s="24" t="s">
        <v>54</v>
      </c>
      <c r="C174" s="457" t="s">
        <v>266</v>
      </c>
      <c r="D174" s="457"/>
      <c r="E174" s="457"/>
      <c r="F174" s="457"/>
      <c r="G174" s="457"/>
      <c r="H174" s="457"/>
      <c r="I174" s="457"/>
      <c r="J174" s="457"/>
      <c r="K174" s="91">
        <v>0</v>
      </c>
      <c r="L174" s="91">
        <v>0</v>
      </c>
      <c r="M174" s="91">
        <v>0</v>
      </c>
      <c r="N174" s="91">
        <v>68</v>
      </c>
      <c r="O174" s="91">
        <v>333</v>
      </c>
      <c r="P174" s="91">
        <v>971</v>
      </c>
      <c r="Q174" s="91">
        <v>582</v>
      </c>
      <c r="R174" s="91">
        <v>95</v>
      </c>
      <c r="S174" s="91">
        <v>213</v>
      </c>
      <c r="T174" s="91">
        <v>4311</v>
      </c>
      <c r="U174" s="91">
        <v>0</v>
      </c>
      <c r="V174" s="91">
        <v>0</v>
      </c>
      <c r="W174" s="91">
        <v>0</v>
      </c>
      <c r="X174" s="91">
        <v>0</v>
      </c>
      <c r="Y174" s="91">
        <v>0</v>
      </c>
      <c r="Z174" s="72">
        <f t="shared" si="33"/>
        <v>6573</v>
      </c>
      <c r="AA174" s="52"/>
      <c r="AC174" s="27" t="s">
        <v>82</v>
      </c>
      <c r="AD174" s="37" t="s">
        <v>120</v>
      </c>
    </row>
    <row r="175" spans="1:30" ht="15" customHeight="1" x14ac:dyDescent="0.25">
      <c r="A175" s="50"/>
      <c r="B175" s="24" t="s">
        <v>56</v>
      </c>
      <c r="C175" s="457" t="s">
        <v>267</v>
      </c>
      <c r="D175" s="457"/>
      <c r="E175" s="457"/>
      <c r="F175" s="457"/>
      <c r="G175" s="457"/>
      <c r="H175" s="457"/>
      <c r="I175" s="457"/>
      <c r="J175" s="457"/>
      <c r="K175" s="91">
        <v>0</v>
      </c>
      <c r="L175" s="91">
        <v>0</v>
      </c>
      <c r="M175" s="91">
        <v>0</v>
      </c>
      <c r="N175" s="91">
        <v>45</v>
      </c>
      <c r="O175" s="91">
        <v>412</v>
      </c>
      <c r="P175" s="91">
        <v>5067</v>
      </c>
      <c r="Q175" s="91">
        <v>15789</v>
      </c>
      <c r="R175" s="91">
        <v>75</v>
      </c>
      <c r="S175" s="91">
        <v>76</v>
      </c>
      <c r="T175" s="91">
        <v>1100</v>
      </c>
      <c r="U175" s="91">
        <v>0</v>
      </c>
      <c r="V175" s="91">
        <v>0</v>
      </c>
      <c r="W175" s="91">
        <v>23257</v>
      </c>
      <c r="X175" s="91">
        <v>6464</v>
      </c>
      <c r="Y175" s="91">
        <v>0</v>
      </c>
      <c r="Z175" s="72">
        <f t="shared" si="33"/>
        <v>52285</v>
      </c>
      <c r="AA175" s="52"/>
      <c r="AC175" s="27" t="s">
        <v>82</v>
      </c>
      <c r="AD175" s="37" t="s">
        <v>121</v>
      </c>
    </row>
    <row r="176" spans="1:30" ht="15" customHeight="1" x14ac:dyDescent="0.25">
      <c r="A176" s="50"/>
      <c r="B176" s="24" t="s">
        <v>249</v>
      </c>
      <c r="C176" s="457" t="s">
        <v>268</v>
      </c>
      <c r="D176" s="457"/>
      <c r="E176" s="457"/>
      <c r="F176" s="457"/>
      <c r="G176" s="457"/>
      <c r="H176" s="457"/>
      <c r="I176" s="457"/>
      <c r="J176" s="457"/>
      <c r="K176" s="91">
        <v>0</v>
      </c>
      <c r="L176" s="91">
        <v>0</v>
      </c>
      <c r="M176" s="91">
        <v>12085</v>
      </c>
      <c r="N176" s="91">
        <v>27</v>
      </c>
      <c r="O176" s="91">
        <v>87</v>
      </c>
      <c r="P176" s="91">
        <v>132</v>
      </c>
      <c r="Q176" s="91">
        <v>1598</v>
      </c>
      <c r="R176" s="91">
        <v>28</v>
      </c>
      <c r="S176" s="91">
        <v>31</v>
      </c>
      <c r="T176" s="91">
        <v>788</v>
      </c>
      <c r="U176" s="91">
        <v>0</v>
      </c>
      <c r="V176" s="91">
        <v>0</v>
      </c>
      <c r="W176" s="91">
        <v>0</v>
      </c>
      <c r="X176" s="91">
        <v>0</v>
      </c>
      <c r="Y176" s="91">
        <v>0</v>
      </c>
      <c r="Z176" s="72">
        <f t="shared" si="33"/>
        <v>14776</v>
      </c>
      <c r="AA176" s="52"/>
      <c r="AC176" s="27" t="s">
        <v>82</v>
      </c>
      <c r="AD176" s="37" t="s">
        <v>122</v>
      </c>
    </row>
    <row r="177" spans="1:34" ht="15" customHeight="1" x14ac:dyDescent="0.25">
      <c r="A177" s="50"/>
      <c r="B177" s="24" t="s">
        <v>251</v>
      </c>
      <c r="C177" s="457" t="s">
        <v>269</v>
      </c>
      <c r="D177" s="457"/>
      <c r="E177" s="457"/>
      <c r="F177" s="457"/>
      <c r="G177" s="457"/>
      <c r="H177" s="457"/>
      <c r="I177" s="457"/>
      <c r="J177" s="457"/>
      <c r="K177" s="91">
        <v>0</v>
      </c>
      <c r="L177" s="91">
        <v>0</v>
      </c>
      <c r="M177" s="91">
        <v>0</v>
      </c>
      <c r="N177" s="91">
        <v>37</v>
      </c>
      <c r="O177" s="91">
        <v>108</v>
      </c>
      <c r="P177" s="91">
        <v>120</v>
      </c>
      <c r="Q177" s="91">
        <v>69</v>
      </c>
      <c r="R177" s="91">
        <v>45</v>
      </c>
      <c r="S177" s="91">
        <v>51</v>
      </c>
      <c r="T177" s="91">
        <v>1139</v>
      </c>
      <c r="U177" s="91">
        <v>0</v>
      </c>
      <c r="V177" s="91">
        <v>0</v>
      </c>
      <c r="W177" s="91">
        <v>0</v>
      </c>
      <c r="X177" s="91">
        <v>0</v>
      </c>
      <c r="Y177" s="91">
        <v>0</v>
      </c>
      <c r="Z177" s="72">
        <f t="shared" si="33"/>
        <v>1569</v>
      </c>
      <c r="AA177" s="52"/>
      <c r="AC177" s="27" t="s">
        <v>82</v>
      </c>
      <c r="AD177" s="37" t="s">
        <v>123</v>
      </c>
    </row>
    <row r="178" spans="1:34" ht="15" customHeight="1" x14ac:dyDescent="0.25">
      <c r="A178" s="50"/>
      <c r="B178" s="24" t="s">
        <v>253</v>
      </c>
      <c r="C178" s="457" t="s">
        <v>270</v>
      </c>
      <c r="D178" s="457"/>
      <c r="E178" s="457"/>
      <c r="F178" s="457"/>
      <c r="G178" s="457"/>
      <c r="H178" s="457"/>
      <c r="I178" s="457"/>
      <c r="J178" s="457"/>
      <c r="K178" s="91">
        <v>0</v>
      </c>
      <c r="L178" s="91">
        <v>0</v>
      </c>
      <c r="M178" s="91">
        <v>0</v>
      </c>
      <c r="N178" s="91">
        <v>49</v>
      </c>
      <c r="O178" s="91">
        <v>240</v>
      </c>
      <c r="P178" s="91">
        <v>181</v>
      </c>
      <c r="Q178" s="91">
        <v>35</v>
      </c>
      <c r="R178" s="91">
        <v>261</v>
      </c>
      <c r="S178" s="91">
        <v>406</v>
      </c>
      <c r="T178" s="91">
        <v>1523</v>
      </c>
      <c r="U178" s="91">
        <v>0</v>
      </c>
      <c r="V178" s="91">
        <v>0</v>
      </c>
      <c r="W178" s="91">
        <v>0</v>
      </c>
      <c r="X178" s="91">
        <v>0</v>
      </c>
      <c r="Y178" s="91">
        <v>0</v>
      </c>
      <c r="Z178" s="72">
        <f t="shared" si="33"/>
        <v>2695</v>
      </c>
      <c r="AA178" s="52"/>
      <c r="AC178" s="27" t="s">
        <v>82</v>
      </c>
      <c r="AD178" s="37" t="s">
        <v>124</v>
      </c>
    </row>
    <row r="179" spans="1:34" ht="15" customHeight="1" x14ac:dyDescent="0.25">
      <c r="A179" s="50"/>
      <c r="B179" s="24" t="s">
        <v>255</v>
      </c>
      <c r="C179" s="457" t="s">
        <v>271</v>
      </c>
      <c r="D179" s="457"/>
      <c r="E179" s="457"/>
      <c r="F179" s="457"/>
      <c r="G179" s="457"/>
      <c r="H179" s="457"/>
      <c r="I179" s="457"/>
      <c r="J179" s="457"/>
      <c r="K179" s="91">
        <v>0</v>
      </c>
      <c r="L179" s="91">
        <v>0</v>
      </c>
      <c r="M179" s="91">
        <v>0</v>
      </c>
      <c r="N179" s="91">
        <v>9</v>
      </c>
      <c r="O179" s="91">
        <v>69</v>
      </c>
      <c r="P179" s="91">
        <v>148</v>
      </c>
      <c r="Q179" s="91">
        <v>22</v>
      </c>
      <c r="R179" s="91">
        <v>33</v>
      </c>
      <c r="S179" s="91">
        <v>39</v>
      </c>
      <c r="T179" s="91">
        <v>584</v>
      </c>
      <c r="U179" s="91">
        <v>0</v>
      </c>
      <c r="V179" s="91">
        <v>0</v>
      </c>
      <c r="W179" s="91">
        <v>0</v>
      </c>
      <c r="X179" s="91">
        <v>0</v>
      </c>
      <c r="Y179" s="91">
        <v>0</v>
      </c>
      <c r="Z179" s="72">
        <f t="shared" si="33"/>
        <v>904</v>
      </c>
      <c r="AA179" s="52"/>
      <c r="AC179" s="27" t="s">
        <v>82</v>
      </c>
      <c r="AD179" s="37" t="s">
        <v>125</v>
      </c>
    </row>
    <row r="180" spans="1:34" ht="15" customHeight="1" x14ac:dyDescent="0.25">
      <c r="A180" s="50"/>
      <c r="B180" s="24" t="s">
        <v>257</v>
      </c>
      <c r="C180" s="457" t="s">
        <v>272</v>
      </c>
      <c r="D180" s="457"/>
      <c r="E180" s="457"/>
      <c r="F180" s="457"/>
      <c r="G180" s="457"/>
      <c r="H180" s="457"/>
      <c r="I180" s="457"/>
      <c r="J180" s="457"/>
      <c r="K180" s="91">
        <v>0</v>
      </c>
      <c r="L180" s="91">
        <v>0</v>
      </c>
      <c r="M180" s="91">
        <v>0</v>
      </c>
      <c r="N180" s="91">
        <v>15</v>
      </c>
      <c r="O180" s="91">
        <v>121</v>
      </c>
      <c r="P180" s="91">
        <v>58</v>
      </c>
      <c r="Q180" s="91">
        <v>28</v>
      </c>
      <c r="R180" s="91">
        <v>14</v>
      </c>
      <c r="S180" s="91">
        <v>54</v>
      </c>
      <c r="T180" s="91">
        <v>788</v>
      </c>
      <c r="U180" s="91">
        <v>0</v>
      </c>
      <c r="V180" s="91">
        <v>172</v>
      </c>
      <c r="W180" s="91">
        <v>0</v>
      </c>
      <c r="X180" s="91">
        <v>0</v>
      </c>
      <c r="Y180" s="91">
        <v>0</v>
      </c>
      <c r="Z180" s="72">
        <f t="shared" si="33"/>
        <v>1250</v>
      </c>
      <c r="AA180" s="52"/>
      <c r="AC180" s="27" t="s">
        <v>82</v>
      </c>
      <c r="AD180" s="37" t="s">
        <v>126</v>
      </c>
    </row>
    <row r="181" spans="1:34" ht="15" customHeight="1" x14ac:dyDescent="0.25">
      <c r="A181" s="50"/>
      <c r="B181" s="24" t="s">
        <v>259</v>
      </c>
      <c r="C181" s="457" t="s">
        <v>273</v>
      </c>
      <c r="D181" s="457"/>
      <c r="E181" s="457"/>
      <c r="F181" s="457"/>
      <c r="G181" s="457"/>
      <c r="H181" s="457"/>
      <c r="I181" s="457"/>
      <c r="J181" s="457"/>
      <c r="K181" s="91">
        <v>0</v>
      </c>
      <c r="L181" s="91">
        <v>0</v>
      </c>
      <c r="M181" s="91">
        <v>5878</v>
      </c>
      <c r="N181" s="91">
        <v>9542</v>
      </c>
      <c r="O181" s="91">
        <v>44</v>
      </c>
      <c r="P181" s="91">
        <v>466</v>
      </c>
      <c r="Q181" s="91">
        <v>32</v>
      </c>
      <c r="R181" s="91">
        <v>148</v>
      </c>
      <c r="S181" s="91">
        <v>77</v>
      </c>
      <c r="T181" s="91">
        <v>16398</v>
      </c>
      <c r="U181" s="91">
        <v>0</v>
      </c>
      <c r="V181" s="91">
        <v>4964</v>
      </c>
      <c r="W181" s="91">
        <v>3678</v>
      </c>
      <c r="X181" s="91">
        <v>0</v>
      </c>
      <c r="Y181" s="91">
        <v>0</v>
      </c>
      <c r="Z181" s="72">
        <f t="shared" si="33"/>
        <v>41227</v>
      </c>
      <c r="AA181" s="52"/>
      <c r="AC181" s="27" t="s">
        <v>82</v>
      </c>
      <c r="AD181" s="37" t="s">
        <v>127</v>
      </c>
    </row>
    <row r="182" spans="1:34" ht="15" customHeight="1" x14ac:dyDescent="0.25">
      <c r="A182" s="50"/>
      <c r="B182" s="24" t="s">
        <v>261</v>
      </c>
      <c r="C182" s="457" t="s">
        <v>274</v>
      </c>
      <c r="D182" s="457"/>
      <c r="E182" s="457"/>
      <c r="F182" s="457"/>
      <c r="G182" s="457"/>
      <c r="H182" s="457"/>
      <c r="I182" s="457"/>
      <c r="J182" s="457"/>
      <c r="K182" s="91">
        <v>0</v>
      </c>
      <c r="L182" s="91">
        <v>0</v>
      </c>
      <c r="M182" s="91">
        <v>0</v>
      </c>
      <c r="N182" s="91">
        <v>3</v>
      </c>
      <c r="O182" s="91">
        <v>40</v>
      </c>
      <c r="P182" s="91">
        <v>31</v>
      </c>
      <c r="Q182" s="91">
        <v>4</v>
      </c>
      <c r="R182" s="91">
        <v>15</v>
      </c>
      <c r="S182" s="91">
        <v>10</v>
      </c>
      <c r="T182" s="91">
        <v>185</v>
      </c>
      <c r="U182" s="91">
        <v>0</v>
      </c>
      <c r="V182" s="91">
        <v>0</v>
      </c>
      <c r="W182" s="91">
        <v>0</v>
      </c>
      <c r="X182" s="91">
        <v>0</v>
      </c>
      <c r="Y182" s="91">
        <v>0</v>
      </c>
      <c r="Z182" s="72">
        <f t="shared" si="33"/>
        <v>288</v>
      </c>
      <c r="AA182" s="52"/>
      <c r="AC182" s="27" t="s">
        <v>82</v>
      </c>
      <c r="AD182" s="37" t="s">
        <v>128</v>
      </c>
    </row>
    <row r="183" spans="1:34" ht="15" customHeight="1" x14ac:dyDescent="0.25">
      <c r="A183" s="50"/>
      <c r="B183" s="24" t="s">
        <v>263</v>
      </c>
      <c r="C183" s="457" t="s">
        <v>275</v>
      </c>
      <c r="D183" s="457"/>
      <c r="E183" s="457"/>
      <c r="F183" s="457"/>
      <c r="G183" s="457"/>
      <c r="H183" s="457"/>
      <c r="I183" s="457"/>
      <c r="J183" s="457"/>
      <c r="K183" s="91">
        <v>0</v>
      </c>
      <c r="L183" s="91">
        <v>0</v>
      </c>
      <c r="M183" s="91">
        <v>0</v>
      </c>
      <c r="N183" s="91">
        <v>5</v>
      </c>
      <c r="O183" s="91">
        <v>31</v>
      </c>
      <c r="P183" s="91">
        <v>29</v>
      </c>
      <c r="Q183" s="91">
        <v>9</v>
      </c>
      <c r="R183" s="91">
        <v>8</v>
      </c>
      <c r="S183" s="91">
        <v>9</v>
      </c>
      <c r="T183" s="91">
        <v>201</v>
      </c>
      <c r="U183" s="91">
        <v>0</v>
      </c>
      <c r="V183" s="91">
        <v>0</v>
      </c>
      <c r="W183" s="91">
        <v>0</v>
      </c>
      <c r="X183" s="91">
        <v>0</v>
      </c>
      <c r="Y183" s="91">
        <v>0</v>
      </c>
      <c r="Z183" s="72">
        <f t="shared" si="33"/>
        <v>292</v>
      </c>
      <c r="AA183" s="52"/>
      <c r="AC183" s="27" t="s">
        <v>82</v>
      </c>
      <c r="AD183" s="37" t="s">
        <v>129</v>
      </c>
    </row>
    <row r="184" spans="1:34" ht="33" customHeight="1" x14ac:dyDescent="0.3">
      <c r="A184" s="50" t="s">
        <v>30</v>
      </c>
      <c r="B184" s="438" t="s">
        <v>469</v>
      </c>
      <c r="C184" s="438"/>
      <c r="D184" s="438"/>
      <c r="E184" s="438"/>
      <c r="F184" s="438"/>
      <c r="G184" s="438"/>
      <c r="H184" s="438"/>
      <c r="I184" s="438"/>
      <c r="J184" s="438"/>
      <c r="K184" s="73">
        <f t="shared" ref="K184:Y184" si="35">SUM(K173:K183)</f>
        <v>0</v>
      </c>
      <c r="L184" s="73">
        <f t="shared" si="35"/>
        <v>0</v>
      </c>
      <c r="M184" s="73">
        <f t="shared" si="35"/>
        <v>17963</v>
      </c>
      <c r="N184" s="73">
        <f t="shared" si="35"/>
        <v>9906</v>
      </c>
      <c r="O184" s="73">
        <f t="shared" si="35"/>
        <v>2082</v>
      </c>
      <c r="P184" s="73">
        <f t="shared" si="35"/>
        <v>7923</v>
      </c>
      <c r="Q184" s="73">
        <f t="shared" si="35"/>
        <v>18410</v>
      </c>
      <c r="R184" s="73">
        <f t="shared" si="35"/>
        <v>808</v>
      </c>
      <c r="S184" s="73">
        <f t="shared" si="35"/>
        <v>1079</v>
      </c>
      <c r="T184" s="73">
        <f t="shared" si="35"/>
        <v>31059</v>
      </c>
      <c r="U184" s="73">
        <f t="shared" si="35"/>
        <v>0</v>
      </c>
      <c r="V184" s="73">
        <f t="shared" si="35"/>
        <v>5136</v>
      </c>
      <c r="W184" s="73">
        <f t="shared" si="35"/>
        <v>26935</v>
      </c>
      <c r="X184" s="73">
        <f t="shared" si="35"/>
        <v>6464</v>
      </c>
      <c r="Y184" s="73">
        <f t="shared" si="35"/>
        <v>0</v>
      </c>
      <c r="Z184" s="73">
        <f t="shared" si="33"/>
        <v>127765</v>
      </c>
      <c r="AC184"/>
      <c r="AD184" s="37" t="s">
        <v>181</v>
      </c>
    </row>
    <row r="185" spans="1:34" ht="15.75" customHeight="1" x14ac:dyDescent="0.3">
      <c r="AA185" s="4" t="s">
        <v>88</v>
      </c>
      <c r="AC185"/>
    </row>
    <row r="186" spans="1:34" ht="16.5" customHeight="1" x14ac:dyDescent="0.3">
      <c r="A186" s="3"/>
      <c r="B186" s="458" t="s">
        <v>93</v>
      </c>
      <c r="C186" s="458"/>
      <c r="D186" s="458"/>
      <c r="E186" s="458"/>
      <c r="F186" s="458"/>
      <c r="G186" s="458"/>
      <c r="H186" s="458"/>
      <c r="I186" s="458"/>
      <c r="J186" s="458"/>
      <c r="K186" s="458"/>
      <c r="L186" s="458"/>
      <c r="M186" s="458"/>
      <c r="N186" s="458"/>
      <c r="O186" s="427" t="s">
        <v>37</v>
      </c>
      <c r="P186" s="428"/>
      <c r="Q186" s="428"/>
      <c r="R186" s="428"/>
      <c r="S186" s="428"/>
      <c r="T186" s="428"/>
      <c r="U186" s="428"/>
      <c r="V186" s="428"/>
      <c r="W186" s="428"/>
      <c r="X186" s="428"/>
      <c r="Y186" s="429"/>
      <c r="Z186" s="3"/>
      <c r="AA186" s="3"/>
      <c r="AC186"/>
    </row>
    <row r="187" spans="1:34" ht="21.75" customHeight="1" x14ac:dyDescent="0.3">
      <c r="A187" s="30"/>
      <c r="B187" s="459" t="s">
        <v>476</v>
      </c>
      <c r="C187" s="460"/>
      <c r="D187" s="461"/>
      <c r="E187" s="459" t="s">
        <v>477</v>
      </c>
      <c r="F187" s="460"/>
      <c r="G187" s="461"/>
      <c r="H187" s="459" t="s">
        <v>478</v>
      </c>
      <c r="I187" s="460"/>
      <c r="J187" s="461"/>
      <c r="K187" s="465" t="s">
        <v>479</v>
      </c>
      <c r="L187" s="467" t="s">
        <v>480</v>
      </c>
      <c r="M187" s="467" t="s">
        <v>481</v>
      </c>
      <c r="N187" s="469" t="s">
        <v>482</v>
      </c>
      <c r="O187" s="92" t="s">
        <v>476</v>
      </c>
      <c r="P187" s="93" t="s">
        <v>477</v>
      </c>
      <c r="Q187" s="94" t="s">
        <v>478</v>
      </c>
      <c r="R187" s="95" t="s">
        <v>479</v>
      </c>
      <c r="S187" s="65"/>
      <c r="T187" s="96" t="s">
        <v>480</v>
      </c>
      <c r="U187" s="65"/>
      <c r="V187" s="97" t="s">
        <v>481</v>
      </c>
      <c r="W187" s="65"/>
      <c r="X187" s="98" t="s">
        <v>482</v>
      </c>
      <c r="Y187" s="99" t="s">
        <v>483</v>
      </c>
      <c r="Z187" s="3"/>
      <c r="AC187"/>
    </row>
    <row r="188" spans="1:34" ht="22.5" customHeight="1" x14ac:dyDescent="0.3">
      <c r="A188" s="34"/>
      <c r="B188" s="462"/>
      <c r="C188" s="463"/>
      <c r="D188" s="464"/>
      <c r="E188" s="462"/>
      <c r="F188" s="463"/>
      <c r="G188" s="464"/>
      <c r="H188" s="462"/>
      <c r="I188" s="463"/>
      <c r="J188" s="464"/>
      <c r="K188" s="466"/>
      <c r="L188" s="468"/>
      <c r="M188" s="468"/>
      <c r="N188" s="470"/>
      <c r="O188" s="100" t="s">
        <v>484</v>
      </c>
      <c r="P188" s="101" t="s">
        <v>485</v>
      </c>
      <c r="Q188" s="102" t="s">
        <v>486</v>
      </c>
      <c r="R188" s="103" t="s">
        <v>487</v>
      </c>
      <c r="S188" s="66"/>
      <c r="T188" s="104" t="s">
        <v>488</v>
      </c>
      <c r="U188" s="66"/>
      <c r="V188" s="105" t="s">
        <v>489</v>
      </c>
      <c r="W188" s="66"/>
      <c r="X188" s="106" t="s">
        <v>490</v>
      </c>
      <c r="Y188" s="107" t="s">
        <v>491</v>
      </c>
      <c r="AC188"/>
    </row>
    <row r="189" spans="1:34" ht="15" customHeight="1" x14ac:dyDescent="0.3">
      <c r="A189" s="3"/>
      <c r="B189" s="54"/>
      <c r="C189" s="54"/>
      <c r="D189" s="54"/>
      <c r="E189" s="54"/>
      <c r="F189" s="54"/>
      <c r="G189" s="54"/>
      <c r="H189" s="54"/>
      <c r="I189" s="54"/>
      <c r="J189" s="54"/>
      <c r="K189" s="55"/>
      <c r="L189" s="55"/>
      <c r="M189" s="55"/>
      <c r="N189" s="55"/>
      <c r="O189" s="5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C189"/>
      <c r="AF189" s="33"/>
    </row>
    <row r="190" spans="1:34" ht="16.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3"/>
      <c r="Y190" s="31"/>
      <c r="Z190" s="3"/>
      <c r="AA190" s="2"/>
      <c r="AC190"/>
      <c r="AD190" t="s">
        <v>441</v>
      </c>
      <c r="AH190" s="90" t="s">
        <v>473</v>
      </c>
    </row>
    <row r="191" spans="1:34" ht="22.5" customHeight="1" x14ac:dyDescent="0.3">
      <c r="I191" s="386" t="s">
        <v>96</v>
      </c>
      <c r="J191" s="386"/>
      <c r="K191" s="386"/>
      <c r="L191" s="386"/>
      <c r="M191" s="8" t="s">
        <v>414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38"/>
      <c r="Y191" s="421" t="s">
        <v>94</v>
      </c>
      <c r="Z191" s="421"/>
      <c r="AC191"/>
      <c r="AH191" s="90" t="s">
        <v>472</v>
      </c>
    </row>
    <row r="192" spans="1:34" ht="22.5" customHeight="1" x14ac:dyDescent="0.3">
      <c r="I192" s="386" t="s">
        <v>2</v>
      </c>
      <c r="J192" s="386"/>
      <c r="K192" s="386"/>
      <c r="L192" s="386"/>
      <c r="M192" s="8" t="s">
        <v>414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38"/>
      <c r="Y192" s="421"/>
      <c r="Z192" s="421"/>
      <c r="AC192"/>
    </row>
    <row r="193" spans="1:30" ht="22.5" customHeight="1" x14ac:dyDescent="0.3">
      <c r="J193" s="433"/>
      <c r="K193" s="433"/>
      <c r="L193" s="433"/>
      <c r="M193" s="433"/>
      <c r="N193" s="8"/>
      <c r="O193" s="8"/>
      <c r="P193" s="8"/>
      <c r="Q193" s="8"/>
      <c r="R193" s="386"/>
      <c r="S193" s="386"/>
      <c r="T193" s="386"/>
      <c r="U193" s="386"/>
      <c r="V193" s="8"/>
      <c r="W193" s="8"/>
      <c r="X193" s="3"/>
      <c r="Y193" s="419" t="s">
        <v>441</v>
      </c>
      <c r="Z193" s="419"/>
      <c r="AC193"/>
    </row>
    <row r="194" spans="1:30" ht="21.75" customHeight="1" x14ac:dyDescent="0.3"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434"/>
      <c r="X194" s="434"/>
      <c r="Y194" s="434"/>
      <c r="Z194" s="434"/>
      <c r="AC194"/>
    </row>
    <row r="195" spans="1:30" ht="21.75" customHeight="1" x14ac:dyDescent="0.3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434"/>
      <c r="X195" s="434"/>
      <c r="Y195" s="434"/>
      <c r="Z195" s="434"/>
      <c r="AC195"/>
    </row>
    <row r="196" spans="1:30" ht="21.75" customHeight="1" x14ac:dyDescent="0.3"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435" t="s">
        <v>442</v>
      </c>
      <c r="X196" s="435"/>
      <c r="Y196" s="435"/>
      <c r="Z196" s="435"/>
      <c r="AC196"/>
    </row>
    <row r="197" spans="1:30" ht="24.9" customHeight="1" x14ac:dyDescent="0.3">
      <c r="A197" s="15" t="s">
        <v>3</v>
      </c>
      <c r="B197" s="423" t="s">
        <v>4</v>
      </c>
      <c r="C197" s="423"/>
      <c r="D197" s="423"/>
      <c r="E197" s="423"/>
      <c r="F197" s="423"/>
      <c r="G197" s="423"/>
      <c r="H197" s="423"/>
      <c r="I197" s="423"/>
      <c r="J197" s="423"/>
      <c r="K197" s="423" t="s">
        <v>5</v>
      </c>
      <c r="L197" s="423"/>
      <c r="M197" s="423"/>
      <c r="N197" s="423"/>
      <c r="O197" s="423"/>
      <c r="P197" s="423"/>
      <c r="Q197" s="423"/>
      <c r="R197" s="423"/>
      <c r="S197" s="423"/>
      <c r="T197" s="423"/>
      <c r="U197" s="423"/>
      <c r="V197" s="423"/>
      <c r="W197" s="423"/>
      <c r="X197" s="423"/>
      <c r="Y197" s="423"/>
      <c r="Z197" s="423"/>
      <c r="AC197"/>
    </row>
    <row r="198" spans="1:30" ht="48.75" customHeight="1" x14ac:dyDescent="0.3">
      <c r="A198" s="15" t="s">
        <v>50</v>
      </c>
      <c r="B198" s="438" t="s">
        <v>51</v>
      </c>
      <c r="C198" s="438"/>
      <c r="D198" s="438"/>
      <c r="E198" s="438"/>
      <c r="F198" s="438"/>
      <c r="G198" s="438"/>
      <c r="H198" s="438"/>
      <c r="I198" s="438"/>
      <c r="J198" s="438"/>
      <c r="K198" s="10" t="s">
        <v>214</v>
      </c>
      <c r="L198" s="10" t="s">
        <v>218</v>
      </c>
      <c r="M198" s="10" t="s">
        <v>220</v>
      </c>
      <c r="N198" s="10" t="s">
        <v>222</v>
      </c>
      <c r="O198" s="10" t="s">
        <v>224</v>
      </c>
      <c r="P198" s="10" t="s">
        <v>226</v>
      </c>
      <c r="Q198" s="10" t="s">
        <v>228</v>
      </c>
      <c r="R198" s="10" t="s">
        <v>230</v>
      </c>
      <c r="S198" s="10" t="s">
        <v>232</v>
      </c>
      <c r="T198" s="10" t="s">
        <v>234</v>
      </c>
      <c r="U198" s="10" t="s">
        <v>236</v>
      </c>
      <c r="V198" s="10" t="s">
        <v>238</v>
      </c>
      <c r="W198" s="10" t="s">
        <v>240</v>
      </c>
      <c r="X198" s="10" t="s">
        <v>242</v>
      </c>
      <c r="Y198" s="10" t="s">
        <v>244</v>
      </c>
      <c r="Z198" s="15" t="s">
        <v>245</v>
      </c>
      <c r="AC198"/>
      <c r="AD198" s="60" t="s">
        <v>216</v>
      </c>
    </row>
    <row r="199" spans="1:30" ht="12.75" customHeight="1" x14ac:dyDescent="0.3">
      <c r="A199" s="17" t="s">
        <v>7</v>
      </c>
      <c r="B199" s="436" t="s">
        <v>8</v>
      </c>
      <c r="C199" s="436"/>
      <c r="D199" s="436"/>
      <c r="E199" s="436"/>
      <c r="F199" s="436"/>
      <c r="G199" s="436"/>
      <c r="H199" s="436"/>
      <c r="I199" s="436"/>
      <c r="J199" s="436"/>
      <c r="K199" s="18" t="s">
        <v>9</v>
      </c>
      <c r="L199" s="18" t="s">
        <v>10</v>
      </c>
      <c r="M199" s="18" t="s">
        <v>11</v>
      </c>
      <c r="N199" s="18" t="s">
        <v>12</v>
      </c>
      <c r="O199" s="18" t="s">
        <v>13</v>
      </c>
      <c r="P199" s="18" t="s">
        <v>14</v>
      </c>
      <c r="Q199" s="18" t="s">
        <v>15</v>
      </c>
      <c r="R199" s="18" t="s">
        <v>16</v>
      </c>
      <c r="S199" s="18" t="s">
        <v>17</v>
      </c>
      <c r="T199" s="18" t="s">
        <v>18</v>
      </c>
      <c r="U199" s="18" t="s">
        <v>19</v>
      </c>
      <c r="V199" s="18" t="s">
        <v>20</v>
      </c>
      <c r="W199" s="18" t="s">
        <v>21</v>
      </c>
      <c r="X199" s="18" t="s">
        <v>22</v>
      </c>
      <c r="Y199" s="18" t="s">
        <v>23</v>
      </c>
      <c r="Z199" s="18" t="s">
        <v>24</v>
      </c>
      <c r="AA199" s="19"/>
      <c r="AC199"/>
      <c r="AD199" s="41"/>
    </row>
    <row r="200" spans="1:30" ht="15" customHeight="1" x14ac:dyDescent="0.3">
      <c r="A200" s="451" t="s">
        <v>52</v>
      </c>
      <c r="B200" s="451"/>
      <c r="C200" s="451"/>
      <c r="D200" s="451"/>
      <c r="E200" s="451"/>
      <c r="F200" s="451"/>
      <c r="G200" s="451"/>
      <c r="H200" s="451"/>
      <c r="I200" s="451"/>
      <c r="J200" s="451"/>
      <c r="K200" s="452"/>
      <c r="L200" s="453"/>
      <c r="M200" s="453"/>
      <c r="N200" s="453"/>
      <c r="O200" s="453"/>
      <c r="P200" s="453"/>
      <c r="Q200" s="453"/>
      <c r="R200" s="453"/>
      <c r="S200" s="453"/>
      <c r="T200" s="453"/>
      <c r="U200" s="453"/>
      <c r="V200" s="453"/>
      <c r="W200" s="453"/>
      <c r="X200" s="453"/>
      <c r="Y200" s="453"/>
      <c r="Z200" s="454"/>
      <c r="AA200" s="45"/>
      <c r="AC200"/>
      <c r="AD200" s="62"/>
    </row>
    <row r="201" spans="1:30" ht="30" customHeight="1" x14ac:dyDescent="0.25">
      <c r="A201" s="50" t="s">
        <v>53</v>
      </c>
      <c r="B201" s="51" t="s">
        <v>54</v>
      </c>
      <c r="C201" s="455" t="s">
        <v>246</v>
      </c>
      <c r="D201" s="455"/>
      <c r="E201" s="455"/>
      <c r="F201" s="455"/>
      <c r="G201" s="455"/>
      <c r="H201" s="455"/>
      <c r="I201" s="455"/>
      <c r="J201" s="456"/>
      <c r="K201" s="72">
        <f t="shared" ref="K201:K211" si="36">Z161</f>
        <v>4299</v>
      </c>
      <c r="L201" s="91">
        <v>0</v>
      </c>
      <c r="M201" s="91">
        <v>3477</v>
      </c>
      <c r="N201" s="91">
        <v>0</v>
      </c>
      <c r="O201" s="91">
        <v>1640</v>
      </c>
      <c r="P201" s="91">
        <v>692</v>
      </c>
      <c r="Q201" s="91">
        <v>433</v>
      </c>
      <c r="R201" s="91">
        <v>900</v>
      </c>
      <c r="S201" s="91">
        <v>0</v>
      </c>
      <c r="T201" s="91">
        <v>0</v>
      </c>
      <c r="U201" s="91">
        <v>5855</v>
      </c>
      <c r="V201" s="91">
        <v>347</v>
      </c>
      <c r="W201" s="91">
        <v>476</v>
      </c>
      <c r="X201" s="91">
        <v>7</v>
      </c>
      <c r="Y201" s="91">
        <v>0</v>
      </c>
      <c r="Z201" s="72">
        <f t="shared" ref="Z201:Z224" si="37">SUM(K201:Y201)</f>
        <v>18126</v>
      </c>
      <c r="AA201" s="52"/>
      <c r="AC201" s="27" t="s">
        <v>82</v>
      </c>
      <c r="AD201" s="37" t="s">
        <v>108</v>
      </c>
    </row>
    <row r="202" spans="1:30" ht="15" customHeight="1" x14ac:dyDescent="0.25">
      <c r="A202" s="50" t="s">
        <v>55</v>
      </c>
      <c r="B202" s="24" t="s">
        <v>54</v>
      </c>
      <c r="C202" s="457" t="s">
        <v>247</v>
      </c>
      <c r="D202" s="457"/>
      <c r="E202" s="457"/>
      <c r="F202" s="457"/>
      <c r="G202" s="457"/>
      <c r="H202" s="457"/>
      <c r="I202" s="457"/>
      <c r="J202" s="457"/>
      <c r="K202" s="72">
        <f t="shared" si="36"/>
        <v>8826</v>
      </c>
      <c r="L202" s="91">
        <v>0</v>
      </c>
      <c r="M202" s="91">
        <v>1810</v>
      </c>
      <c r="N202" s="91">
        <v>0</v>
      </c>
      <c r="O202" s="91">
        <v>707</v>
      </c>
      <c r="P202" s="91">
        <v>425</v>
      </c>
      <c r="Q202" s="91">
        <v>225</v>
      </c>
      <c r="R202" s="91">
        <v>718</v>
      </c>
      <c r="S202" s="91">
        <v>0</v>
      </c>
      <c r="T202" s="91">
        <v>0</v>
      </c>
      <c r="U202" s="91">
        <v>23635</v>
      </c>
      <c r="V202" s="91">
        <v>366</v>
      </c>
      <c r="W202" s="91">
        <v>280</v>
      </c>
      <c r="X202" s="91">
        <v>9</v>
      </c>
      <c r="Y202" s="91">
        <v>0</v>
      </c>
      <c r="Z202" s="72">
        <f t="shared" si="37"/>
        <v>37001</v>
      </c>
      <c r="AA202" s="52"/>
      <c r="AC202" s="27" t="s">
        <v>82</v>
      </c>
      <c r="AD202" s="37" t="s">
        <v>109</v>
      </c>
    </row>
    <row r="203" spans="1:30" ht="15" customHeight="1" x14ac:dyDescent="0.25">
      <c r="A203" s="50"/>
      <c r="B203" s="24" t="s">
        <v>56</v>
      </c>
      <c r="C203" s="457" t="s">
        <v>248</v>
      </c>
      <c r="D203" s="457"/>
      <c r="E203" s="457"/>
      <c r="F203" s="457"/>
      <c r="G203" s="457"/>
      <c r="H203" s="457"/>
      <c r="I203" s="457"/>
      <c r="J203" s="457"/>
      <c r="K203" s="72">
        <f t="shared" si="36"/>
        <v>26192</v>
      </c>
      <c r="L203" s="91">
        <v>0</v>
      </c>
      <c r="M203" s="91">
        <v>1466</v>
      </c>
      <c r="N203" s="91">
        <v>0</v>
      </c>
      <c r="O203" s="91">
        <v>599</v>
      </c>
      <c r="P203" s="91">
        <v>663</v>
      </c>
      <c r="Q203" s="91">
        <v>153</v>
      </c>
      <c r="R203" s="91">
        <v>669</v>
      </c>
      <c r="S203" s="91">
        <v>0</v>
      </c>
      <c r="T203" s="91">
        <v>0</v>
      </c>
      <c r="U203" s="91">
        <v>2863</v>
      </c>
      <c r="V203" s="91">
        <v>113</v>
      </c>
      <c r="W203" s="91">
        <v>235</v>
      </c>
      <c r="X203" s="91">
        <v>7</v>
      </c>
      <c r="Y203" s="91">
        <v>0</v>
      </c>
      <c r="Z203" s="72">
        <f t="shared" si="37"/>
        <v>32960</v>
      </c>
      <c r="AA203" s="52"/>
      <c r="AC203" s="27" t="s">
        <v>82</v>
      </c>
      <c r="AD203" s="37" t="s">
        <v>110</v>
      </c>
    </row>
    <row r="204" spans="1:30" ht="15" customHeight="1" x14ac:dyDescent="0.25">
      <c r="A204" s="50"/>
      <c r="B204" s="24" t="s">
        <v>249</v>
      </c>
      <c r="C204" s="457" t="s">
        <v>250</v>
      </c>
      <c r="D204" s="457"/>
      <c r="E204" s="457"/>
      <c r="F204" s="457"/>
      <c r="G204" s="457"/>
      <c r="H204" s="457"/>
      <c r="I204" s="457"/>
      <c r="J204" s="457"/>
      <c r="K204" s="72">
        <f t="shared" si="36"/>
        <v>17963</v>
      </c>
      <c r="L204" s="91">
        <v>18401</v>
      </c>
      <c r="M204" s="91">
        <v>250</v>
      </c>
      <c r="N204" s="91">
        <v>0</v>
      </c>
      <c r="O204" s="91">
        <v>295</v>
      </c>
      <c r="P204" s="91">
        <v>112506</v>
      </c>
      <c r="Q204" s="91">
        <v>97</v>
      </c>
      <c r="R204" s="91">
        <v>1643</v>
      </c>
      <c r="S204" s="91">
        <v>0</v>
      </c>
      <c r="T204" s="91">
        <v>0</v>
      </c>
      <c r="U204" s="91">
        <v>704</v>
      </c>
      <c r="V204" s="91">
        <v>66</v>
      </c>
      <c r="W204" s="91">
        <v>64</v>
      </c>
      <c r="X204" s="91">
        <v>5</v>
      </c>
      <c r="Y204" s="91">
        <v>0</v>
      </c>
      <c r="Z204" s="72">
        <f t="shared" si="37"/>
        <v>151994</v>
      </c>
      <c r="AA204" s="52"/>
      <c r="AC204" s="27" t="s">
        <v>82</v>
      </c>
      <c r="AD204" s="37" t="s">
        <v>111</v>
      </c>
    </row>
    <row r="205" spans="1:30" ht="15" customHeight="1" x14ac:dyDescent="0.25">
      <c r="A205" s="50"/>
      <c r="B205" s="24" t="s">
        <v>251</v>
      </c>
      <c r="C205" s="457" t="s">
        <v>252</v>
      </c>
      <c r="D205" s="457"/>
      <c r="E205" s="457"/>
      <c r="F205" s="457"/>
      <c r="G205" s="457"/>
      <c r="H205" s="457"/>
      <c r="I205" s="457"/>
      <c r="J205" s="457"/>
      <c r="K205" s="72">
        <f t="shared" si="36"/>
        <v>1143</v>
      </c>
      <c r="L205" s="91">
        <v>0</v>
      </c>
      <c r="M205" s="91">
        <v>147</v>
      </c>
      <c r="N205" s="91">
        <v>0</v>
      </c>
      <c r="O205" s="91">
        <v>542</v>
      </c>
      <c r="P205" s="91">
        <v>435</v>
      </c>
      <c r="Q205" s="91">
        <v>43</v>
      </c>
      <c r="R205" s="91">
        <v>151</v>
      </c>
      <c r="S205" s="91">
        <v>0</v>
      </c>
      <c r="T205" s="91">
        <v>0</v>
      </c>
      <c r="U205" s="91">
        <v>2051</v>
      </c>
      <c r="V205" s="91">
        <v>65</v>
      </c>
      <c r="W205" s="91">
        <v>145</v>
      </c>
      <c r="X205" s="91">
        <v>10</v>
      </c>
      <c r="Y205" s="91">
        <v>0</v>
      </c>
      <c r="Z205" s="72">
        <f t="shared" si="37"/>
        <v>4732</v>
      </c>
      <c r="AA205" s="52"/>
      <c r="AC205" s="27" t="s">
        <v>82</v>
      </c>
      <c r="AD205" s="37" t="s">
        <v>112</v>
      </c>
    </row>
    <row r="206" spans="1:30" ht="15" customHeight="1" x14ac:dyDescent="0.25">
      <c r="A206" s="50"/>
      <c r="B206" s="24" t="s">
        <v>253</v>
      </c>
      <c r="C206" s="457" t="s">
        <v>254</v>
      </c>
      <c r="D206" s="457"/>
      <c r="E206" s="457"/>
      <c r="F206" s="457"/>
      <c r="G206" s="457"/>
      <c r="H206" s="457"/>
      <c r="I206" s="457"/>
      <c r="J206" s="457"/>
      <c r="K206" s="72">
        <f t="shared" si="36"/>
        <v>1306</v>
      </c>
      <c r="L206" s="91">
        <v>0</v>
      </c>
      <c r="M206" s="91">
        <v>154</v>
      </c>
      <c r="N206" s="91">
        <v>0</v>
      </c>
      <c r="O206" s="91">
        <v>237</v>
      </c>
      <c r="P206" s="91">
        <v>207</v>
      </c>
      <c r="Q206" s="91">
        <v>62</v>
      </c>
      <c r="R206" s="91">
        <v>140</v>
      </c>
      <c r="S206" s="91">
        <v>0</v>
      </c>
      <c r="T206" s="91">
        <v>0</v>
      </c>
      <c r="U206" s="91">
        <v>137</v>
      </c>
      <c r="V206" s="91">
        <v>57</v>
      </c>
      <c r="W206" s="91">
        <v>72</v>
      </c>
      <c r="X206" s="91">
        <v>1</v>
      </c>
      <c r="Y206" s="91">
        <v>0</v>
      </c>
      <c r="Z206" s="72">
        <f t="shared" si="37"/>
        <v>2373</v>
      </c>
      <c r="AA206" s="52"/>
      <c r="AC206" s="27" t="s">
        <v>82</v>
      </c>
      <c r="AD206" s="37" t="s">
        <v>113</v>
      </c>
    </row>
    <row r="207" spans="1:30" ht="15" customHeight="1" x14ac:dyDescent="0.25">
      <c r="A207" s="50"/>
      <c r="B207" s="24" t="s">
        <v>255</v>
      </c>
      <c r="C207" s="457" t="s">
        <v>256</v>
      </c>
      <c r="D207" s="457"/>
      <c r="E207" s="457"/>
      <c r="F207" s="457"/>
      <c r="G207" s="457"/>
      <c r="H207" s="457"/>
      <c r="I207" s="457"/>
      <c r="J207" s="457"/>
      <c r="K207" s="72">
        <f t="shared" si="36"/>
        <v>619</v>
      </c>
      <c r="L207" s="91">
        <v>0</v>
      </c>
      <c r="M207" s="91">
        <v>131</v>
      </c>
      <c r="N207" s="91">
        <v>0</v>
      </c>
      <c r="O207" s="91">
        <v>611</v>
      </c>
      <c r="P207" s="91">
        <v>143</v>
      </c>
      <c r="Q207" s="91">
        <v>27</v>
      </c>
      <c r="R207" s="91">
        <v>63</v>
      </c>
      <c r="S207" s="91">
        <v>0</v>
      </c>
      <c r="T207" s="91">
        <v>0</v>
      </c>
      <c r="U207" s="91">
        <v>209</v>
      </c>
      <c r="V207" s="91">
        <v>43</v>
      </c>
      <c r="W207" s="91">
        <v>46</v>
      </c>
      <c r="X207" s="91">
        <v>0</v>
      </c>
      <c r="Y207" s="91">
        <v>0</v>
      </c>
      <c r="Z207" s="72">
        <f t="shared" si="37"/>
        <v>1892</v>
      </c>
      <c r="AA207" s="52"/>
      <c r="AC207" s="27" t="s">
        <v>82</v>
      </c>
      <c r="AD207" s="37" t="s">
        <v>114</v>
      </c>
    </row>
    <row r="208" spans="1:30" ht="15" customHeight="1" x14ac:dyDescent="0.25">
      <c r="A208" s="50"/>
      <c r="B208" s="24" t="s">
        <v>257</v>
      </c>
      <c r="C208" s="457" t="s">
        <v>258</v>
      </c>
      <c r="D208" s="457"/>
      <c r="E208" s="457"/>
      <c r="F208" s="457"/>
      <c r="G208" s="457"/>
      <c r="H208" s="457"/>
      <c r="I208" s="457"/>
      <c r="J208" s="457"/>
      <c r="K208" s="72">
        <f t="shared" si="36"/>
        <v>4808</v>
      </c>
      <c r="L208" s="91">
        <v>15122</v>
      </c>
      <c r="M208" s="91">
        <v>67</v>
      </c>
      <c r="N208" s="91">
        <v>0</v>
      </c>
      <c r="O208" s="91">
        <v>170</v>
      </c>
      <c r="P208" s="91">
        <v>8243</v>
      </c>
      <c r="Q208" s="91">
        <v>21</v>
      </c>
      <c r="R208" s="91">
        <v>204</v>
      </c>
      <c r="S208" s="91">
        <v>0</v>
      </c>
      <c r="T208" s="91">
        <v>102024</v>
      </c>
      <c r="U208" s="91">
        <v>898</v>
      </c>
      <c r="V208" s="91">
        <v>35</v>
      </c>
      <c r="W208" s="91">
        <v>36</v>
      </c>
      <c r="X208" s="91">
        <v>0</v>
      </c>
      <c r="Y208" s="91">
        <v>0</v>
      </c>
      <c r="Z208" s="72">
        <f t="shared" si="37"/>
        <v>131628</v>
      </c>
      <c r="AA208" s="52"/>
      <c r="AC208" s="27" t="s">
        <v>82</v>
      </c>
      <c r="AD208" s="37" t="s">
        <v>115</v>
      </c>
    </row>
    <row r="209" spans="1:30" ht="15" customHeight="1" x14ac:dyDescent="0.25">
      <c r="A209" s="50"/>
      <c r="B209" s="24" t="s">
        <v>259</v>
      </c>
      <c r="C209" s="457" t="s">
        <v>260</v>
      </c>
      <c r="D209" s="457"/>
      <c r="E209" s="457"/>
      <c r="F209" s="457"/>
      <c r="G209" s="457"/>
      <c r="H209" s="457"/>
      <c r="I209" s="457"/>
      <c r="J209" s="457"/>
      <c r="K209" s="72">
        <f t="shared" si="36"/>
        <v>2016</v>
      </c>
      <c r="L209" s="91">
        <v>0</v>
      </c>
      <c r="M209" s="91">
        <v>103</v>
      </c>
      <c r="N209" s="91">
        <v>0</v>
      </c>
      <c r="O209" s="91">
        <v>266</v>
      </c>
      <c r="P209" s="91">
        <v>295</v>
      </c>
      <c r="Q209" s="91">
        <v>923</v>
      </c>
      <c r="R209" s="91">
        <v>12230</v>
      </c>
      <c r="S209" s="91">
        <v>0</v>
      </c>
      <c r="T209" s="91">
        <v>0</v>
      </c>
      <c r="U209" s="91">
        <v>384</v>
      </c>
      <c r="V209" s="91">
        <v>51</v>
      </c>
      <c r="W209" s="91">
        <v>35</v>
      </c>
      <c r="X209" s="91">
        <v>0</v>
      </c>
      <c r="Y209" s="91">
        <v>0</v>
      </c>
      <c r="Z209" s="72">
        <f t="shared" si="37"/>
        <v>16303</v>
      </c>
      <c r="AA209" s="52"/>
      <c r="AC209" s="27" t="s">
        <v>82</v>
      </c>
      <c r="AD209" s="37" t="s">
        <v>116</v>
      </c>
    </row>
    <row r="210" spans="1:30" ht="15" customHeight="1" x14ac:dyDescent="0.25">
      <c r="A210" s="50"/>
      <c r="B210" s="24" t="s">
        <v>261</v>
      </c>
      <c r="C210" s="457" t="s">
        <v>262</v>
      </c>
      <c r="D210" s="457"/>
      <c r="E210" s="457"/>
      <c r="F210" s="457"/>
      <c r="G210" s="457"/>
      <c r="H210" s="457"/>
      <c r="I210" s="457"/>
      <c r="J210" s="457"/>
      <c r="K210" s="72">
        <f t="shared" si="36"/>
        <v>342</v>
      </c>
      <c r="L210" s="91">
        <v>0</v>
      </c>
      <c r="M210" s="91">
        <v>225</v>
      </c>
      <c r="N210" s="91">
        <v>0</v>
      </c>
      <c r="O210" s="91">
        <v>122</v>
      </c>
      <c r="P210" s="91">
        <v>141</v>
      </c>
      <c r="Q210" s="91">
        <v>23</v>
      </c>
      <c r="R210" s="91">
        <v>100</v>
      </c>
      <c r="S210" s="91">
        <v>0</v>
      </c>
      <c r="T210" s="91">
        <v>0</v>
      </c>
      <c r="U210" s="91">
        <v>106</v>
      </c>
      <c r="V210" s="91">
        <v>16</v>
      </c>
      <c r="W210" s="91">
        <v>27</v>
      </c>
      <c r="X210" s="91">
        <v>0</v>
      </c>
      <c r="Y210" s="91">
        <v>0</v>
      </c>
      <c r="Z210" s="72">
        <f t="shared" si="37"/>
        <v>1102</v>
      </c>
      <c r="AA210" s="52"/>
      <c r="AC210" s="27" t="s">
        <v>82</v>
      </c>
      <c r="AD210" s="37" t="s">
        <v>117</v>
      </c>
    </row>
    <row r="211" spans="1:30" ht="15" customHeight="1" x14ac:dyDescent="0.25">
      <c r="A211" s="50"/>
      <c r="B211" s="24" t="s">
        <v>263</v>
      </c>
      <c r="C211" s="457" t="s">
        <v>264</v>
      </c>
      <c r="D211" s="457"/>
      <c r="E211" s="457"/>
      <c r="F211" s="457"/>
      <c r="G211" s="457"/>
      <c r="H211" s="457"/>
      <c r="I211" s="457"/>
      <c r="J211" s="457"/>
      <c r="K211" s="72">
        <f t="shared" si="36"/>
        <v>284</v>
      </c>
      <c r="L211" s="91">
        <v>0</v>
      </c>
      <c r="M211" s="91">
        <v>65</v>
      </c>
      <c r="N211" s="91">
        <v>0</v>
      </c>
      <c r="O211" s="91">
        <v>147</v>
      </c>
      <c r="P211" s="91">
        <v>56</v>
      </c>
      <c r="Q211" s="91">
        <v>23</v>
      </c>
      <c r="R211" s="91">
        <v>44</v>
      </c>
      <c r="S211" s="91">
        <v>0</v>
      </c>
      <c r="T211" s="91">
        <v>0</v>
      </c>
      <c r="U211" s="91">
        <v>223</v>
      </c>
      <c r="V211" s="91">
        <v>35</v>
      </c>
      <c r="W211" s="91">
        <v>21</v>
      </c>
      <c r="X211" s="91">
        <v>2</v>
      </c>
      <c r="Y211" s="91">
        <v>0</v>
      </c>
      <c r="Z211" s="72">
        <f t="shared" si="37"/>
        <v>900</v>
      </c>
      <c r="AA211" s="52"/>
      <c r="AC211" s="27" t="s">
        <v>82</v>
      </c>
      <c r="AD211" s="37" t="s">
        <v>118</v>
      </c>
    </row>
    <row r="212" spans="1:30" ht="33" customHeight="1" x14ac:dyDescent="0.25">
      <c r="A212" s="50" t="s">
        <v>30</v>
      </c>
      <c r="B212" s="438" t="s">
        <v>469</v>
      </c>
      <c r="C212" s="438"/>
      <c r="D212" s="438"/>
      <c r="E212" s="438"/>
      <c r="F212" s="438"/>
      <c r="G212" s="438"/>
      <c r="H212" s="438"/>
      <c r="I212" s="438"/>
      <c r="J212" s="438"/>
      <c r="K212" s="73">
        <f t="shared" ref="K212:Y212" si="38">SUM(K201:K211)</f>
        <v>67798</v>
      </c>
      <c r="L212" s="73">
        <f t="shared" si="38"/>
        <v>33523</v>
      </c>
      <c r="M212" s="73">
        <f t="shared" si="38"/>
        <v>7895</v>
      </c>
      <c r="N212" s="73">
        <f t="shared" si="38"/>
        <v>0</v>
      </c>
      <c r="O212" s="73">
        <f t="shared" si="38"/>
        <v>5336</v>
      </c>
      <c r="P212" s="73">
        <f t="shared" si="38"/>
        <v>123806</v>
      </c>
      <c r="Q212" s="73">
        <f t="shared" si="38"/>
        <v>2030</v>
      </c>
      <c r="R212" s="73">
        <f t="shared" si="38"/>
        <v>16862</v>
      </c>
      <c r="S212" s="73">
        <f t="shared" si="38"/>
        <v>0</v>
      </c>
      <c r="T212" s="73">
        <f t="shared" si="38"/>
        <v>102024</v>
      </c>
      <c r="U212" s="73">
        <f t="shared" si="38"/>
        <v>37065</v>
      </c>
      <c r="V212" s="73">
        <f t="shared" si="38"/>
        <v>1194</v>
      </c>
      <c r="W212" s="73">
        <f t="shared" si="38"/>
        <v>1437</v>
      </c>
      <c r="X212" s="73">
        <f t="shared" si="38"/>
        <v>41</v>
      </c>
      <c r="Y212" s="73">
        <f t="shared" si="38"/>
        <v>0</v>
      </c>
      <c r="Z212" s="73">
        <f t="shared" si="37"/>
        <v>399011</v>
      </c>
      <c r="AC212" s="27"/>
      <c r="AD212" s="37" t="s">
        <v>182</v>
      </c>
    </row>
    <row r="213" spans="1:30" ht="30" customHeight="1" x14ac:dyDescent="0.25">
      <c r="A213" s="50" t="s">
        <v>53</v>
      </c>
      <c r="B213" s="53" t="s">
        <v>56</v>
      </c>
      <c r="C213" s="455" t="s">
        <v>265</v>
      </c>
      <c r="D213" s="455"/>
      <c r="E213" s="455"/>
      <c r="F213" s="455"/>
      <c r="G213" s="455"/>
      <c r="H213" s="455"/>
      <c r="I213" s="455"/>
      <c r="J213" s="456"/>
      <c r="K213" s="72">
        <f t="shared" ref="K213:K223" si="39">Z173</f>
        <v>5906</v>
      </c>
      <c r="L213" s="91">
        <v>0</v>
      </c>
      <c r="M213" s="91">
        <v>3878</v>
      </c>
      <c r="N213" s="91">
        <v>0</v>
      </c>
      <c r="O213" s="91">
        <v>2353</v>
      </c>
      <c r="P213" s="91">
        <v>790</v>
      </c>
      <c r="Q213" s="91">
        <v>654</v>
      </c>
      <c r="R213" s="91">
        <v>879</v>
      </c>
      <c r="S213" s="91">
        <v>0</v>
      </c>
      <c r="T213" s="91">
        <v>0</v>
      </c>
      <c r="U213" s="91">
        <v>6969</v>
      </c>
      <c r="V213" s="91">
        <v>529</v>
      </c>
      <c r="W213" s="91">
        <v>1410</v>
      </c>
      <c r="X213" s="91">
        <v>19</v>
      </c>
      <c r="Y213" s="91">
        <v>0</v>
      </c>
      <c r="Z213" s="72">
        <f t="shared" si="37"/>
        <v>23387</v>
      </c>
      <c r="AA213" s="52"/>
      <c r="AC213" s="27" t="s">
        <v>82</v>
      </c>
      <c r="AD213" s="37" t="s">
        <v>119</v>
      </c>
    </row>
    <row r="214" spans="1:30" ht="15" customHeight="1" x14ac:dyDescent="0.25">
      <c r="A214" s="50" t="s">
        <v>55</v>
      </c>
      <c r="B214" s="24" t="s">
        <v>54</v>
      </c>
      <c r="C214" s="457" t="s">
        <v>266</v>
      </c>
      <c r="D214" s="457"/>
      <c r="E214" s="457"/>
      <c r="F214" s="457"/>
      <c r="G214" s="457"/>
      <c r="H214" s="457"/>
      <c r="I214" s="457"/>
      <c r="J214" s="457"/>
      <c r="K214" s="72">
        <f t="shared" si="39"/>
        <v>6573</v>
      </c>
      <c r="L214" s="91">
        <v>0</v>
      </c>
      <c r="M214" s="91">
        <v>1656</v>
      </c>
      <c r="N214" s="91">
        <v>0</v>
      </c>
      <c r="O214" s="91">
        <v>2275</v>
      </c>
      <c r="P214" s="91">
        <v>580</v>
      </c>
      <c r="Q214" s="91">
        <v>407</v>
      </c>
      <c r="R214" s="91">
        <v>737</v>
      </c>
      <c r="S214" s="91">
        <v>0</v>
      </c>
      <c r="T214" s="91">
        <v>0</v>
      </c>
      <c r="U214" s="91">
        <v>1367</v>
      </c>
      <c r="V214" s="91">
        <v>308</v>
      </c>
      <c r="W214" s="91">
        <v>1722</v>
      </c>
      <c r="X214" s="91">
        <v>12</v>
      </c>
      <c r="Y214" s="91">
        <v>0</v>
      </c>
      <c r="Z214" s="72">
        <f t="shared" si="37"/>
        <v>15637</v>
      </c>
      <c r="AA214" s="52"/>
      <c r="AC214" s="27" t="s">
        <v>82</v>
      </c>
      <c r="AD214" s="37" t="s">
        <v>120</v>
      </c>
    </row>
    <row r="215" spans="1:30" ht="15" customHeight="1" x14ac:dyDescent="0.25">
      <c r="A215" s="50"/>
      <c r="B215" s="24" t="s">
        <v>56</v>
      </c>
      <c r="C215" s="457" t="s">
        <v>267</v>
      </c>
      <c r="D215" s="457"/>
      <c r="E215" s="457"/>
      <c r="F215" s="457"/>
      <c r="G215" s="457"/>
      <c r="H215" s="457"/>
      <c r="I215" s="457"/>
      <c r="J215" s="457"/>
      <c r="K215" s="72">
        <f t="shared" si="39"/>
        <v>52285</v>
      </c>
      <c r="L215" s="91">
        <v>0</v>
      </c>
      <c r="M215" s="91">
        <v>9068</v>
      </c>
      <c r="N215" s="91">
        <v>0</v>
      </c>
      <c r="O215" s="91">
        <v>473</v>
      </c>
      <c r="P215" s="91">
        <v>93</v>
      </c>
      <c r="Q215" s="91">
        <v>150</v>
      </c>
      <c r="R215" s="91">
        <v>355</v>
      </c>
      <c r="S215" s="91">
        <v>0</v>
      </c>
      <c r="T215" s="91">
        <v>0</v>
      </c>
      <c r="U215" s="91">
        <v>6404</v>
      </c>
      <c r="V215" s="91">
        <v>189</v>
      </c>
      <c r="W215" s="91">
        <v>162</v>
      </c>
      <c r="X215" s="91">
        <v>4277</v>
      </c>
      <c r="Y215" s="91">
        <v>10237</v>
      </c>
      <c r="Z215" s="72">
        <f t="shared" si="37"/>
        <v>83693</v>
      </c>
      <c r="AA215" s="52"/>
      <c r="AC215" s="27" t="s">
        <v>82</v>
      </c>
      <c r="AD215" s="37" t="s">
        <v>121</v>
      </c>
    </row>
    <row r="216" spans="1:30" ht="15" customHeight="1" x14ac:dyDescent="0.25">
      <c r="A216" s="50"/>
      <c r="B216" s="24" t="s">
        <v>249</v>
      </c>
      <c r="C216" s="457" t="s">
        <v>268</v>
      </c>
      <c r="D216" s="457"/>
      <c r="E216" s="457"/>
      <c r="F216" s="457"/>
      <c r="G216" s="457"/>
      <c r="H216" s="457"/>
      <c r="I216" s="457"/>
      <c r="J216" s="457"/>
      <c r="K216" s="72">
        <f t="shared" si="39"/>
        <v>14776</v>
      </c>
      <c r="L216" s="91">
        <v>0</v>
      </c>
      <c r="M216" s="91">
        <v>486</v>
      </c>
      <c r="N216" s="91">
        <v>0</v>
      </c>
      <c r="O216" s="91">
        <v>279</v>
      </c>
      <c r="P216" s="91">
        <v>191</v>
      </c>
      <c r="Q216" s="91">
        <v>63</v>
      </c>
      <c r="R216" s="91">
        <v>177</v>
      </c>
      <c r="S216" s="91">
        <v>0</v>
      </c>
      <c r="T216" s="91">
        <v>0</v>
      </c>
      <c r="U216" s="91">
        <v>297</v>
      </c>
      <c r="V216" s="91">
        <v>109</v>
      </c>
      <c r="W216" s="91">
        <v>121</v>
      </c>
      <c r="X216" s="91">
        <v>4</v>
      </c>
      <c r="Y216" s="91">
        <v>0</v>
      </c>
      <c r="Z216" s="72">
        <f t="shared" si="37"/>
        <v>16503</v>
      </c>
      <c r="AA216" s="52"/>
      <c r="AC216" s="27" t="s">
        <v>82</v>
      </c>
      <c r="AD216" s="37" t="s">
        <v>122</v>
      </c>
    </row>
    <row r="217" spans="1:30" ht="15" customHeight="1" x14ac:dyDescent="0.25">
      <c r="A217" s="50"/>
      <c r="B217" s="24" t="s">
        <v>251</v>
      </c>
      <c r="C217" s="457" t="s">
        <v>269</v>
      </c>
      <c r="D217" s="457"/>
      <c r="E217" s="457"/>
      <c r="F217" s="457"/>
      <c r="G217" s="457"/>
      <c r="H217" s="457"/>
      <c r="I217" s="457"/>
      <c r="J217" s="457"/>
      <c r="K217" s="72">
        <f t="shared" si="39"/>
        <v>1569</v>
      </c>
      <c r="L217" s="91">
        <v>0</v>
      </c>
      <c r="M217" s="91">
        <v>346</v>
      </c>
      <c r="N217" s="91">
        <v>0</v>
      </c>
      <c r="O217" s="91">
        <v>404</v>
      </c>
      <c r="P217" s="91">
        <v>213</v>
      </c>
      <c r="Q217" s="91">
        <v>102</v>
      </c>
      <c r="R217" s="91">
        <v>325</v>
      </c>
      <c r="S217" s="91">
        <v>0</v>
      </c>
      <c r="T217" s="91">
        <v>0</v>
      </c>
      <c r="U217" s="91">
        <v>345</v>
      </c>
      <c r="V217" s="91">
        <v>151</v>
      </c>
      <c r="W217" s="91">
        <v>115</v>
      </c>
      <c r="X217" s="91">
        <v>1</v>
      </c>
      <c r="Y217" s="91">
        <v>0</v>
      </c>
      <c r="Z217" s="72">
        <f t="shared" si="37"/>
        <v>3571</v>
      </c>
      <c r="AA217" s="52"/>
      <c r="AC217" s="27" t="s">
        <v>82</v>
      </c>
      <c r="AD217" s="37" t="s">
        <v>123</v>
      </c>
    </row>
    <row r="218" spans="1:30" ht="15" customHeight="1" x14ac:dyDescent="0.25">
      <c r="A218" s="50"/>
      <c r="B218" s="24" t="s">
        <v>253</v>
      </c>
      <c r="C218" s="457" t="s">
        <v>270</v>
      </c>
      <c r="D218" s="457"/>
      <c r="E218" s="457"/>
      <c r="F218" s="457"/>
      <c r="G218" s="457"/>
      <c r="H218" s="457"/>
      <c r="I218" s="457"/>
      <c r="J218" s="457"/>
      <c r="K218" s="72">
        <f t="shared" si="39"/>
        <v>2695</v>
      </c>
      <c r="L218" s="91">
        <v>855</v>
      </c>
      <c r="M218" s="91">
        <v>406</v>
      </c>
      <c r="N218" s="91">
        <v>0</v>
      </c>
      <c r="O218" s="91">
        <v>448</v>
      </c>
      <c r="P218" s="91">
        <v>301</v>
      </c>
      <c r="Q218" s="91">
        <v>425</v>
      </c>
      <c r="R218" s="91">
        <v>2524</v>
      </c>
      <c r="S218" s="91">
        <v>0</v>
      </c>
      <c r="T218" s="91">
        <v>0</v>
      </c>
      <c r="U218" s="91">
        <v>476</v>
      </c>
      <c r="V218" s="91">
        <v>205</v>
      </c>
      <c r="W218" s="91">
        <v>137</v>
      </c>
      <c r="X218" s="91">
        <v>4</v>
      </c>
      <c r="Y218" s="91">
        <v>0</v>
      </c>
      <c r="Z218" s="72">
        <f t="shared" si="37"/>
        <v>8476</v>
      </c>
      <c r="AA218" s="52"/>
      <c r="AC218" s="27" t="s">
        <v>82</v>
      </c>
      <c r="AD218" s="37" t="s">
        <v>124</v>
      </c>
    </row>
    <row r="219" spans="1:30" ht="15" customHeight="1" x14ac:dyDescent="0.25">
      <c r="A219" s="50"/>
      <c r="B219" s="24" t="s">
        <v>255</v>
      </c>
      <c r="C219" s="457" t="s">
        <v>271</v>
      </c>
      <c r="D219" s="457"/>
      <c r="E219" s="457"/>
      <c r="F219" s="457"/>
      <c r="G219" s="457"/>
      <c r="H219" s="457"/>
      <c r="I219" s="457"/>
      <c r="J219" s="457"/>
      <c r="K219" s="72">
        <f t="shared" si="39"/>
        <v>904</v>
      </c>
      <c r="L219" s="91">
        <v>0</v>
      </c>
      <c r="M219" s="91">
        <v>232</v>
      </c>
      <c r="N219" s="91">
        <v>0</v>
      </c>
      <c r="O219" s="91">
        <v>271</v>
      </c>
      <c r="P219" s="91">
        <v>84</v>
      </c>
      <c r="Q219" s="91">
        <v>25</v>
      </c>
      <c r="R219" s="91">
        <v>109</v>
      </c>
      <c r="S219" s="91">
        <v>0</v>
      </c>
      <c r="T219" s="91">
        <v>0</v>
      </c>
      <c r="U219" s="91">
        <v>116</v>
      </c>
      <c r="V219" s="91">
        <v>59</v>
      </c>
      <c r="W219" s="91">
        <v>42</v>
      </c>
      <c r="X219" s="91">
        <v>0</v>
      </c>
      <c r="Y219" s="91">
        <v>0</v>
      </c>
      <c r="Z219" s="72">
        <f t="shared" si="37"/>
        <v>1842</v>
      </c>
      <c r="AA219" s="52"/>
      <c r="AC219" s="27" t="s">
        <v>82</v>
      </c>
      <c r="AD219" s="37" t="s">
        <v>125</v>
      </c>
    </row>
    <row r="220" spans="1:30" ht="15" customHeight="1" x14ac:dyDescent="0.25">
      <c r="A220" s="50"/>
      <c r="B220" s="24" t="s">
        <v>257</v>
      </c>
      <c r="C220" s="457" t="s">
        <v>272</v>
      </c>
      <c r="D220" s="457"/>
      <c r="E220" s="457"/>
      <c r="F220" s="457"/>
      <c r="G220" s="457"/>
      <c r="H220" s="457"/>
      <c r="I220" s="457"/>
      <c r="J220" s="457"/>
      <c r="K220" s="72">
        <f t="shared" si="39"/>
        <v>1250</v>
      </c>
      <c r="L220" s="91">
        <v>0</v>
      </c>
      <c r="M220" s="91">
        <v>427</v>
      </c>
      <c r="N220" s="91">
        <v>0</v>
      </c>
      <c r="O220" s="91">
        <v>296</v>
      </c>
      <c r="P220" s="91">
        <v>168</v>
      </c>
      <c r="Q220" s="91">
        <v>34</v>
      </c>
      <c r="R220" s="91">
        <v>155</v>
      </c>
      <c r="S220" s="91">
        <v>0</v>
      </c>
      <c r="T220" s="91">
        <v>0</v>
      </c>
      <c r="U220" s="91">
        <v>525</v>
      </c>
      <c r="V220" s="91">
        <v>65</v>
      </c>
      <c r="W220" s="91">
        <v>125</v>
      </c>
      <c r="X220" s="91">
        <v>3</v>
      </c>
      <c r="Y220" s="91">
        <v>0</v>
      </c>
      <c r="Z220" s="72">
        <f t="shared" si="37"/>
        <v>3048</v>
      </c>
      <c r="AA220" s="52"/>
      <c r="AC220" s="27" t="s">
        <v>82</v>
      </c>
      <c r="AD220" s="37" t="s">
        <v>126</v>
      </c>
    </row>
    <row r="221" spans="1:30" ht="15" customHeight="1" x14ac:dyDescent="0.25">
      <c r="A221" s="50"/>
      <c r="B221" s="24" t="s">
        <v>259</v>
      </c>
      <c r="C221" s="457" t="s">
        <v>273</v>
      </c>
      <c r="D221" s="457"/>
      <c r="E221" s="457"/>
      <c r="F221" s="457"/>
      <c r="G221" s="457"/>
      <c r="H221" s="457"/>
      <c r="I221" s="457"/>
      <c r="J221" s="457"/>
      <c r="K221" s="72">
        <f t="shared" si="39"/>
        <v>41227</v>
      </c>
      <c r="L221" s="91">
        <v>0</v>
      </c>
      <c r="M221" s="91">
        <v>55</v>
      </c>
      <c r="N221" s="91">
        <v>0</v>
      </c>
      <c r="O221" s="91">
        <v>113</v>
      </c>
      <c r="P221" s="91">
        <v>112</v>
      </c>
      <c r="Q221" s="91">
        <v>9996</v>
      </c>
      <c r="R221" s="91">
        <v>645</v>
      </c>
      <c r="S221" s="91">
        <v>8651</v>
      </c>
      <c r="T221" s="91">
        <v>0</v>
      </c>
      <c r="U221" s="91">
        <v>211</v>
      </c>
      <c r="V221" s="91">
        <v>70</v>
      </c>
      <c r="W221" s="91">
        <v>359</v>
      </c>
      <c r="X221" s="91">
        <v>2147</v>
      </c>
      <c r="Y221" s="91">
        <v>0</v>
      </c>
      <c r="Z221" s="72">
        <f t="shared" si="37"/>
        <v>63586</v>
      </c>
      <c r="AA221" s="52"/>
      <c r="AC221" s="27" t="s">
        <v>82</v>
      </c>
      <c r="AD221" s="37" t="s">
        <v>127</v>
      </c>
    </row>
    <row r="222" spans="1:30" ht="15" customHeight="1" x14ac:dyDescent="0.25">
      <c r="A222" s="50"/>
      <c r="B222" s="24" t="s">
        <v>261</v>
      </c>
      <c r="C222" s="457" t="s">
        <v>274</v>
      </c>
      <c r="D222" s="457"/>
      <c r="E222" s="457"/>
      <c r="F222" s="457"/>
      <c r="G222" s="457"/>
      <c r="H222" s="457"/>
      <c r="I222" s="457"/>
      <c r="J222" s="457"/>
      <c r="K222" s="72">
        <f t="shared" si="39"/>
        <v>288</v>
      </c>
      <c r="L222" s="91">
        <v>0</v>
      </c>
      <c r="M222" s="91">
        <v>94</v>
      </c>
      <c r="N222" s="91">
        <v>0</v>
      </c>
      <c r="O222" s="91">
        <v>119</v>
      </c>
      <c r="P222" s="91">
        <v>52</v>
      </c>
      <c r="Q222" s="91">
        <v>29</v>
      </c>
      <c r="R222" s="91">
        <v>35</v>
      </c>
      <c r="S222" s="91">
        <v>0</v>
      </c>
      <c r="T222" s="91">
        <v>0</v>
      </c>
      <c r="U222" s="91">
        <v>71</v>
      </c>
      <c r="V222" s="91">
        <v>32</v>
      </c>
      <c r="W222" s="91">
        <v>34</v>
      </c>
      <c r="X222" s="91">
        <v>2</v>
      </c>
      <c r="Y222" s="91">
        <v>0</v>
      </c>
      <c r="Z222" s="72">
        <f t="shared" si="37"/>
        <v>756</v>
      </c>
      <c r="AA222" s="52"/>
      <c r="AC222" s="27" t="s">
        <v>82</v>
      </c>
      <c r="AD222" s="37" t="s">
        <v>128</v>
      </c>
    </row>
    <row r="223" spans="1:30" ht="15" customHeight="1" x14ac:dyDescent="0.25">
      <c r="A223" s="50"/>
      <c r="B223" s="24" t="s">
        <v>263</v>
      </c>
      <c r="C223" s="457" t="s">
        <v>275</v>
      </c>
      <c r="D223" s="457"/>
      <c r="E223" s="457"/>
      <c r="F223" s="457"/>
      <c r="G223" s="457"/>
      <c r="H223" s="457"/>
      <c r="I223" s="457"/>
      <c r="J223" s="457"/>
      <c r="K223" s="72">
        <f t="shared" si="39"/>
        <v>292</v>
      </c>
      <c r="L223" s="91">
        <v>0</v>
      </c>
      <c r="M223" s="91">
        <v>117</v>
      </c>
      <c r="N223" s="91">
        <v>0</v>
      </c>
      <c r="O223" s="91">
        <v>91</v>
      </c>
      <c r="P223" s="91">
        <v>77</v>
      </c>
      <c r="Q223" s="91">
        <v>19</v>
      </c>
      <c r="R223" s="91">
        <v>32</v>
      </c>
      <c r="S223" s="91">
        <v>0</v>
      </c>
      <c r="T223" s="91">
        <v>0</v>
      </c>
      <c r="U223" s="91">
        <v>99</v>
      </c>
      <c r="V223" s="91">
        <v>15</v>
      </c>
      <c r="W223" s="91">
        <v>40</v>
      </c>
      <c r="X223" s="91">
        <v>1</v>
      </c>
      <c r="Y223" s="91">
        <v>0</v>
      </c>
      <c r="Z223" s="72">
        <f t="shared" si="37"/>
        <v>783</v>
      </c>
      <c r="AA223" s="52"/>
      <c r="AC223" s="27" t="s">
        <v>82</v>
      </c>
      <c r="AD223" s="37" t="s">
        <v>129</v>
      </c>
    </row>
    <row r="224" spans="1:30" ht="33" customHeight="1" x14ac:dyDescent="0.3">
      <c r="A224" s="50" t="s">
        <v>30</v>
      </c>
      <c r="B224" s="438" t="s">
        <v>469</v>
      </c>
      <c r="C224" s="438"/>
      <c r="D224" s="438"/>
      <c r="E224" s="438"/>
      <c r="F224" s="438"/>
      <c r="G224" s="438"/>
      <c r="H224" s="438"/>
      <c r="I224" s="438"/>
      <c r="J224" s="438"/>
      <c r="K224" s="73">
        <f t="shared" ref="K224:Y224" si="40">SUM(K213:K223)</f>
        <v>127765</v>
      </c>
      <c r="L224" s="73">
        <f t="shared" si="40"/>
        <v>855</v>
      </c>
      <c r="M224" s="73">
        <f t="shared" si="40"/>
        <v>16765</v>
      </c>
      <c r="N224" s="73">
        <f t="shared" si="40"/>
        <v>0</v>
      </c>
      <c r="O224" s="73">
        <f t="shared" si="40"/>
        <v>7122</v>
      </c>
      <c r="P224" s="73">
        <f t="shared" si="40"/>
        <v>2661</v>
      </c>
      <c r="Q224" s="73">
        <f t="shared" si="40"/>
        <v>11904</v>
      </c>
      <c r="R224" s="73">
        <f t="shared" si="40"/>
        <v>5973</v>
      </c>
      <c r="S224" s="73">
        <f t="shared" si="40"/>
        <v>8651</v>
      </c>
      <c r="T224" s="73">
        <f t="shared" si="40"/>
        <v>0</v>
      </c>
      <c r="U224" s="73">
        <f t="shared" si="40"/>
        <v>16880</v>
      </c>
      <c r="V224" s="73">
        <f t="shared" si="40"/>
        <v>1732</v>
      </c>
      <c r="W224" s="73">
        <f t="shared" si="40"/>
        <v>4267</v>
      </c>
      <c r="X224" s="73">
        <f t="shared" si="40"/>
        <v>6470</v>
      </c>
      <c r="Y224" s="73">
        <f t="shared" si="40"/>
        <v>10237</v>
      </c>
      <c r="Z224" s="73">
        <f t="shared" si="37"/>
        <v>221282</v>
      </c>
      <c r="AC224"/>
      <c r="AD224" s="37" t="s">
        <v>182</v>
      </c>
    </row>
    <row r="225" spans="1:34" ht="15.75" customHeight="1" x14ac:dyDescent="0.3">
      <c r="AA225" s="4" t="s">
        <v>88</v>
      </c>
      <c r="AC225"/>
    </row>
    <row r="226" spans="1:34" ht="16.5" customHeight="1" x14ac:dyDescent="0.3">
      <c r="A226" s="3"/>
      <c r="B226" s="458" t="s">
        <v>93</v>
      </c>
      <c r="C226" s="458"/>
      <c r="D226" s="458"/>
      <c r="E226" s="458"/>
      <c r="F226" s="458"/>
      <c r="G226" s="458"/>
      <c r="H226" s="458"/>
      <c r="I226" s="458"/>
      <c r="J226" s="458"/>
      <c r="K226" s="458"/>
      <c r="L226" s="458"/>
      <c r="M226" s="458"/>
      <c r="N226" s="458"/>
      <c r="O226" s="427" t="s">
        <v>37</v>
      </c>
      <c r="P226" s="428"/>
      <c r="Q226" s="428"/>
      <c r="R226" s="428"/>
      <c r="S226" s="428"/>
      <c r="T226" s="428"/>
      <c r="U226" s="428"/>
      <c r="V226" s="428"/>
      <c r="W226" s="428"/>
      <c r="X226" s="428"/>
      <c r="Y226" s="429"/>
      <c r="Z226" s="3"/>
      <c r="AA226" s="3"/>
      <c r="AC226"/>
    </row>
    <row r="227" spans="1:34" ht="21.75" customHeight="1" x14ac:dyDescent="0.3">
      <c r="A227" s="30"/>
      <c r="B227" s="459" t="s">
        <v>476</v>
      </c>
      <c r="C227" s="460"/>
      <c r="D227" s="461"/>
      <c r="E227" s="459" t="s">
        <v>477</v>
      </c>
      <c r="F227" s="460"/>
      <c r="G227" s="461"/>
      <c r="H227" s="459" t="s">
        <v>478</v>
      </c>
      <c r="I227" s="460"/>
      <c r="J227" s="461"/>
      <c r="K227" s="465" t="s">
        <v>479</v>
      </c>
      <c r="L227" s="467" t="s">
        <v>480</v>
      </c>
      <c r="M227" s="467" t="s">
        <v>481</v>
      </c>
      <c r="N227" s="469" t="s">
        <v>482</v>
      </c>
      <c r="O227" s="108" t="s">
        <v>476</v>
      </c>
      <c r="P227" s="109" t="s">
        <v>477</v>
      </c>
      <c r="Q227" s="110" t="s">
        <v>478</v>
      </c>
      <c r="R227" s="111" t="s">
        <v>479</v>
      </c>
      <c r="S227" s="65"/>
      <c r="T227" s="112" t="s">
        <v>480</v>
      </c>
      <c r="U227" s="65"/>
      <c r="V227" s="113" t="s">
        <v>481</v>
      </c>
      <c r="W227" s="65"/>
      <c r="X227" s="114" t="s">
        <v>482</v>
      </c>
      <c r="Y227" s="115" t="s">
        <v>483</v>
      </c>
      <c r="Z227" s="3"/>
      <c r="AC227"/>
    </row>
    <row r="228" spans="1:34" ht="22.5" customHeight="1" x14ac:dyDescent="0.3">
      <c r="A228" s="34"/>
      <c r="B228" s="462"/>
      <c r="C228" s="463"/>
      <c r="D228" s="464"/>
      <c r="E228" s="462"/>
      <c r="F228" s="463"/>
      <c r="G228" s="464"/>
      <c r="H228" s="462"/>
      <c r="I228" s="463"/>
      <c r="J228" s="464"/>
      <c r="K228" s="466"/>
      <c r="L228" s="468"/>
      <c r="M228" s="468"/>
      <c r="N228" s="470"/>
      <c r="O228" s="116" t="s">
        <v>484</v>
      </c>
      <c r="P228" s="117" t="s">
        <v>485</v>
      </c>
      <c r="Q228" s="118" t="s">
        <v>486</v>
      </c>
      <c r="R228" s="119" t="s">
        <v>487</v>
      </c>
      <c r="S228" s="66"/>
      <c r="T228" s="120" t="s">
        <v>488</v>
      </c>
      <c r="U228" s="66"/>
      <c r="V228" s="121" t="s">
        <v>489</v>
      </c>
      <c r="W228" s="66"/>
      <c r="X228" s="122" t="s">
        <v>490</v>
      </c>
      <c r="Y228" s="123" t="s">
        <v>491</v>
      </c>
      <c r="AC228"/>
    </row>
    <row r="229" spans="1:34" ht="15" customHeight="1" x14ac:dyDescent="0.3">
      <c r="A229" s="3"/>
      <c r="B229" s="54"/>
      <c r="C229" s="54"/>
      <c r="D229" s="54"/>
      <c r="E229" s="54"/>
      <c r="F229" s="54"/>
      <c r="G229" s="54"/>
      <c r="H229" s="54"/>
      <c r="I229" s="54"/>
      <c r="J229" s="54"/>
      <c r="K229" s="55"/>
      <c r="L229" s="55"/>
      <c r="M229" s="55"/>
      <c r="N229" s="55"/>
      <c r="O229" s="5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C229"/>
      <c r="AF229" s="33"/>
    </row>
    <row r="230" spans="1:34" ht="16.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432"/>
      <c r="K230" s="432"/>
      <c r="L230" s="432"/>
      <c r="M230" s="432"/>
      <c r="N230" s="432"/>
      <c r="O230" s="432"/>
      <c r="P230" s="432"/>
      <c r="Q230" s="432"/>
      <c r="R230" s="432"/>
      <c r="S230" s="432"/>
      <c r="T230" s="432"/>
      <c r="U230" s="432"/>
      <c r="V230" s="432"/>
      <c r="W230" s="432"/>
      <c r="X230" s="3"/>
      <c r="Y230" s="31"/>
      <c r="Z230" s="3"/>
      <c r="AA230" s="2"/>
      <c r="AC230"/>
      <c r="AD230" t="s">
        <v>421</v>
      </c>
      <c r="AH230" s="90" t="s">
        <v>473</v>
      </c>
    </row>
    <row r="231" spans="1:34" ht="22.5" customHeight="1" x14ac:dyDescent="0.3">
      <c r="I231" s="386" t="s">
        <v>96</v>
      </c>
      <c r="J231" s="386"/>
      <c r="K231" s="386"/>
      <c r="L231" s="386"/>
      <c r="M231" s="8" t="s">
        <v>414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38"/>
      <c r="Y231" s="421" t="s">
        <v>94</v>
      </c>
      <c r="Z231" s="421"/>
      <c r="AC231"/>
      <c r="AH231" s="90" t="s">
        <v>472</v>
      </c>
    </row>
    <row r="232" spans="1:34" ht="22.5" customHeight="1" x14ac:dyDescent="0.3">
      <c r="I232" s="386" t="s">
        <v>2</v>
      </c>
      <c r="J232" s="386"/>
      <c r="K232" s="386"/>
      <c r="L232" s="386"/>
      <c r="M232" s="8" t="s">
        <v>414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38"/>
      <c r="Y232" s="421"/>
      <c r="Z232" s="421"/>
      <c r="AC232"/>
    </row>
    <row r="233" spans="1:34" ht="22.5" customHeight="1" x14ac:dyDescent="0.3">
      <c r="J233" s="433"/>
      <c r="K233" s="433"/>
      <c r="L233" s="433"/>
      <c r="M233" s="433"/>
      <c r="N233" s="8"/>
      <c r="O233" s="8"/>
      <c r="P233" s="8"/>
      <c r="Q233" s="8"/>
      <c r="R233" s="386"/>
      <c r="S233" s="386"/>
      <c r="T233" s="386"/>
      <c r="U233" s="386"/>
      <c r="V233" s="8"/>
      <c r="W233" s="8"/>
      <c r="X233" s="3"/>
      <c r="Y233" s="419" t="s">
        <v>421</v>
      </c>
      <c r="Z233" s="419"/>
      <c r="AC233"/>
    </row>
    <row r="234" spans="1:34" ht="21.75" customHeight="1" x14ac:dyDescent="0.3"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434"/>
      <c r="X234" s="434"/>
      <c r="Y234" s="434"/>
      <c r="Z234" s="434"/>
      <c r="AC234"/>
    </row>
    <row r="235" spans="1:34" ht="21.75" customHeight="1" x14ac:dyDescent="0.3"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434"/>
      <c r="X235" s="434"/>
      <c r="Y235" s="434"/>
      <c r="Z235" s="434"/>
      <c r="AC235"/>
    </row>
    <row r="236" spans="1:34" ht="21.75" customHeight="1" x14ac:dyDescent="0.3"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435" t="s">
        <v>422</v>
      </c>
      <c r="X236" s="435"/>
      <c r="Y236" s="435"/>
      <c r="Z236" s="435"/>
      <c r="AC236"/>
    </row>
    <row r="237" spans="1:34" ht="24.9" customHeight="1" x14ac:dyDescent="0.3">
      <c r="A237" s="15" t="s">
        <v>3</v>
      </c>
      <c r="B237" s="423" t="s">
        <v>4</v>
      </c>
      <c r="C237" s="423"/>
      <c r="D237" s="423"/>
      <c r="E237" s="423"/>
      <c r="F237" s="423"/>
      <c r="G237" s="423"/>
      <c r="H237" s="423"/>
      <c r="I237" s="423"/>
      <c r="J237" s="423"/>
      <c r="K237" s="423" t="s">
        <v>5</v>
      </c>
      <c r="L237" s="423"/>
      <c r="M237" s="423"/>
      <c r="N237" s="423"/>
      <c r="O237" s="423"/>
      <c r="P237" s="423"/>
      <c r="Q237" s="423"/>
      <c r="R237" s="423"/>
      <c r="S237" s="423"/>
      <c r="T237" s="423"/>
      <c r="U237" s="423"/>
      <c r="V237" s="423"/>
      <c r="W237" s="423"/>
      <c r="X237" s="423"/>
      <c r="Y237" s="423"/>
      <c r="Z237" s="423"/>
      <c r="AC237"/>
    </row>
    <row r="238" spans="1:34" ht="48.75" customHeight="1" x14ac:dyDescent="0.3">
      <c r="A238" s="15" t="s">
        <v>50</v>
      </c>
      <c r="B238" s="438" t="s">
        <v>51</v>
      </c>
      <c r="C238" s="438"/>
      <c r="D238" s="438"/>
      <c r="E238" s="438"/>
      <c r="F238" s="438"/>
      <c r="G238" s="438"/>
      <c r="H238" s="438"/>
      <c r="I238" s="438"/>
      <c r="J238" s="438"/>
      <c r="K238" s="10" t="s">
        <v>185</v>
      </c>
      <c r="L238" s="10" t="s">
        <v>187</v>
      </c>
      <c r="M238" s="10" t="s">
        <v>189</v>
      </c>
      <c r="N238" s="10" t="s">
        <v>191</v>
      </c>
      <c r="O238" s="10" t="s">
        <v>193</v>
      </c>
      <c r="P238" s="10" t="s">
        <v>195</v>
      </c>
      <c r="Q238" s="10" t="s">
        <v>197</v>
      </c>
      <c r="R238" s="10" t="s">
        <v>199</v>
      </c>
      <c r="S238" s="10" t="s">
        <v>201</v>
      </c>
      <c r="T238" s="10" t="s">
        <v>203</v>
      </c>
      <c r="U238" s="10" t="s">
        <v>205</v>
      </c>
      <c r="V238" s="10" t="s">
        <v>207</v>
      </c>
      <c r="W238" s="10" t="s">
        <v>209</v>
      </c>
      <c r="X238" s="10" t="s">
        <v>211</v>
      </c>
      <c r="Y238" s="10" t="s">
        <v>213</v>
      </c>
      <c r="Z238" s="15" t="s">
        <v>214</v>
      </c>
      <c r="AC238"/>
      <c r="AD238" s="60" t="s">
        <v>183</v>
      </c>
    </row>
    <row r="239" spans="1:34" ht="12.75" customHeight="1" x14ac:dyDescent="0.3">
      <c r="A239" s="17" t="s">
        <v>7</v>
      </c>
      <c r="B239" s="436" t="s">
        <v>8</v>
      </c>
      <c r="C239" s="436"/>
      <c r="D239" s="436"/>
      <c r="E239" s="436"/>
      <c r="F239" s="436"/>
      <c r="G239" s="436"/>
      <c r="H239" s="436"/>
      <c r="I239" s="436"/>
      <c r="J239" s="436"/>
      <c r="K239" s="18" t="s">
        <v>9</v>
      </c>
      <c r="L239" s="18" t="s">
        <v>10</v>
      </c>
      <c r="M239" s="18" t="s">
        <v>11</v>
      </c>
      <c r="N239" s="18" t="s">
        <v>12</v>
      </c>
      <c r="O239" s="18" t="s">
        <v>13</v>
      </c>
      <c r="P239" s="18" t="s">
        <v>14</v>
      </c>
      <c r="Q239" s="18" t="s">
        <v>15</v>
      </c>
      <c r="R239" s="18" t="s">
        <v>16</v>
      </c>
      <c r="S239" s="18" t="s">
        <v>17</v>
      </c>
      <c r="T239" s="18" t="s">
        <v>18</v>
      </c>
      <c r="U239" s="18" t="s">
        <v>19</v>
      </c>
      <c r="V239" s="18" t="s">
        <v>20</v>
      </c>
      <c r="W239" s="18" t="s">
        <v>21</v>
      </c>
      <c r="X239" s="18" t="s">
        <v>22</v>
      </c>
      <c r="Y239" s="18" t="s">
        <v>23</v>
      </c>
      <c r="Z239" s="18" t="s">
        <v>24</v>
      </c>
      <c r="AA239" s="19"/>
      <c r="AC239"/>
      <c r="AD239" s="41"/>
    </row>
    <row r="240" spans="1:34" ht="15" customHeight="1" x14ac:dyDescent="0.3">
      <c r="A240" s="451" t="s">
        <v>52</v>
      </c>
      <c r="B240" s="451"/>
      <c r="C240" s="451"/>
      <c r="D240" s="451"/>
      <c r="E240" s="451"/>
      <c r="F240" s="451"/>
      <c r="G240" s="451"/>
      <c r="H240" s="451"/>
      <c r="I240" s="451"/>
      <c r="J240" s="451"/>
      <c r="K240" s="452"/>
      <c r="L240" s="453"/>
      <c r="M240" s="453"/>
      <c r="N240" s="453"/>
      <c r="O240" s="453"/>
      <c r="P240" s="453"/>
      <c r="Q240" s="453"/>
      <c r="R240" s="453"/>
      <c r="S240" s="453"/>
      <c r="T240" s="453"/>
      <c r="U240" s="453"/>
      <c r="V240" s="453"/>
      <c r="W240" s="453"/>
      <c r="X240" s="453"/>
      <c r="Y240" s="453"/>
      <c r="Z240" s="454"/>
      <c r="AA240" s="45"/>
      <c r="AC240"/>
      <c r="AD240" s="62"/>
    </row>
    <row r="241" spans="1:30" ht="30" customHeight="1" x14ac:dyDescent="0.25">
      <c r="A241" s="50" t="s">
        <v>53</v>
      </c>
      <c r="B241" s="51" t="s">
        <v>249</v>
      </c>
      <c r="C241" s="455" t="s">
        <v>276</v>
      </c>
      <c r="D241" s="455"/>
      <c r="E241" s="455"/>
      <c r="F241" s="455"/>
      <c r="G241" s="455"/>
      <c r="H241" s="455"/>
      <c r="I241" s="455"/>
      <c r="J241" s="456"/>
      <c r="K241" s="91">
        <v>0</v>
      </c>
      <c r="L241" s="91">
        <v>0</v>
      </c>
      <c r="M241" s="91">
        <v>0</v>
      </c>
      <c r="N241" s="91">
        <v>539</v>
      </c>
      <c r="O241" s="91">
        <v>2380</v>
      </c>
      <c r="P241" s="91">
        <v>1993</v>
      </c>
      <c r="Q241" s="91">
        <v>678</v>
      </c>
      <c r="R241" s="91">
        <v>253</v>
      </c>
      <c r="S241" s="91">
        <v>167</v>
      </c>
      <c r="T241" s="91">
        <v>7154</v>
      </c>
      <c r="U241" s="91">
        <v>0</v>
      </c>
      <c r="V241" s="91">
        <v>0</v>
      </c>
      <c r="W241" s="91">
        <v>0</v>
      </c>
      <c r="X241" s="91">
        <v>0</v>
      </c>
      <c r="Y241" s="91">
        <v>0</v>
      </c>
      <c r="Z241" s="72">
        <f t="shared" ref="Z241:Z264" si="41">SUM(K241:Y241)</f>
        <v>13164</v>
      </c>
      <c r="AA241" s="52"/>
      <c r="AC241" s="27" t="s">
        <v>82</v>
      </c>
      <c r="AD241" s="37" t="s">
        <v>108</v>
      </c>
    </row>
    <row r="242" spans="1:30" ht="15" customHeight="1" x14ac:dyDescent="0.25">
      <c r="A242" s="50" t="s">
        <v>55</v>
      </c>
      <c r="B242" s="24" t="s">
        <v>54</v>
      </c>
      <c r="C242" s="457" t="s">
        <v>277</v>
      </c>
      <c r="D242" s="457"/>
      <c r="E242" s="457"/>
      <c r="F242" s="457"/>
      <c r="G242" s="457"/>
      <c r="H242" s="457"/>
      <c r="I242" s="457"/>
      <c r="J242" s="457"/>
      <c r="K242" s="91">
        <v>0</v>
      </c>
      <c r="L242" s="91">
        <v>0</v>
      </c>
      <c r="M242" s="91">
        <v>0</v>
      </c>
      <c r="N242" s="91">
        <v>2914</v>
      </c>
      <c r="O242" s="91">
        <v>1417</v>
      </c>
      <c r="P242" s="91">
        <v>2844</v>
      </c>
      <c r="Q242" s="91">
        <v>9760</v>
      </c>
      <c r="R242" s="91">
        <v>403</v>
      </c>
      <c r="S242" s="91">
        <v>417</v>
      </c>
      <c r="T242" s="91">
        <v>18123</v>
      </c>
      <c r="U242" s="91">
        <v>1484</v>
      </c>
      <c r="V242" s="91">
        <v>367</v>
      </c>
      <c r="W242" s="91">
        <v>2000</v>
      </c>
      <c r="X242" s="91">
        <v>0</v>
      </c>
      <c r="Y242" s="91">
        <v>0</v>
      </c>
      <c r="Z242" s="72">
        <f t="shared" si="41"/>
        <v>39729</v>
      </c>
      <c r="AA242" s="52"/>
      <c r="AC242" s="27" t="s">
        <v>82</v>
      </c>
      <c r="AD242" s="37" t="s">
        <v>109</v>
      </c>
    </row>
    <row r="243" spans="1:30" ht="15" customHeight="1" x14ac:dyDescent="0.25">
      <c r="A243" s="50"/>
      <c r="B243" s="24" t="s">
        <v>56</v>
      </c>
      <c r="C243" s="457" t="s">
        <v>278</v>
      </c>
      <c r="D243" s="457"/>
      <c r="E243" s="457"/>
      <c r="F243" s="457"/>
      <c r="G243" s="457"/>
      <c r="H243" s="457"/>
      <c r="I243" s="457"/>
      <c r="J243" s="457"/>
      <c r="K243" s="91">
        <v>0</v>
      </c>
      <c r="L243" s="91">
        <v>0</v>
      </c>
      <c r="M243" s="91">
        <v>0</v>
      </c>
      <c r="N243" s="91">
        <v>28</v>
      </c>
      <c r="O243" s="91">
        <v>563</v>
      </c>
      <c r="P243" s="91">
        <v>1164</v>
      </c>
      <c r="Q243" s="91">
        <v>230</v>
      </c>
      <c r="R243" s="91">
        <v>107</v>
      </c>
      <c r="S243" s="91">
        <v>58</v>
      </c>
      <c r="T243" s="91">
        <v>2239</v>
      </c>
      <c r="U243" s="91">
        <v>0</v>
      </c>
      <c r="V243" s="91">
        <v>0</v>
      </c>
      <c r="W243" s="91">
        <v>0</v>
      </c>
      <c r="X243" s="91">
        <v>0</v>
      </c>
      <c r="Y243" s="91">
        <v>0</v>
      </c>
      <c r="Z243" s="72">
        <f t="shared" si="41"/>
        <v>4389</v>
      </c>
      <c r="AA243" s="52"/>
      <c r="AC243" s="27" t="s">
        <v>82</v>
      </c>
      <c r="AD243" s="37" t="s">
        <v>110</v>
      </c>
    </row>
    <row r="244" spans="1:30" ht="15" customHeight="1" x14ac:dyDescent="0.25">
      <c r="A244" s="50"/>
      <c r="B244" s="24" t="s">
        <v>249</v>
      </c>
      <c r="C244" s="457" t="s">
        <v>279</v>
      </c>
      <c r="D244" s="457"/>
      <c r="E244" s="457"/>
      <c r="F244" s="457"/>
      <c r="G244" s="457"/>
      <c r="H244" s="457"/>
      <c r="I244" s="457"/>
      <c r="J244" s="457"/>
      <c r="K244" s="91">
        <v>0</v>
      </c>
      <c r="L244" s="91">
        <v>0</v>
      </c>
      <c r="M244" s="91">
        <v>0</v>
      </c>
      <c r="N244" s="91">
        <v>44</v>
      </c>
      <c r="O244" s="91">
        <v>450</v>
      </c>
      <c r="P244" s="91">
        <v>294</v>
      </c>
      <c r="Q244" s="91">
        <v>125</v>
      </c>
      <c r="R244" s="91">
        <v>99</v>
      </c>
      <c r="S244" s="91">
        <v>84</v>
      </c>
      <c r="T244" s="91">
        <v>1668</v>
      </c>
      <c r="U244" s="91">
        <v>0</v>
      </c>
      <c r="V244" s="91">
        <v>0</v>
      </c>
      <c r="W244" s="91">
        <v>0</v>
      </c>
      <c r="X244" s="91">
        <v>0</v>
      </c>
      <c r="Y244" s="91">
        <v>0</v>
      </c>
      <c r="Z244" s="72">
        <f t="shared" si="41"/>
        <v>2764</v>
      </c>
      <c r="AA244" s="52"/>
      <c r="AC244" s="27" t="s">
        <v>82</v>
      </c>
      <c r="AD244" s="37" t="s">
        <v>111</v>
      </c>
    </row>
    <row r="245" spans="1:30" ht="15" customHeight="1" x14ac:dyDescent="0.25">
      <c r="A245" s="50"/>
      <c r="B245" s="24" t="s">
        <v>251</v>
      </c>
      <c r="C245" s="457" t="s">
        <v>280</v>
      </c>
      <c r="D245" s="457"/>
      <c r="E245" s="457"/>
      <c r="F245" s="457"/>
      <c r="G245" s="457"/>
      <c r="H245" s="457"/>
      <c r="I245" s="457"/>
      <c r="J245" s="457"/>
      <c r="K245" s="91">
        <v>0</v>
      </c>
      <c r="L245" s="91">
        <v>0</v>
      </c>
      <c r="M245" s="91">
        <v>0</v>
      </c>
      <c r="N245" s="91">
        <v>33</v>
      </c>
      <c r="O245" s="91">
        <v>370</v>
      </c>
      <c r="P245" s="91">
        <v>263</v>
      </c>
      <c r="Q245" s="91">
        <v>221</v>
      </c>
      <c r="R245" s="91">
        <v>51</v>
      </c>
      <c r="S245" s="91">
        <v>35</v>
      </c>
      <c r="T245" s="91">
        <v>1338</v>
      </c>
      <c r="U245" s="91">
        <v>0</v>
      </c>
      <c r="V245" s="91">
        <v>0</v>
      </c>
      <c r="W245" s="91">
        <v>0</v>
      </c>
      <c r="X245" s="91">
        <v>0</v>
      </c>
      <c r="Y245" s="91">
        <v>0</v>
      </c>
      <c r="Z245" s="72">
        <f t="shared" si="41"/>
        <v>2311</v>
      </c>
      <c r="AA245" s="52"/>
      <c r="AC245" s="27" t="s">
        <v>82</v>
      </c>
      <c r="AD245" s="37" t="s">
        <v>112</v>
      </c>
    </row>
    <row r="246" spans="1:30" ht="15" customHeight="1" x14ac:dyDescent="0.25">
      <c r="A246" s="50"/>
      <c r="B246" s="24" t="s">
        <v>253</v>
      </c>
      <c r="C246" s="457" t="s">
        <v>281</v>
      </c>
      <c r="D246" s="457"/>
      <c r="E246" s="457"/>
      <c r="F246" s="457"/>
      <c r="G246" s="457"/>
      <c r="H246" s="457"/>
      <c r="I246" s="457"/>
      <c r="J246" s="457"/>
      <c r="K246" s="91">
        <v>0</v>
      </c>
      <c r="L246" s="91">
        <v>0</v>
      </c>
      <c r="M246" s="91">
        <v>0</v>
      </c>
      <c r="N246" s="91">
        <v>29</v>
      </c>
      <c r="O246" s="91">
        <v>223</v>
      </c>
      <c r="P246" s="91">
        <v>224</v>
      </c>
      <c r="Q246" s="91">
        <v>257</v>
      </c>
      <c r="R246" s="91">
        <v>70</v>
      </c>
      <c r="S246" s="91">
        <v>26</v>
      </c>
      <c r="T246" s="91">
        <v>1020</v>
      </c>
      <c r="U246" s="91">
        <v>0</v>
      </c>
      <c r="V246" s="91">
        <v>0</v>
      </c>
      <c r="W246" s="91">
        <v>0</v>
      </c>
      <c r="X246" s="91">
        <v>0</v>
      </c>
      <c r="Y246" s="91">
        <v>34360</v>
      </c>
      <c r="Z246" s="72">
        <f t="shared" si="41"/>
        <v>36209</v>
      </c>
      <c r="AA246" s="52"/>
      <c r="AC246" s="27" t="s">
        <v>82</v>
      </c>
      <c r="AD246" s="37" t="s">
        <v>113</v>
      </c>
    </row>
    <row r="247" spans="1:30" ht="15" customHeight="1" x14ac:dyDescent="0.25">
      <c r="A247" s="50"/>
      <c r="B247" s="24" t="s">
        <v>255</v>
      </c>
      <c r="C247" s="457" t="s">
        <v>282</v>
      </c>
      <c r="D247" s="457"/>
      <c r="E247" s="457"/>
      <c r="F247" s="457"/>
      <c r="G247" s="457"/>
      <c r="H247" s="457"/>
      <c r="I247" s="457"/>
      <c r="J247" s="457"/>
      <c r="K247" s="91">
        <v>0</v>
      </c>
      <c r="L247" s="91">
        <v>0</v>
      </c>
      <c r="M247" s="91">
        <v>0</v>
      </c>
      <c r="N247" s="91">
        <v>28</v>
      </c>
      <c r="O247" s="91">
        <v>256</v>
      </c>
      <c r="P247" s="91">
        <v>145</v>
      </c>
      <c r="Q247" s="91">
        <v>79</v>
      </c>
      <c r="R247" s="91">
        <v>40</v>
      </c>
      <c r="S247" s="91">
        <v>44</v>
      </c>
      <c r="T247" s="91">
        <v>2725</v>
      </c>
      <c r="U247" s="91">
        <v>0</v>
      </c>
      <c r="V247" s="91">
        <v>539</v>
      </c>
      <c r="W247" s="91">
        <v>0</v>
      </c>
      <c r="X247" s="91">
        <v>0</v>
      </c>
      <c r="Y247" s="91">
        <v>0</v>
      </c>
      <c r="Z247" s="72">
        <f t="shared" si="41"/>
        <v>3856</v>
      </c>
      <c r="AA247" s="52"/>
      <c r="AC247" s="27" t="s">
        <v>82</v>
      </c>
      <c r="AD247" s="37" t="s">
        <v>114</v>
      </c>
    </row>
    <row r="248" spans="1:30" ht="15" customHeight="1" x14ac:dyDescent="0.25">
      <c r="A248" s="50"/>
      <c r="B248" s="24" t="s">
        <v>257</v>
      </c>
      <c r="C248" s="457" t="s">
        <v>283</v>
      </c>
      <c r="D248" s="457"/>
      <c r="E248" s="457"/>
      <c r="F248" s="457"/>
      <c r="G248" s="457"/>
      <c r="H248" s="457"/>
      <c r="I248" s="457"/>
      <c r="J248" s="457"/>
      <c r="K248" s="91">
        <v>0</v>
      </c>
      <c r="L248" s="91">
        <v>263</v>
      </c>
      <c r="M248" s="91">
        <v>0</v>
      </c>
      <c r="N248" s="91">
        <v>38</v>
      </c>
      <c r="O248" s="91">
        <v>225</v>
      </c>
      <c r="P248" s="91">
        <v>510</v>
      </c>
      <c r="Q248" s="91">
        <v>211</v>
      </c>
      <c r="R248" s="91">
        <v>55</v>
      </c>
      <c r="S248" s="91">
        <v>42</v>
      </c>
      <c r="T248" s="91">
        <v>1079</v>
      </c>
      <c r="U248" s="91">
        <v>0</v>
      </c>
      <c r="V248" s="91">
        <v>0</v>
      </c>
      <c r="W248" s="91">
        <v>0</v>
      </c>
      <c r="X248" s="91">
        <v>0</v>
      </c>
      <c r="Y248" s="91">
        <v>0</v>
      </c>
      <c r="Z248" s="72">
        <f t="shared" si="41"/>
        <v>2423</v>
      </c>
      <c r="AA248" s="52"/>
      <c r="AC248" s="27" t="s">
        <v>82</v>
      </c>
      <c r="AD248" s="37" t="s">
        <v>115</v>
      </c>
    </row>
    <row r="249" spans="1:30" ht="15" customHeight="1" x14ac:dyDescent="0.25">
      <c r="A249" s="50"/>
      <c r="B249" s="24" t="s">
        <v>259</v>
      </c>
      <c r="C249" s="457" t="s">
        <v>284</v>
      </c>
      <c r="D249" s="457"/>
      <c r="E249" s="457"/>
      <c r="F249" s="457"/>
      <c r="G249" s="457"/>
      <c r="H249" s="457"/>
      <c r="I249" s="457"/>
      <c r="J249" s="457"/>
      <c r="K249" s="91">
        <v>0</v>
      </c>
      <c r="L249" s="91">
        <v>0</v>
      </c>
      <c r="M249" s="91">
        <v>0</v>
      </c>
      <c r="N249" s="91">
        <v>4</v>
      </c>
      <c r="O249" s="91">
        <v>136</v>
      </c>
      <c r="P249" s="91">
        <v>196</v>
      </c>
      <c r="Q249" s="91">
        <v>21117</v>
      </c>
      <c r="R249" s="91">
        <v>42</v>
      </c>
      <c r="S249" s="91">
        <v>6</v>
      </c>
      <c r="T249" s="91">
        <v>784</v>
      </c>
      <c r="U249" s="91">
        <v>0</v>
      </c>
      <c r="V249" s="91">
        <v>0</v>
      </c>
      <c r="W249" s="91">
        <v>0</v>
      </c>
      <c r="X249" s="91">
        <v>0</v>
      </c>
      <c r="Y249" s="91">
        <v>0</v>
      </c>
      <c r="Z249" s="72">
        <f t="shared" si="41"/>
        <v>22285</v>
      </c>
      <c r="AA249" s="52"/>
      <c r="AC249" s="27" t="s">
        <v>82</v>
      </c>
      <c r="AD249" s="37" t="s">
        <v>116</v>
      </c>
    </row>
    <row r="250" spans="1:30" ht="15" customHeight="1" x14ac:dyDescent="0.25">
      <c r="A250" s="50"/>
      <c r="B250" s="24" t="s">
        <v>261</v>
      </c>
      <c r="C250" s="457" t="s">
        <v>285</v>
      </c>
      <c r="D250" s="457"/>
      <c r="E250" s="457"/>
      <c r="F250" s="457"/>
      <c r="G250" s="457"/>
      <c r="H250" s="457"/>
      <c r="I250" s="457"/>
      <c r="J250" s="457"/>
      <c r="K250" s="91">
        <v>0</v>
      </c>
      <c r="L250" s="91">
        <v>0</v>
      </c>
      <c r="M250" s="91">
        <v>0</v>
      </c>
      <c r="N250" s="91">
        <v>7</v>
      </c>
      <c r="O250" s="91">
        <v>179</v>
      </c>
      <c r="P250" s="91">
        <v>95</v>
      </c>
      <c r="Q250" s="91">
        <v>59</v>
      </c>
      <c r="R250" s="91">
        <v>8</v>
      </c>
      <c r="S250" s="91">
        <v>17</v>
      </c>
      <c r="T250" s="91">
        <v>581</v>
      </c>
      <c r="U250" s="91">
        <v>0</v>
      </c>
      <c r="V250" s="91">
        <v>0</v>
      </c>
      <c r="W250" s="91">
        <v>0</v>
      </c>
      <c r="X250" s="91">
        <v>0</v>
      </c>
      <c r="Y250" s="91">
        <v>0</v>
      </c>
      <c r="Z250" s="72">
        <f t="shared" si="41"/>
        <v>946</v>
      </c>
      <c r="AA250" s="52"/>
      <c r="AC250" s="27" t="s">
        <v>82</v>
      </c>
      <c r="AD250" s="37" t="s">
        <v>117</v>
      </c>
    </row>
    <row r="251" spans="1:30" ht="15" customHeight="1" x14ac:dyDescent="0.25">
      <c r="A251" s="50"/>
      <c r="B251" s="24" t="s">
        <v>263</v>
      </c>
      <c r="C251" s="457" t="s">
        <v>286</v>
      </c>
      <c r="D251" s="457"/>
      <c r="E251" s="457"/>
      <c r="F251" s="457"/>
      <c r="G251" s="457"/>
      <c r="H251" s="457"/>
      <c r="I251" s="457"/>
      <c r="J251" s="457"/>
      <c r="K251" s="91">
        <v>0</v>
      </c>
      <c r="L251" s="91">
        <v>0</v>
      </c>
      <c r="M251" s="91">
        <v>0</v>
      </c>
      <c r="N251" s="91">
        <v>25</v>
      </c>
      <c r="O251" s="91">
        <v>94</v>
      </c>
      <c r="P251" s="91">
        <v>392</v>
      </c>
      <c r="Q251" s="91">
        <v>104</v>
      </c>
      <c r="R251" s="91">
        <v>8</v>
      </c>
      <c r="S251" s="91">
        <v>21</v>
      </c>
      <c r="T251" s="91">
        <v>928</v>
      </c>
      <c r="U251" s="91">
        <v>0</v>
      </c>
      <c r="V251" s="91">
        <v>0</v>
      </c>
      <c r="W251" s="91">
        <v>0</v>
      </c>
      <c r="X251" s="91">
        <v>0</v>
      </c>
      <c r="Y251" s="91">
        <v>0</v>
      </c>
      <c r="Z251" s="72">
        <f t="shared" si="41"/>
        <v>1572</v>
      </c>
      <c r="AA251" s="52"/>
      <c r="AC251" s="27" t="s">
        <v>82</v>
      </c>
      <c r="AD251" s="37" t="s">
        <v>118</v>
      </c>
    </row>
    <row r="252" spans="1:30" ht="33" customHeight="1" x14ac:dyDescent="0.25">
      <c r="A252" s="50" t="s">
        <v>30</v>
      </c>
      <c r="B252" s="438" t="s">
        <v>469</v>
      </c>
      <c r="C252" s="438"/>
      <c r="D252" s="438"/>
      <c r="E252" s="438"/>
      <c r="F252" s="438"/>
      <c r="G252" s="438"/>
      <c r="H252" s="438"/>
      <c r="I252" s="438"/>
      <c r="J252" s="438"/>
      <c r="K252" s="73">
        <f t="shared" ref="K252:Y252" si="42">SUM(K241:K251)</f>
        <v>0</v>
      </c>
      <c r="L252" s="73">
        <f t="shared" si="42"/>
        <v>263</v>
      </c>
      <c r="M252" s="73">
        <f t="shared" si="42"/>
        <v>0</v>
      </c>
      <c r="N252" s="73">
        <f t="shared" si="42"/>
        <v>3689</v>
      </c>
      <c r="O252" s="73">
        <f t="shared" si="42"/>
        <v>6293</v>
      </c>
      <c r="P252" s="73">
        <f t="shared" si="42"/>
        <v>8120</v>
      </c>
      <c r="Q252" s="73">
        <f t="shared" si="42"/>
        <v>32841</v>
      </c>
      <c r="R252" s="73">
        <f t="shared" si="42"/>
        <v>1136</v>
      </c>
      <c r="S252" s="73">
        <f t="shared" si="42"/>
        <v>917</v>
      </c>
      <c r="T252" s="73">
        <f t="shared" si="42"/>
        <v>37639</v>
      </c>
      <c r="U252" s="73">
        <f t="shared" si="42"/>
        <v>1484</v>
      </c>
      <c r="V252" s="73">
        <f t="shared" si="42"/>
        <v>906</v>
      </c>
      <c r="W252" s="73">
        <f t="shared" si="42"/>
        <v>2000</v>
      </c>
      <c r="X252" s="73">
        <f t="shared" si="42"/>
        <v>0</v>
      </c>
      <c r="Y252" s="73">
        <f t="shared" si="42"/>
        <v>34360</v>
      </c>
      <c r="Z252" s="73">
        <f t="shared" si="41"/>
        <v>129648</v>
      </c>
      <c r="AC252" s="27"/>
      <c r="AD252" s="37" t="s">
        <v>181</v>
      </c>
    </row>
    <row r="253" spans="1:30" ht="30" customHeight="1" x14ac:dyDescent="0.25">
      <c r="A253" s="50" t="s">
        <v>53</v>
      </c>
      <c r="B253" s="53" t="s">
        <v>251</v>
      </c>
      <c r="C253" s="455" t="s">
        <v>287</v>
      </c>
      <c r="D253" s="455"/>
      <c r="E253" s="455"/>
      <c r="F253" s="455"/>
      <c r="G253" s="455"/>
      <c r="H253" s="455"/>
      <c r="I253" s="455"/>
      <c r="J253" s="456"/>
      <c r="K253" s="91">
        <v>0</v>
      </c>
      <c r="L253" s="91">
        <v>0</v>
      </c>
      <c r="M253" s="91">
        <v>0</v>
      </c>
      <c r="N253" s="91">
        <v>181</v>
      </c>
      <c r="O253" s="91">
        <v>672</v>
      </c>
      <c r="P253" s="91">
        <v>1060</v>
      </c>
      <c r="Q253" s="91">
        <v>302</v>
      </c>
      <c r="R253" s="91">
        <v>143</v>
      </c>
      <c r="S253" s="91">
        <v>238</v>
      </c>
      <c r="T253" s="91">
        <v>3845</v>
      </c>
      <c r="U253" s="91">
        <v>0</v>
      </c>
      <c r="V253" s="91">
        <v>0</v>
      </c>
      <c r="W253" s="91">
        <v>0</v>
      </c>
      <c r="X253" s="91">
        <v>0</v>
      </c>
      <c r="Y253" s="91">
        <v>0</v>
      </c>
      <c r="Z253" s="72">
        <f t="shared" si="41"/>
        <v>6441</v>
      </c>
      <c r="AA253" s="52"/>
      <c r="AC253" s="27" t="s">
        <v>82</v>
      </c>
      <c r="AD253" s="37" t="s">
        <v>119</v>
      </c>
    </row>
    <row r="254" spans="1:30" ht="15" customHeight="1" x14ac:dyDescent="0.25">
      <c r="A254" s="50" t="s">
        <v>55</v>
      </c>
      <c r="B254" s="24" t="s">
        <v>54</v>
      </c>
      <c r="C254" s="457" t="s">
        <v>288</v>
      </c>
      <c r="D254" s="457"/>
      <c r="E254" s="457"/>
      <c r="F254" s="457"/>
      <c r="G254" s="457"/>
      <c r="H254" s="457"/>
      <c r="I254" s="457"/>
      <c r="J254" s="457"/>
      <c r="K254" s="91">
        <v>0</v>
      </c>
      <c r="L254" s="91">
        <v>0</v>
      </c>
      <c r="M254" s="91">
        <v>0</v>
      </c>
      <c r="N254" s="91">
        <v>205</v>
      </c>
      <c r="O254" s="91">
        <v>487</v>
      </c>
      <c r="P254" s="91">
        <v>1670</v>
      </c>
      <c r="Q254" s="91">
        <v>1355</v>
      </c>
      <c r="R254" s="91">
        <v>170</v>
      </c>
      <c r="S254" s="91">
        <v>1368</v>
      </c>
      <c r="T254" s="91">
        <v>5503</v>
      </c>
      <c r="U254" s="91">
        <v>833</v>
      </c>
      <c r="V254" s="91">
        <v>233</v>
      </c>
      <c r="W254" s="91">
        <v>0</v>
      </c>
      <c r="X254" s="91">
        <v>0</v>
      </c>
      <c r="Y254" s="91">
        <v>0</v>
      </c>
      <c r="Z254" s="72">
        <f t="shared" si="41"/>
        <v>11824</v>
      </c>
      <c r="AA254" s="52"/>
      <c r="AC254" s="27" t="s">
        <v>82</v>
      </c>
      <c r="AD254" s="37" t="s">
        <v>120</v>
      </c>
    </row>
    <row r="255" spans="1:30" ht="15" customHeight="1" x14ac:dyDescent="0.25">
      <c r="A255" s="50"/>
      <c r="B255" s="24" t="s">
        <v>56</v>
      </c>
      <c r="C255" s="457" t="s">
        <v>289</v>
      </c>
      <c r="D255" s="457"/>
      <c r="E255" s="457"/>
      <c r="F255" s="457"/>
      <c r="G255" s="457"/>
      <c r="H255" s="457"/>
      <c r="I255" s="457"/>
      <c r="J255" s="457"/>
      <c r="K255" s="91">
        <v>0</v>
      </c>
      <c r="L255" s="91">
        <v>0</v>
      </c>
      <c r="M255" s="91">
        <v>0</v>
      </c>
      <c r="N255" s="91">
        <v>19</v>
      </c>
      <c r="O255" s="91">
        <v>228</v>
      </c>
      <c r="P255" s="91">
        <v>1073</v>
      </c>
      <c r="Q255" s="91">
        <v>178</v>
      </c>
      <c r="R255" s="91">
        <v>40</v>
      </c>
      <c r="S255" s="91">
        <v>131</v>
      </c>
      <c r="T255" s="91">
        <v>26159</v>
      </c>
      <c r="U255" s="91">
        <v>0</v>
      </c>
      <c r="V255" s="91">
        <v>0</v>
      </c>
      <c r="W255" s="91">
        <v>0</v>
      </c>
      <c r="X255" s="91">
        <v>0</v>
      </c>
      <c r="Y255" s="91">
        <v>44686</v>
      </c>
      <c r="Z255" s="72">
        <f t="shared" si="41"/>
        <v>72514</v>
      </c>
      <c r="AA255" s="52"/>
      <c r="AC255" s="27" t="s">
        <v>82</v>
      </c>
      <c r="AD255" s="37" t="s">
        <v>121</v>
      </c>
    </row>
    <row r="256" spans="1:30" ht="15" customHeight="1" x14ac:dyDescent="0.25">
      <c r="A256" s="50"/>
      <c r="B256" s="24" t="s">
        <v>249</v>
      </c>
      <c r="C256" s="457" t="s">
        <v>290</v>
      </c>
      <c r="D256" s="457"/>
      <c r="E256" s="457"/>
      <c r="F256" s="457"/>
      <c r="G256" s="457"/>
      <c r="H256" s="457"/>
      <c r="I256" s="457"/>
      <c r="J256" s="457"/>
      <c r="K256" s="91">
        <v>0</v>
      </c>
      <c r="L256" s="91">
        <v>0</v>
      </c>
      <c r="M256" s="91">
        <v>0</v>
      </c>
      <c r="N256" s="91">
        <v>119</v>
      </c>
      <c r="O256" s="91">
        <v>122</v>
      </c>
      <c r="P256" s="91">
        <v>137</v>
      </c>
      <c r="Q256" s="91">
        <v>1409</v>
      </c>
      <c r="R256" s="91">
        <v>88</v>
      </c>
      <c r="S256" s="91">
        <v>2124</v>
      </c>
      <c r="T256" s="91">
        <v>10630</v>
      </c>
      <c r="U256" s="91">
        <v>6599</v>
      </c>
      <c r="V256" s="91">
        <v>3609</v>
      </c>
      <c r="W256" s="91">
        <v>0</v>
      </c>
      <c r="X256" s="91">
        <v>0</v>
      </c>
      <c r="Y256" s="91">
        <v>0</v>
      </c>
      <c r="Z256" s="72">
        <f t="shared" si="41"/>
        <v>24837</v>
      </c>
      <c r="AA256" s="52"/>
      <c r="AC256" s="27" t="s">
        <v>82</v>
      </c>
      <c r="AD256" s="37" t="s">
        <v>122</v>
      </c>
    </row>
    <row r="257" spans="1:34" ht="15" customHeight="1" x14ac:dyDescent="0.25">
      <c r="A257" s="50"/>
      <c r="B257" s="24" t="s">
        <v>251</v>
      </c>
      <c r="C257" s="457" t="s">
        <v>291</v>
      </c>
      <c r="D257" s="457"/>
      <c r="E257" s="457"/>
      <c r="F257" s="457"/>
      <c r="G257" s="457"/>
      <c r="H257" s="457"/>
      <c r="I257" s="457"/>
      <c r="J257" s="457"/>
      <c r="K257" s="91">
        <v>0</v>
      </c>
      <c r="L257" s="91">
        <v>0</v>
      </c>
      <c r="M257" s="91">
        <v>0</v>
      </c>
      <c r="N257" s="91">
        <v>18</v>
      </c>
      <c r="O257" s="91">
        <v>218</v>
      </c>
      <c r="P257" s="91">
        <v>305</v>
      </c>
      <c r="Q257" s="91">
        <v>485</v>
      </c>
      <c r="R257" s="91">
        <v>35</v>
      </c>
      <c r="S257" s="91">
        <v>66</v>
      </c>
      <c r="T257" s="91">
        <v>1426</v>
      </c>
      <c r="U257" s="91">
        <v>0</v>
      </c>
      <c r="V257" s="91">
        <v>0</v>
      </c>
      <c r="W257" s="91">
        <v>0</v>
      </c>
      <c r="X257" s="91">
        <v>0</v>
      </c>
      <c r="Y257" s="91">
        <v>0</v>
      </c>
      <c r="Z257" s="72">
        <f t="shared" si="41"/>
        <v>2553</v>
      </c>
      <c r="AA257" s="52"/>
      <c r="AC257" s="27" t="s">
        <v>82</v>
      </c>
      <c r="AD257" s="37" t="s">
        <v>123</v>
      </c>
    </row>
    <row r="258" spans="1:34" ht="15" customHeight="1" x14ac:dyDescent="0.25">
      <c r="A258" s="50"/>
      <c r="B258" s="24" t="s">
        <v>253</v>
      </c>
      <c r="C258" s="457" t="s">
        <v>292</v>
      </c>
      <c r="D258" s="457"/>
      <c r="E258" s="457"/>
      <c r="F258" s="457"/>
      <c r="G258" s="457"/>
      <c r="H258" s="457"/>
      <c r="I258" s="457"/>
      <c r="J258" s="457"/>
      <c r="K258" s="91">
        <v>0</v>
      </c>
      <c r="L258" s="91">
        <v>0</v>
      </c>
      <c r="M258" s="91">
        <v>0</v>
      </c>
      <c r="N258" s="91">
        <v>10</v>
      </c>
      <c r="O258" s="91">
        <v>63</v>
      </c>
      <c r="P258" s="91">
        <v>112</v>
      </c>
      <c r="Q258" s="91">
        <v>28</v>
      </c>
      <c r="R258" s="91">
        <v>18</v>
      </c>
      <c r="S258" s="91">
        <v>140</v>
      </c>
      <c r="T258" s="91">
        <v>836</v>
      </c>
      <c r="U258" s="91">
        <v>0</v>
      </c>
      <c r="V258" s="91">
        <v>0</v>
      </c>
      <c r="W258" s="91">
        <v>0</v>
      </c>
      <c r="X258" s="91">
        <v>0</v>
      </c>
      <c r="Y258" s="91">
        <v>0</v>
      </c>
      <c r="Z258" s="72">
        <f t="shared" si="41"/>
        <v>1207</v>
      </c>
      <c r="AA258" s="52"/>
      <c r="AC258" s="27" t="s">
        <v>82</v>
      </c>
      <c r="AD258" s="37" t="s">
        <v>124</v>
      </c>
    </row>
    <row r="259" spans="1:34" ht="15" customHeight="1" x14ac:dyDescent="0.25">
      <c r="A259" s="50"/>
      <c r="B259" s="24" t="s">
        <v>255</v>
      </c>
      <c r="C259" s="457" t="s">
        <v>293</v>
      </c>
      <c r="D259" s="457"/>
      <c r="E259" s="457"/>
      <c r="F259" s="457"/>
      <c r="G259" s="457"/>
      <c r="H259" s="457"/>
      <c r="I259" s="457"/>
      <c r="J259" s="457"/>
      <c r="K259" s="91">
        <v>0</v>
      </c>
      <c r="L259" s="91">
        <v>0</v>
      </c>
      <c r="M259" s="91">
        <v>0</v>
      </c>
      <c r="N259" s="91">
        <v>6</v>
      </c>
      <c r="O259" s="91">
        <v>83</v>
      </c>
      <c r="P259" s="91">
        <v>57</v>
      </c>
      <c r="Q259" s="91">
        <v>34</v>
      </c>
      <c r="R259" s="91">
        <v>9</v>
      </c>
      <c r="S259" s="91">
        <v>11</v>
      </c>
      <c r="T259" s="91">
        <v>544</v>
      </c>
      <c r="U259" s="91">
        <v>0</v>
      </c>
      <c r="V259" s="91">
        <v>0</v>
      </c>
      <c r="W259" s="91">
        <v>0</v>
      </c>
      <c r="X259" s="91">
        <v>0</v>
      </c>
      <c r="Y259" s="91">
        <v>0</v>
      </c>
      <c r="Z259" s="72">
        <f t="shared" si="41"/>
        <v>744</v>
      </c>
      <c r="AA259" s="52"/>
      <c r="AC259" s="27" t="s">
        <v>82</v>
      </c>
      <c r="AD259" s="37" t="s">
        <v>125</v>
      </c>
    </row>
    <row r="260" spans="1:34" ht="15" customHeight="1" x14ac:dyDescent="0.25">
      <c r="A260" s="50"/>
      <c r="B260" s="24" t="s">
        <v>257</v>
      </c>
      <c r="C260" s="457" t="s">
        <v>294</v>
      </c>
      <c r="D260" s="457"/>
      <c r="E260" s="457"/>
      <c r="F260" s="457"/>
      <c r="G260" s="457"/>
      <c r="H260" s="457"/>
      <c r="I260" s="457"/>
      <c r="J260" s="457"/>
      <c r="K260" s="91">
        <v>0</v>
      </c>
      <c r="L260" s="91">
        <v>0</v>
      </c>
      <c r="M260" s="91">
        <v>0</v>
      </c>
      <c r="N260" s="91">
        <v>5</v>
      </c>
      <c r="O260" s="91">
        <v>62</v>
      </c>
      <c r="P260" s="91">
        <v>72</v>
      </c>
      <c r="Q260" s="91">
        <v>23</v>
      </c>
      <c r="R260" s="91">
        <v>21</v>
      </c>
      <c r="S260" s="91">
        <v>15</v>
      </c>
      <c r="T260" s="91">
        <v>605</v>
      </c>
      <c r="U260" s="91">
        <v>0</v>
      </c>
      <c r="V260" s="91">
        <v>0</v>
      </c>
      <c r="W260" s="91">
        <v>0</v>
      </c>
      <c r="X260" s="91">
        <v>0</v>
      </c>
      <c r="Y260" s="91">
        <v>0</v>
      </c>
      <c r="Z260" s="72">
        <f t="shared" si="41"/>
        <v>803</v>
      </c>
      <c r="AA260" s="52"/>
      <c r="AC260" s="27" t="s">
        <v>82</v>
      </c>
      <c r="AD260" s="37" t="s">
        <v>126</v>
      </c>
    </row>
    <row r="261" spans="1:34" ht="15" customHeight="1" x14ac:dyDescent="0.25">
      <c r="A261" s="50"/>
      <c r="B261" s="24" t="s">
        <v>259</v>
      </c>
      <c r="C261" s="457" t="s">
        <v>295</v>
      </c>
      <c r="D261" s="457"/>
      <c r="E261" s="457"/>
      <c r="F261" s="457"/>
      <c r="G261" s="457"/>
      <c r="H261" s="457"/>
      <c r="I261" s="457"/>
      <c r="J261" s="457"/>
      <c r="K261" s="91">
        <v>0</v>
      </c>
      <c r="L261" s="91">
        <v>0</v>
      </c>
      <c r="M261" s="91">
        <v>0</v>
      </c>
      <c r="N261" s="91">
        <v>11</v>
      </c>
      <c r="O261" s="91">
        <v>43</v>
      </c>
      <c r="P261" s="91">
        <v>35</v>
      </c>
      <c r="Q261" s="91">
        <v>19</v>
      </c>
      <c r="R261" s="91">
        <v>24</v>
      </c>
      <c r="S261" s="91">
        <v>18</v>
      </c>
      <c r="T261" s="91">
        <v>555</v>
      </c>
      <c r="U261" s="91">
        <v>0</v>
      </c>
      <c r="V261" s="91">
        <v>0</v>
      </c>
      <c r="W261" s="91">
        <v>0</v>
      </c>
      <c r="X261" s="91">
        <v>0</v>
      </c>
      <c r="Y261" s="91">
        <v>0</v>
      </c>
      <c r="Z261" s="72">
        <f t="shared" si="41"/>
        <v>705</v>
      </c>
      <c r="AA261" s="52"/>
      <c r="AC261" s="27" t="s">
        <v>82</v>
      </c>
      <c r="AD261" s="37" t="s">
        <v>127</v>
      </c>
    </row>
    <row r="262" spans="1:34" ht="15" customHeight="1" x14ac:dyDescent="0.25">
      <c r="A262" s="50"/>
      <c r="B262" s="24" t="s">
        <v>261</v>
      </c>
      <c r="C262" s="457" t="s">
        <v>296</v>
      </c>
      <c r="D262" s="457"/>
      <c r="E262" s="457"/>
      <c r="F262" s="457"/>
      <c r="G262" s="457"/>
      <c r="H262" s="457"/>
      <c r="I262" s="457"/>
      <c r="J262" s="457"/>
      <c r="K262" s="91">
        <v>0</v>
      </c>
      <c r="L262" s="91">
        <v>0</v>
      </c>
      <c r="M262" s="91">
        <v>0</v>
      </c>
      <c r="N262" s="91">
        <v>24</v>
      </c>
      <c r="O262" s="91">
        <v>30</v>
      </c>
      <c r="P262" s="91">
        <v>37</v>
      </c>
      <c r="Q262" s="91">
        <v>16</v>
      </c>
      <c r="R262" s="91">
        <v>1492</v>
      </c>
      <c r="S262" s="91">
        <v>49</v>
      </c>
      <c r="T262" s="91">
        <v>944</v>
      </c>
      <c r="U262" s="91">
        <v>0</v>
      </c>
      <c r="V262" s="91">
        <v>0</v>
      </c>
      <c r="W262" s="91">
        <v>0</v>
      </c>
      <c r="X262" s="91">
        <v>0</v>
      </c>
      <c r="Y262" s="91">
        <v>0</v>
      </c>
      <c r="Z262" s="72">
        <f t="shared" si="41"/>
        <v>2592</v>
      </c>
      <c r="AA262" s="52"/>
      <c r="AC262" s="27" t="s">
        <v>82</v>
      </c>
      <c r="AD262" s="37" t="s">
        <v>128</v>
      </c>
    </row>
    <row r="263" spans="1:34" ht="15" customHeight="1" x14ac:dyDescent="0.25">
      <c r="A263" s="50"/>
      <c r="B263" s="24" t="s">
        <v>263</v>
      </c>
      <c r="C263" s="457" t="s">
        <v>297</v>
      </c>
      <c r="D263" s="457"/>
      <c r="E263" s="457"/>
      <c r="F263" s="457"/>
      <c r="G263" s="457"/>
      <c r="H263" s="457"/>
      <c r="I263" s="457"/>
      <c r="J263" s="457"/>
      <c r="K263" s="91">
        <v>0</v>
      </c>
      <c r="L263" s="91">
        <v>0</v>
      </c>
      <c r="M263" s="91">
        <v>0</v>
      </c>
      <c r="N263" s="91">
        <v>14</v>
      </c>
      <c r="O263" s="91">
        <v>120</v>
      </c>
      <c r="P263" s="91">
        <v>114</v>
      </c>
      <c r="Q263" s="91">
        <v>85</v>
      </c>
      <c r="R263" s="91">
        <v>15</v>
      </c>
      <c r="S263" s="91">
        <v>15</v>
      </c>
      <c r="T263" s="91">
        <v>541</v>
      </c>
      <c r="U263" s="91">
        <v>0</v>
      </c>
      <c r="V263" s="91">
        <v>0</v>
      </c>
      <c r="W263" s="91">
        <v>0</v>
      </c>
      <c r="X263" s="91">
        <v>0</v>
      </c>
      <c r="Y263" s="91">
        <v>0</v>
      </c>
      <c r="Z263" s="72">
        <f t="shared" si="41"/>
        <v>904</v>
      </c>
      <c r="AA263" s="52"/>
      <c r="AC263" s="27" t="s">
        <v>82</v>
      </c>
      <c r="AD263" s="37" t="s">
        <v>129</v>
      </c>
    </row>
    <row r="264" spans="1:34" ht="33" customHeight="1" x14ac:dyDescent="0.3">
      <c r="A264" s="50" t="s">
        <v>30</v>
      </c>
      <c r="B264" s="438" t="s">
        <v>469</v>
      </c>
      <c r="C264" s="438"/>
      <c r="D264" s="438"/>
      <c r="E264" s="438"/>
      <c r="F264" s="438"/>
      <c r="G264" s="438"/>
      <c r="H264" s="438"/>
      <c r="I264" s="438"/>
      <c r="J264" s="438"/>
      <c r="K264" s="73">
        <f t="shared" ref="K264:Y264" si="43">SUM(K253:K263)</f>
        <v>0</v>
      </c>
      <c r="L264" s="73">
        <f t="shared" si="43"/>
        <v>0</v>
      </c>
      <c r="M264" s="73">
        <f t="shared" si="43"/>
        <v>0</v>
      </c>
      <c r="N264" s="73">
        <f t="shared" si="43"/>
        <v>612</v>
      </c>
      <c r="O264" s="73">
        <f t="shared" si="43"/>
        <v>2128</v>
      </c>
      <c r="P264" s="73">
        <f t="shared" si="43"/>
        <v>4672</v>
      </c>
      <c r="Q264" s="73">
        <f t="shared" si="43"/>
        <v>3934</v>
      </c>
      <c r="R264" s="73">
        <f t="shared" si="43"/>
        <v>2055</v>
      </c>
      <c r="S264" s="73">
        <f t="shared" si="43"/>
        <v>4175</v>
      </c>
      <c r="T264" s="73">
        <f t="shared" si="43"/>
        <v>51588</v>
      </c>
      <c r="U264" s="73">
        <f t="shared" si="43"/>
        <v>7432</v>
      </c>
      <c r="V264" s="73">
        <f t="shared" si="43"/>
        <v>3842</v>
      </c>
      <c r="W264" s="73">
        <f t="shared" si="43"/>
        <v>0</v>
      </c>
      <c r="X264" s="73">
        <f t="shared" si="43"/>
        <v>0</v>
      </c>
      <c r="Y264" s="73">
        <f t="shared" si="43"/>
        <v>44686</v>
      </c>
      <c r="Z264" s="73">
        <f t="shared" si="41"/>
        <v>125124</v>
      </c>
      <c r="AC264"/>
      <c r="AD264" s="37" t="s">
        <v>181</v>
      </c>
    </row>
    <row r="265" spans="1:34" ht="15.75" customHeight="1" x14ac:dyDescent="0.3">
      <c r="AA265" s="4" t="s">
        <v>88</v>
      </c>
      <c r="AC265"/>
    </row>
    <row r="266" spans="1:34" ht="16.5" customHeight="1" x14ac:dyDescent="0.3">
      <c r="A266" s="3"/>
      <c r="B266" s="458" t="s">
        <v>93</v>
      </c>
      <c r="C266" s="458"/>
      <c r="D266" s="458"/>
      <c r="E266" s="458"/>
      <c r="F266" s="458"/>
      <c r="G266" s="458"/>
      <c r="H266" s="458"/>
      <c r="I266" s="458"/>
      <c r="J266" s="458"/>
      <c r="K266" s="458"/>
      <c r="L266" s="458"/>
      <c r="M266" s="458"/>
      <c r="N266" s="458"/>
      <c r="O266" s="427" t="s">
        <v>37</v>
      </c>
      <c r="P266" s="428"/>
      <c r="Q266" s="428"/>
      <c r="R266" s="428"/>
      <c r="S266" s="428"/>
      <c r="T266" s="428"/>
      <c r="U266" s="428"/>
      <c r="V266" s="428"/>
      <c r="W266" s="428"/>
      <c r="X266" s="428"/>
      <c r="Y266" s="429"/>
      <c r="Z266" s="3"/>
      <c r="AA266" s="3"/>
      <c r="AC266"/>
    </row>
    <row r="267" spans="1:34" ht="21.75" customHeight="1" x14ac:dyDescent="0.3">
      <c r="A267" s="30"/>
      <c r="B267" s="459" t="s">
        <v>476</v>
      </c>
      <c r="C267" s="460"/>
      <c r="D267" s="461"/>
      <c r="E267" s="459" t="s">
        <v>477</v>
      </c>
      <c r="F267" s="460"/>
      <c r="G267" s="461"/>
      <c r="H267" s="459" t="s">
        <v>478</v>
      </c>
      <c r="I267" s="460"/>
      <c r="J267" s="461"/>
      <c r="K267" s="465" t="s">
        <v>479</v>
      </c>
      <c r="L267" s="467" t="s">
        <v>480</v>
      </c>
      <c r="M267" s="467" t="s">
        <v>481</v>
      </c>
      <c r="N267" s="469" t="s">
        <v>482</v>
      </c>
      <c r="O267" s="124" t="s">
        <v>476</v>
      </c>
      <c r="P267" s="125" t="s">
        <v>477</v>
      </c>
      <c r="Q267" s="126" t="s">
        <v>478</v>
      </c>
      <c r="R267" s="127" t="s">
        <v>479</v>
      </c>
      <c r="S267" s="65"/>
      <c r="T267" s="128" t="s">
        <v>480</v>
      </c>
      <c r="U267" s="65"/>
      <c r="V267" s="129" t="s">
        <v>481</v>
      </c>
      <c r="W267" s="65"/>
      <c r="X267" s="130" t="s">
        <v>482</v>
      </c>
      <c r="Y267" s="131" t="s">
        <v>483</v>
      </c>
      <c r="Z267" s="3"/>
      <c r="AC267"/>
    </row>
    <row r="268" spans="1:34" ht="22.5" customHeight="1" x14ac:dyDescent="0.3">
      <c r="A268" s="34"/>
      <c r="B268" s="462"/>
      <c r="C268" s="463"/>
      <c r="D268" s="464"/>
      <c r="E268" s="462"/>
      <c r="F268" s="463"/>
      <c r="G268" s="464"/>
      <c r="H268" s="462"/>
      <c r="I268" s="463"/>
      <c r="J268" s="464"/>
      <c r="K268" s="466"/>
      <c r="L268" s="468"/>
      <c r="M268" s="468"/>
      <c r="N268" s="470"/>
      <c r="O268" s="132" t="s">
        <v>484</v>
      </c>
      <c r="P268" s="133" t="s">
        <v>485</v>
      </c>
      <c r="Q268" s="134" t="s">
        <v>486</v>
      </c>
      <c r="R268" s="135" t="s">
        <v>487</v>
      </c>
      <c r="S268" s="66"/>
      <c r="T268" s="136" t="s">
        <v>488</v>
      </c>
      <c r="U268" s="66"/>
      <c r="V268" s="137" t="s">
        <v>489</v>
      </c>
      <c r="W268" s="66"/>
      <c r="X268" s="138" t="s">
        <v>490</v>
      </c>
      <c r="Y268" s="139" t="s">
        <v>491</v>
      </c>
      <c r="AC268"/>
    </row>
    <row r="269" spans="1:34" ht="15" customHeight="1" x14ac:dyDescent="0.3">
      <c r="A269" s="3"/>
      <c r="B269" s="54"/>
      <c r="C269" s="54"/>
      <c r="D269" s="54"/>
      <c r="E269" s="54"/>
      <c r="F269" s="54"/>
      <c r="G269" s="54"/>
      <c r="H269" s="54"/>
      <c r="I269" s="54"/>
      <c r="J269" s="54"/>
      <c r="K269" s="55"/>
      <c r="L269" s="55"/>
      <c r="M269" s="55"/>
      <c r="N269" s="55"/>
      <c r="O269" s="5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C269"/>
      <c r="AF269" s="33"/>
    </row>
    <row r="270" spans="1:34" ht="16.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432"/>
      <c r="K270" s="432"/>
      <c r="L270" s="432"/>
      <c r="M270" s="432"/>
      <c r="N270" s="432"/>
      <c r="O270" s="432"/>
      <c r="P270" s="432"/>
      <c r="Q270" s="432"/>
      <c r="R270" s="432"/>
      <c r="S270" s="432"/>
      <c r="T270" s="432"/>
      <c r="U270" s="432"/>
      <c r="V270" s="432"/>
      <c r="W270" s="432"/>
      <c r="X270" s="3"/>
      <c r="Y270" s="31"/>
      <c r="Z270" s="3"/>
      <c r="AA270" s="2"/>
      <c r="AC270"/>
      <c r="AD270" t="s">
        <v>443</v>
      </c>
      <c r="AH270" s="90" t="s">
        <v>473</v>
      </c>
    </row>
    <row r="271" spans="1:34" ht="22.5" customHeight="1" x14ac:dyDescent="0.3">
      <c r="I271" s="386" t="s">
        <v>96</v>
      </c>
      <c r="J271" s="386"/>
      <c r="K271" s="386"/>
      <c r="L271" s="386"/>
      <c r="M271" s="8" t="s">
        <v>414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38"/>
      <c r="Y271" s="421" t="s">
        <v>94</v>
      </c>
      <c r="Z271" s="421"/>
      <c r="AC271"/>
      <c r="AH271" s="90" t="s">
        <v>472</v>
      </c>
    </row>
    <row r="272" spans="1:34" ht="22.5" customHeight="1" x14ac:dyDescent="0.3">
      <c r="I272" s="386" t="s">
        <v>2</v>
      </c>
      <c r="J272" s="386"/>
      <c r="K272" s="386"/>
      <c r="L272" s="386"/>
      <c r="M272" s="8" t="s">
        <v>414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38"/>
      <c r="Y272" s="421"/>
      <c r="Z272" s="421"/>
      <c r="AC272"/>
    </row>
    <row r="273" spans="1:30" ht="22.5" customHeight="1" x14ac:dyDescent="0.3">
      <c r="J273" s="433"/>
      <c r="K273" s="433"/>
      <c r="L273" s="433"/>
      <c r="M273" s="433"/>
      <c r="N273" s="8"/>
      <c r="O273" s="8"/>
      <c r="P273" s="8"/>
      <c r="Q273" s="8"/>
      <c r="R273" s="386"/>
      <c r="S273" s="386"/>
      <c r="T273" s="386"/>
      <c r="U273" s="386"/>
      <c r="V273" s="8"/>
      <c r="W273" s="8"/>
      <c r="X273" s="3"/>
      <c r="Y273" s="419" t="s">
        <v>443</v>
      </c>
      <c r="Z273" s="419"/>
      <c r="AC273"/>
    </row>
    <row r="274" spans="1:30" ht="21.75" customHeight="1" x14ac:dyDescent="0.3"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434"/>
      <c r="X274" s="434"/>
      <c r="Y274" s="434"/>
      <c r="Z274" s="434"/>
      <c r="AC274"/>
    </row>
    <row r="275" spans="1:30" ht="21.75" customHeight="1" x14ac:dyDescent="0.3"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434"/>
      <c r="X275" s="434"/>
      <c r="Y275" s="434"/>
      <c r="Z275" s="434"/>
      <c r="AC275"/>
    </row>
    <row r="276" spans="1:30" ht="21.75" customHeight="1" x14ac:dyDescent="0.3"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435" t="s">
        <v>444</v>
      </c>
      <c r="X276" s="435"/>
      <c r="Y276" s="435"/>
      <c r="Z276" s="435"/>
      <c r="AC276"/>
    </row>
    <row r="277" spans="1:30" ht="24.9" customHeight="1" x14ac:dyDescent="0.3">
      <c r="A277" s="15" t="s">
        <v>3</v>
      </c>
      <c r="B277" s="423" t="s">
        <v>4</v>
      </c>
      <c r="C277" s="423"/>
      <c r="D277" s="423"/>
      <c r="E277" s="423"/>
      <c r="F277" s="423"/>
      <c r="G277" s="423"/>
      <c r="H277" s="423"/>
      <c r="I277" s="423"/>
      <c r="J277" s="423"/>
      <c r="K277" s="423" t="s">
        <v>5</v>
      </c>
      <c r="L277" s="423"/>
      <c r="M277" s="423"/>
      <c r="N277" s="423"/>
      <c r="O277" s="423"/>
      <c r="P277" s="423"/>
      <c r="Q277" s="423"/>
      <c r="R277" s="423"/>
      <c r="S277" s="423"/>
      <c r="T277" s="423"/>
      <c r="U277" s="423"/>
      <c r="V277" s="423"/>
      <c r="W277" s="423"/>
      <c r="X277" s="423"/>
      <c r="Y277" s="423"/>
      <c r="Z277" s="423"/>
      <c r="AC277"/>
    </row>
    <row r="278" spans="1:30" ht="48.75" customHeight="1" x14ac:dyDescent="0.3">
      <c r="A278" s="15" t="s">
        <v>50</v>
      </c>
      <c r="B278" s="438" t="s">
        <v>51</v>
      </c>
      <c r="C278" s="438"/>
      <c r="D278" s="438"/>
      <c r="E278" s="438"/>
      <c r="F278" s="438"/>
      <c r="G278" s="438"/>
      <c r="H278" s="438"/>
      <c r="I278" s="438"/>
      <c r="J278" s="438"/>
      <c r="K278" s="10" t="s">
        <v>214</v>
      </c>
      <c r="L278" s="10" t="s">
        <v>218</v>
      </c>
      <c r="M278" s="10" t="s">
        <v>220</v>
      </c>
      <c r="N278" s="10" t="s">
        <v>222</v>
      </c>
      <c r="O278" s="10" t="s">
        <v>224</v>
      </c>
      <c r="P278" s="10" t="s">
        <v>226</v>
      </c>
      <c r="Q278" s="10" t="s">
        <v>228</v>
      </c>
      <c r="R278" s="10" t="s">
        <v>230</v>
      </c>
      <c r="S278" s="10" t="s">
        <v>232</v>
      </c>
      <c r="T278" s="10" t="s">
        <v>234</v>
      </c>
      <c r="U278" s="10" t="s">
        <v>236</v>
      </c>
      <c r="V278" s="10" t="s">
        <v>238</v>
      </c>
      <c r="W278" s="10" t="s">
        <v>240</v>
      </c>
      <c r="X278" s="10" t="s">
        <v>242</v>
      </c>
      <c r="Y278" s="10" t="s">
        <v>244</v>
      </c>
      <c r="Z278" s="15" t="s">
        <v>245</v>
      </c>
      <c r="AC278"/>
      <c r="AD278" s="60" t="s">
        <v>216</v>
      </c>
    </row>
    <row r="279" spans="1:30" ht="12.75" customHeight="1" x14ac:dyDescent="0.3">
      <c r="A279" s="17" t="s">
        <v>7</v>
      </c>
      <c r="B279" s="436" t="s">
        <v>8</v>
      </c>
      <c r="C279" s="436"/>
      <c r="D279" s="436"/>
      <c r="E279" s="436"/>
      <c r="F279" s="436"/>
      <c r="G279" s="436"/>
      <c r="H279" s="436"/>
      <c r="I279" s="436"/>
      <c r="J279" s="436"/>
      <c r="K279" s="18" t="s">
        <v>9</v>
      </c>
      <c r="L279" s="18" t="s">
        <v>10</v>
      </c>
      <c r="M279" s="18" t="s">
        <v>11</v>
      </c>
      <c r="N279" s="18" t="s">
        <v>12</v>
      </c>
      <c r="O279" s="18" t="s">
        <v>13</v>
      </c>
      <c r="P279" s="18" t="s">
        <v>14</v>
      </c>
      <c r="Q279" s="18" t="s">
        <v>15</v>
      </c>
      <c r="R279" s="18" t="s">
        <v>16</v>
      </c>
      <c r="S279" s="18" t="s">
        <v>17</v>
      </c>
      <c r="T279" s="18" t="s">
        <v>18</v>
      </c>
      <c r="U279" s="18" t="s">
        <v>19</v>
      </c>
      <c r="V279" s="18" t="s">
        <v>20</v>
      </c>
      <c r="W279" s="18" t="s">
        <v>21</v>
      </c>
      <c r="X279" s="18" t="s">
        <v>22</v>
      </c>
      <c r="Y279" s="18" t="s">
        <v>23</v>
      </c>
      <c r="Z279" s="18" t="s">
        <v>24</v>
      </c>
      <c r="AA279" s="19"/>
      <c r="AC279"/>
      <c r="AD279" s="41"/>
    </row>
    <row r="280" spans="1:30" ht="15" customHeight="1" x14ac:dyDescent="0.3">
      <c r="A280" s="451" t="s">
        <v>52</v>
      </c>
      <c r="B280" s="451"/>
      <c r="C280" s="451"/>
      <c r="D280" s="451"/>
      <c r="E280" s="451"/>
      <c r="F280" s="451"/>
      <c r="G280" s="451"/>
      <c r="H280" s="451"/>
      <c r="I280" s="451"/>
      <c r="J280" s="451"/>
      <c r="K280" s="452"/>
      <c r="L280" s="453"/>
      <c r="M280" s="453"/>
      <c r="N280" s="453"/>
      <c r="O280" s="453"/>
      <c r="P280" s="453"/>
      <c r="Q280" s="453"/>
      <c r="R280" s="453"/>
      <c r="S280" s="453"/>
      <c r="T280" s="453"/>
      <c r="U280" s="453"/>
      <c r="V280" s="453"/>
      <c r="W280" s="453"/>
      <c r="X280" s="453"/>
      <c r="Y280" s="453"/>
      <c r="Z280" s="454"/>
      <c r="AA280" s="45"/>
      <c r="AC280"/>
      <c r="AD280" s="62"/>
    </row>
    <row r="281" spans="1:30" ht="30" customHeight="1" x14ac:dyDescent="0.25">
      <c r="A281" s="50" t="s">
        <v>53</v>
      </c>
      <c r="B281" s="51" t="s">
        <v>249</v>
      </c>
      <c r="C281" s="455" t="s">
        <v>276</v>
      </c>
      <c r="D281" s="455"/>
      <c r="E281" s="455"/>
      <c r="F281" s="455"/>
      <c r="G281" s="455"/>
      <c r="H281" s="455"/>
      <c r="I281" s="455"/>
      <c r="J281" s="456"/>
      <c r="K281" s="72">
        <f t="shared" ref="K281:K291" si="44">Z241</f>
        <v>13164</v>
      </c>
      <c r="L281" s="91">
        <v>0</v>
      </c>
      <c r="M281" s="91">
        <v>4731</v>
      </c>
      <c r="N281" s="91">
        <v>0</v>
      </c>
      <c r="O281" s="91">
        <v>2279</v>
      </c>
      <c r="P281" s="91">
        <v>706</v>
      </c>
      <c r="Q281" s="91">
        <v>747</v>
      </c>
      <c r="R281" s="91">
        <v>2434</v>
      </c>
      <c r="S281" s="91">
        <v>0</v>
      </c>
      <c r="T281" s="91">
        <v>0</v>
      </c>
      <c r="U281" s="91">
        <v>7998</v>
      </c>
      <c r="V281" s="91">
        <v>591</v>
      </c>
      <c r="W281" s="91">
        <v>1271</v>
      </c>
      <c r="X281" s="91">
        <v>58</v>
      </c>
      <c r="Y281" s="91">
        <v>0</v>
      </c>
      <c r="Z281" s="72">
        <f t="shared" ref="Z281:Z304" si="45">SUM(K281:Y281)</f>
        <v>33979</v>
      </c>
      <c r="AA281" s="52"/>
      <c r="AC281" s="27" t="s">
        <v>82</v>
      </c>
      <c r="AD281" s="37" t="s">
        <v>108</v>
      </c>
    </row>
    <row r="282" spans="1:30" ht="15" customHeight="1" x14ac:dyDescent="0.25">
      <c r="A282" s="50" t="s">
        <v>55</v>
      </c>
      <c r="B282" s="24" t="s">
        <v>54</v>
      </c>
      <c r="C282" s="457" t="s">
        <v>277</v>
      </c>
      <c r="D282" s="457"/>
      <c r="E282" s="457"/>
      <c r="F282" s="457"/>
      <c r="G282" s="457"/>
      <c r="H282" s="457"/>
      <c r="I282" s="457"/>
      <c r="J282" s="457"/>
      <c r="K282" s="72">
        <f t="shared" si="44"/>
        <v>39729</v>
      </c>
      <c r="L282" s="91">
        <v>0</v>
      </c>
      <c r="M282" s="91">
        <v>3395</v>
      </c>
      <c r="N282" s="91">
        <v>60006</v>
      </c>
      <c r="O282" s="91">
        <v>1391</v>
      </c>
      <c r="P282" s="91">
        <v>9769</v>
      </c>
      <c r="Q282" s="91">
        <v>431</v>
      </c>
      <c r="R282" s="91">
        <v>1580</v>
      </c>
      <c r="S282" s="91">
        <v>98271</v>
      </c>
      <c r="T282" s="91">
        <v>0</v>
      </c>
      <c r="U282" s="91">
        <v>3834</v>
      </c>
      <c r="V282" s="91">
        <v>645</v>
      </c>
      <c r="W282" s="91">
        <v>952</v>
      </c>
      <c r="X282" s="91">
        <v>6289</v>
      </c>
      <c r="Y282" s="91">
        <v>0</v>
      </c>
      <c r="Z282" s="72">
        <f t="shared" si="45"/>
        <v>226292</v>
      </c>
      <c r="AA282" s="52"/>
      <c r="AC282" s="27" t="s">
        <v>82</v>
      </c>
      <c r="AD282" s="37" t="s">
        <v>109</v>
      </c>
    </row>
    <row r="283" spans="1:30" ht="15" customHeight="1" x14ac:dyDescent="0.25">
      <c r="A283" s="50"/>
      <c r="B283" s="24" t="s">
        <v>56</v>
      </c>
      <c r="C283" s="457" t="s">
        <v>278</v>
      </c>
      <c r="D283" s="457"/>
      <c r="E283" s="457"/>
      <c r="F283" s="457"/>
      <c r="G283" s="457"/>
      <c r="H283" s="457"/>
      <c r="I283" s="457"/>
      <c r="J283" s="457"/>
      <c r="K283" s="72">
        <f t="shared" si="44"/>
        <v>4389</v>
      </c>
      <c r="L283" s="91">
        <v>0</v>
      </c>
      <c r="M283" s="91">
        <v>1074</v>
      </c>
      <c r="N283" s="91">
        <v>1</v>
      </c>
      <c r="O283" s="91">
        <v>592</v>
      </c>
      <c r="P283" s="91">
        <v>620</v>
      </c>
      <c r="Q283" s="91">
        <v>107</v>
      </c>
      <c r="R283" s="91">
        <v>641</v>
      </c>
      <c r="S283" s="91">
        <v>0</v>
      </c>
      <c r="T283" s="91">
        <v>0</v>
      </c>
      <c r="U283" s="91">
        <v>1048</v>
      </c>
      <c r="V283" s="91">
        <v>246</v>
      </c>
      <c r="W283" s="91">
        <v>314</v>
      </c>
      <c r="X283" s="91">
        <v>12</v>
      </c>
      <c r="Y283" s="91">
        <v>0</v>
      </c>
      <c r="Z283" s="72">
        <f t="shared" si="45"/>
        <v>9044</v>
      </c>
      <c r="AA283" s="52"/>
      <c r="AC283" s="27" t="s">
        <v>82</v>
      </c>
      <c r="AD283" s="37" t="s">
        <v>110</v>
      </c>
    </row>
    <row r="284" spans="1:30" ht="15" customHeight="1" x14ac:dyDescent="0.25">
      <c r="A284" s="50"/>
      <c r="B284" s="24" t="s">
        <v>249</v>
      </c>
      <c r="C284" s="457" t="s">
        <v>279</v>
      </c>
      <c r="D284" s="457"/>
      <c r="E284" s="457"/>
      <c r="F284" s="457"/>
      <c r="G284" s="457"/>
      <c r="H284" s="457"/>
      <c r="I284" s="457"/>
      <c r="J284" s="457"/>
      <c r="K284" s="72">
        <f t="shared" si="44"/>
        <v>2764</v>
      </c>
      <c r="L284" s="91">
        <v>0</v>
      </c>
      <c r="M284" s="91">
        <v>934</v>
      </c>
      <c r="N284" s="91">
        <v>4</v>
      </c>
      <c r="O284" s="91">
        <v>458</v>
      </c>
      <c r="P284" s="91">
        <v>518</v>
      </c>
      <c r="Q284" s="91">
        <v>166</v>
      </c>
      <c r="R284" s="91">
        <v>689</v>
      </c>
      <c r="S284" s="91">
        <v>0</v>
      </c>
      <c r="T284" s="91">
        <v>0</v>
      </c>
      <c r="U284" s="91">
        <v>909</v>
      </c>
      <c r="V284" s="91">
        <v>174</v>
      </c>
      <c r="W284" s="91">
        <v>165</v>
      </c>
      <c r="X284" s="91">
        <v>113</v>
      </c>
      <c r="Y284" s="91">
        <v>0</v>
      </c>
      <c r="Z284" s="72">
        <f t="shared" si="45"/>
        <v>6894</v>
      </c>
      <c r="AA284" s="52"/>
      <c r="AC284" s="27" t="s">
        <v>82</v>
      </c>
      <c r="AD284" s="37" t="s">
        <v>111</v>
      </c>
    </row>
    <row r="285" spans="1:30" ht="15" customHeight="1" x14ac:dyDescent="0.25">
      <c r="A285" s="50"/>
      <c r="B285" s="24" t="s">
        <v>251</v>
      </c>
      <c r="C285" s="457" t="s">
        <v>280</v>
      </c>
      <c r="D285" s="457"/>
      <c r="E285" s="457"/>
      <c r="F285" s="457"/>
      <c r="G285" s="457"/>
      <c r="H285" s="457"/>
      <c r="I285" s="457"/>
      <c r="J285" s="457"/>
      <c r="K285" s="72">
        <f t="shared" si="44"/>
        <v>2311</v>
      </c>
      <c r="L285" s="91">
        <v>0</v>
      </c>
      <c r="M285" s="91">
        <v>542</v>
      </c>
      <c r="N285" s="91">
        <v>4</v>
      </c>
      <c r="O285" s="91">
        <v>691</v>
      </c>
      <c r="P285" s="91">
        <v>45</v>
      </c>
      <c r="Q285" s="91">
        <v>108</v>
      </c>
      <c r="R285" s="91">
        <v>363</v>
      </c>
      <c r="S285" s="91">
        <v>0</v>
      </c>
      <c r="T285" s="91">
        <v>0</v>
      </c>
      <c r="U285" s="91">
        <v>570</v>
      </c>
      <c r="V285" s="91">
        <v>142</v>
      </c>
      <c r="W285" s="91">
        <v>188</v>
      </c>
      <c r="X285" s="91">
        <v>4</v>
      </c>
      <c r="Y285" s="91">
        <v>0</v>
      </c>
      <c r="Z285" s="72">
        <f t="shared" si="45"/>
        <v>4968</v>
      </c>
      <c r="AA285" s="52"/>
      <c r="AC285" s="27" t="s">
        <v>82</v>
      </c>
      <c r="AD285" s="37" t="s">
        <v>112</v>
      </c>
    </row>
    <row r="286" spans="1:30" ht="15" customHeight="1" x14ac:dyDescent="0.25">
      <c r="A286" s="50"/>
      <c r="B286" s="24" t="s">
        <v>253</v>
      </c>
      <c r="C286" s="457" t="s">
        <v>281</v>
      </c>
      <c r="D286" s="457"/>
      <c r="E286" s="457"/>
      <c r="F286" s="457"/>
      <c r="G286" s="457"/>
      <c r="H286" s="457"/>
      <c r="I286" s="457"/>
      <c r="J286" s="457"/>
      <c r="K286" s="72">
        <f t="shared" si="44"/>
        <v>36209</v>
      </c>
      <c r="L286" s="91">
        <v>0</v>
      </c>
      <c r="M286" s="91">
        <v>554</v>
      </c>
      <c r="N286" s="91">
        <v>2</v>
      </c>
      <c r="O286" s="91">
        <v>339</v>
      </c>
      <c r="P286" s="91">
        <v>411</v>
      </c>
      <c r="Q286" s="91">
        <v>96</v>
      </c>
      <c r="R286" s="91">
        <v>514</v>
      </c>
      <c r="S286" s="91">
        <v>0</v>
      </c>
      <c r="T286" s="91">
        <v>0</v>
      </c>
      <c r="U286" s="91">
        <v>1420</v>
      </c>
      <c r="V286" s="91">
        <v>88</v>
      </c>
      <c r="W286" s="91">
        <v>119</v>
      </c>
      <c r="X286" s="91">
        <v>26</v>
      </c>
      <c r="Y286" s="91">
        <v>0</v>
      </c>
      <c r="Z286" s="72">
        <f t="shared" si="45"/>
        <v>39778</v>
      </c>
      <c r="AA286" s="52"/>
      <c r="AC286" s="27" t="s">
        <v>82</v>
      </c>
      <c r="AD286" s="37" t="s">
        <v>113</v>
      </c>
    </row>
    <row r="287" spans="1:30" ht="15" customHeight="1" x14ac:dyDescent="0.25">
      <c r="A287" s="50"/>
      <c r="B287" s="24" t="s">
        <v>255</v>
      </c>
      <c r="C287" s="457" t="s">
        <v>282</v>
      </c>
      <c r="D287" s="457"/>
      <c r="E287" s="457"/>
      <c r="F287" s="457"/>
      <c r="G287" s="457"/>
      <c r="H287" s="457"/>
      <c r="I287" s="457"/>
      <c r="J287" s="457"/>
      <c r="K287" s="72">
        <f t="shared" si="44"/>
        <v>3856</v>
      </c>
      <c r="L287" s="91">
        <v>0</v>
      </c>
      <c r="M287" s="91">
        <v>287</v>
      </c>
      <c r="N287" s="91">
        <v>2</v>
      </c>
      <c r="O287" s="91">
        <v>289</v>
      </c>
      <c r="P287" s="91">
        <v>249</v>
      </c>
      <c r="Q287" s="91">
        <v>215</v>
      </c>
      <c r="R287" s="91">
        <v>395</v>
      </c>
      <c r="S287" s="91">
        <v>0</v>
      </c>
      <c r="T287" s="91">
        <v>0</v>
      </c>
      <c r="U287" s="91">
        <v>544</v>
      </c>
      <c r="V287" s="91">
        <v>98</v>
      </c>
      <c r="W287" s="91">
        <v>118</v>
      </c>
      <c r="X287" s="91">
        <v>4</v>
      </c>
      <c r="Y287" s="91">
        <v>0</v>
      </c>
      <c r="Z287" s="72">
        <f t="shared" si="45"/>
        <v>6057</v>
      </c>
      <c r="AA287" s="52"/>
      <c r="AC287" s="27" t="s">
        <v>82</v>
      </c>
      <c r="AD287" s="37" t="s">
        <v>114</v>
      </c>
    </row>
    <row r="288" spans="1:30" ht="15" customHeight="1" x14ac:dyDescent="0.25">
      <c r="A288" s="50"/>
      <c r="B288" s="24" t="s">
        <v>257</v>
      </c>
      <c r="C288" s="457" t="s">
        <v>283</v>
      </c>
      <c r="D288" s="457"/>
      <c r="E288" s="457"/>
      <c r="F288" s="457"/>
      <c r="G288" s="457"/>
      <c r="H288" s="457"/>
      <c r="I288" s="457"/>
      <c r="J288" s="457"/>
      <c r="K288" s="72">
        <f t="shared" si="44"/>
        <v>2423</v>
      </c>
      <c r="L288" s="91">
        <v>8688</v>
      </c>
      <c r="M288" s="91">
        <v>244</v>
      </c>
      <c r="N288" s="91">
        <v>75</v>
      </c>
      <c r="O288" s="91">
        <v>179</v>
      </c>
      <c r="P288" s="91">
        <v>1182</v>
      </c>
      <c r="Q288" s="91">
        <v>56</v>
      </c>
      <c r="R288" s="91">
        <v>218</v>
      </c>
      <c r="S288" s="91">
        <v>0</v>
      </c>
      <c r="T288" s="91">
        <v>0</v>
      </c>
      <c r="U288" s="91">
        <v>460</v>
      </c>
      <c r="V288" s="91">
        <v>66</v>
      </c>
      <c r="W288" s="91">
        <v>52</v>
      </c>
      <c r="X288" s="91">
        <v>5</v>
      </c>
      <c r="Y288" s="91">
        <v>0</v>
      </c>
      <c r="Z288" s="72">
        <f t="shared" si="45"/>
        <v>13648</v>
      </c>
      <c r="AA288" s="52"/>
      <c r="AC288" s="27" t="s">
        <v>82</v>
      </c>
      <c r="AD288" s="37" t="s">
        <v>115</v>
      </c>
    </row>
    <row r="289" spans="1:30" ht="15" customHeight="1" x14ac:dyDescent="0.25">
      <c r="A289" s="50"/>
      <c r="B289" s="24" t="s">
        <v>259</v>
      </c>
      <c r="C289" s="457" t="s">
        <v>284</v>
      </c>
      <c r="D289" s="457"/>
      <c r="E289" s="457"/>
      <c r="F289" s="457"/>
      <c r="G289" s="457"/>
      <c r="H289" s="457"/>
      <c r="I289" s="457"/>
      <c r="J289" s="457"/>
      <c r="K289" s="72">
        <f t="shared" si="44"/>
        <v>22285</v>
      </c>
      <c r="L289" s="91">
        <v>0</v>
      </c>
      <c r="M289" s="91">
        <v>141</v>
      </c>
      <c r="N289" s="91">
        <v>0</v>
      </c>
      <c r="O289" s="91">
        <v>108</v>
      </c>
      <c r="P289" s="91">
        <v>224</v>
      </c>
      <c r="Q289" s="91">
        <v>33</v>
      </c>
      <c r="R289" s="91">
        <v>91</v>
      </c>
      <c r="S289" s="91">
        <v>0</v>
      </c>
      <c r="T289" s="91">
        <v>0</v>
      </c>
      <c r="U289" s="91">
        <v>585</v>
      </c>
      <c r="V289" s="91">
        <v>47</v>
      </c>
      <c r="W289" s="91">
        <v>53</v>
      </c>
      <c r="X289" s="91">
        <v>83</v>
      </c>
      <c r="Y289" s="91">
        <v>0</v>
      </c>
      <c r="Z289" s="72">
        <f t="shared" si="45"/>
        <v>23650</v>
      </c>
      <c r="AA289" s="52"/>
      <c r="AC289" s="27" t="s">
        <v>82</v>
      </c>
      <c r="AD289" s="37" t="s">
        <v>116</v>
      </c>
    </row>
    <row r="290" spans="1:30" ht="15" customHeight="1" x14ac:dyDescent="0.25">
      <c r="A290" s="50"/>
      <c r="B290" s="24" t="s">
        <v>261</v>
      </c>
      <c r="C290" s="457" t="s">
        <v>285</v>
      </c>
      <c r="D290" s="457"/>
      <c r="E290" s="457"/>
      <c r="F290" s="457"/>
      <c r="G290" s="457"/>
      <c r="H290" s="457"/>
      <c r="I290" s="457"/>
      <c r="J290" s="457"/>
      <c r="K290" s="72">
        <f t="shared" si="44"/>
        <v>946</v>
      </c>
      <c r="L290" s="91">
        <v>0</v>
      </c>
      <c r="M290" s="91">
        <v>267</v>
      </c>
      <c r="N290" s="91">
        <v>0</v>
      </c>
      <c r="O290" s="91">
        <v>145</v>
      </c>
      <c r="P290" s="91">
        <v>37</v>
      </c>
      <c r="Q290" s="91">
        <v>24</v>
      </c>
      <c r="R290" s="91">
        <v>110</v>
      </c>
      <c r="S290" s="91">
        <v>0</v>
      </c>
      <c r="T290" s="91">
        <v>0</v>
      </c>
      <c r="U290" s="91">
        <v>183</v>
      </c>
      <c r="V290" s="91">
        <v>22</v>
      </c>
      <c r="W290" s="91">
        <v>98</v>
      </c>
      <c r="X290" s="91">
        <v>2</v>
      </c>
      <c r="Y290" s="91">
        <v>0</v>
      </c>
      <c r="Z290" s="72">
        <f t="shared" si="45"/>
        <v>1834</v>
      </c>
      <c r="AA290" s="52"/>
      <c r="AC290" s="27" t="s">
        <v>82</v>
      </c>
      <c r="AD290" s="37" t="s">
        <v>117</v>
      </c>
    </row>
    <row r="291" spans="1:30" ht="15" customHeight="1" x14ac:dyDescent="0.25">
      <c r="A291" s="50"/>
      <c r="B291" s="24" t="s">
        <v>263</v>
      </c>
      <c r="C291" s="457" t="s">
        <v>286</v>
      </c>
      <c r="D291" s="457"/>
      <c r="E291" s="457"/>
      <c r="F291" s="457"/>
      <c r="G291" s="457"/>
      <c r="H291" s="457"/>
      <c r="I291" s="457"/>
      <c r="J291" s="457"/>
      <c r="K291" s="72">
        <f t="shared" si="44"/>
        <v>1572</v>
      </c>
      <c r="L291" s="91">
        <v>0</v>
      </c>
      <c r="M291" s="91">
        <v>148</v>
      </c>
      <c r="N291" s="91">
        <v>0</v>
      </c>
      <c r="O291" s="91">
        <v>179</v>
      </c>
      <c r="P291" s="91">
        <v>19</v>
      </c>
      <c r="Q291" s="91">
        <v>26</v>
      </c>
      <c r="R291" s="91">
        <v>164</v>
      </c>
      <c r="S291" s="91">
        <v>0</v>
      </c>
      <c r="T291" s="91">
        <v>0</v>
      </c>
      <c r="U291" s="91">
        <v>251</v>
      </c>
      <c r="V291" s="91">
        <v>56</v>
      </c>
      <c r="W291" s="91">
        <v>56</v>
      </c>
      <c r="X291" s="91">
        <v>3</v>
      </c>
      <c r="Y291" s="91">
        <v>0</v>
      </c>
      <c r="Z291" s="72">
        <f t="shared" si="45"/>
        <v>2474</v>
      </c>
      <c r="AA291" s="52"/>
      <c r="AC291" s="27" t="s">
        <v>82</v>
      </c>
      <c r="AD291" s="37" t="s">
        <v>118</v>
      </c>
    </row>
    <row r="292" spans="1:30" ht="33" customHeight="1" x14ac:dyDescent="0.25">
      <c r="A292" s="50" t="s">
        <v>30</v>
      </c>
      <c r="B292" s="438" t="s">
        <v>469</v>
      </c>
      <c r="C292" s="438"/>
      <c r="D292" s="438"/>
      <c r="E292" s="438"/>
      <c r="F292" s="438"/>
      <c r="G292" s="438"/>
      <c r="H292" s="438"/>
      <c r="I292" s="438"/>
      <c r="J292" s="438"/>
      <c r="K292" s="73">
        <f t="shared" ref="K292:Y292" si="46">SUM(K281:K291)</f>
        <v>129648</v>
      </c>
      <c r="L292" s="73">
        <f t="shared" si="46"/>
        <v>8688</v>
      </c>
      <c r="M292" s="73">
        <f t="shared" si="46"/>
        <v>12317</v>
      </c>
      <c r="N292" s="73">
        <f t="shared" si="46"/>
        <v>60094</v>
      </c>
      <c r="O292" s="73">
        <f t="shared" si="46"/>
        <v>6650</v>
      </c>
      <c r="P292" s="73">
        <f t="shared" si="46"/>
        <v>13780</v>
      </c>
      <c r="Q292" s="73">
        <f t="shared" si="46"/>
        <v>2009</v>
      </c>
      <c r="R292" s="73">
        <f t="shared" si="46"/>
        <v>7199</v>
      </c>
      <c r="S292" s="73">
        <f t="shared" si="46"/>
        <v>98271</v>
      </c>
      <c r="T292" s="73">
        <f t="shared" si="46"/>
        <v>0</v>
      </c>
      <c r="U292" s="73">
        <f t="shared" si="46"/>
        <v>17802</v>
      </c>
      <c r="V292" s="73">
        <f t="shared" si="46"/>
        <v>2175</v>
      </c>
      <c r="W292" s="73">
        <f t="shared" si="46"/>
        <v>3386</v>
      </c>
      <c r="X292" s="73">
        <f t="shared" si="46"/>
        <v>6599</v>
      </c>
      <c r="Y292" s="73">
        <f t="shared" si="46"/>
        <v>0</v>
      </c>
      <c r="Z292" s="73">
        <f t="shared" si="45"/>
        <v>368618</v>
      </c>
      <c r="AC292" s="27"/>
      <c r="AD292" s="37" t="s">
        <v>182</v>
      </c>
    </row>
    <row r="293" spans="1:30" ht="30" customHeight="1" x14ac:dyDescent="0.25">
      <c r="A293" s="50" t="s">
        <v>53</v>
      </c>
      <c r="B293" s="53" t="s">
        <v>251</v>
      </c>
      <c r="C293" s="455" t="s">
        <v>287</v>
      </c>
      <c r="D293" s="455"/>
      <c r="E293" s="455"/>
      <c r="F293" s="455"/>
      <c r="G293" s="455"/>
      <c r="H293" s="455"/>
      <c r="I293" s="455"/>
      <c r="J293" s="456"/>
      <c r="K293" s="72">
        <f t="shared" ref="K293:K303" si="47">Z253</f>
        <v>6441</v>
      </c>
      <c r="L293" s="91">
        <v>0</v>
      </c>
      <c r="M293" s="91">
        <v>3821</v>
      </c>
      <c r="N293" s="91">
        <v>0</v>
      </c>
      <c r="O293" s="91">
        <v>1491</v>
      </c>
      <c r="P293" s="91">
        <v>604</v>
      </c>
      <c r="Q293" s="91">
        <v>723</v>
      </c>
      <c r="R293" s="91">
        <v>1181</v>
      </c>
      <c r="S293" s="91">
        <v>0</v>
      </c>
      <c r="T293" s="91">
        <v>0</v>
      </c>
      <c r="U293" s="91">
        <v>5462</v>
      </c>
      <c r="V293" s="91">
        <v>335</v>
      </c>
      <c r="W293" s="91">
        <v>1604</v>
      </c>
      <c r="X293" s="91">
        <v>163</v>
      </c>
      <c r="Y293" s="91">
        <v>0</v>
      </c>
      <c r="Z293" s="72">
        <f t="shared" si="45"/>
        <v>21825</v>
      </c>
      <c r="AA293" s="52"/>
      <c r="AC293" s="27" t="s">
        <v>82</v>
      </c>
      <c r="AD293" s="37" t="s">
        <v>119</v>
      </c>
    </row>
    <row r="294" spans="1:30" ht="15" customHeight="1" x14ac:dyDescent="0.25">
      <c r="A294" s="50" t="s">
        <v>55</v>
      </c>
      <c r="B294" s="24" t="s">
        <v>54</v>
      </c>
      <c r="C294" s="457" t="s">
        <v>288</v>
      </c>
      <c r="D294" s="457"/>
      <c r="E294" s="457"/>
      <c r="F294" s="457"/>
      <c r="G294" s="457"/>
      <c r="H294" s="457"/>
      <c r="I294" s="457"/>
      <c r="J294" s="457"/>
      <c r="K294" s="72">
        <f t="shared" si="47"/>
        <v>11824</v>
      </c>
      <c r="L294" s="91">
        <v>0</v>
      </c>
      <c r="M294" s="91">
        <v>2527</v>
      </c>
      <c r="N294" s="91">
        <v>40947</v>
      </c>
      <c r="O294" s="91">
        <v>1293</v>
      </c>
      <c r="P294" s="91">
        <v>773</v>
      </c>
      <c r="Q294" s="91">
        <v>549</v>
      </c>
      <c r="R294" s="91">
        <v>1072</v>
      </c>
      <c r="S294" s="91">
        <v>0</v>
      </c>
      <c r="T294" s="91">
        <v>0</v>
      </c>
      <c r="U294" s="91">
        <v>2562</v>
      </c>
      <c r="V294" s="91">
        <v>472</v>
      </c>
      <c r="W294" s="91">
        <v>2281</v>
      </c>
      <c r="X294" s="91">
        <v>2646</v>
      </c>
      <c r="Y294" s="91">
        <v>0</v>
      </c>
      <c r="Z294" s="72">
        <f t="shared" si="45"/>
        <v>66946</v>
      </c>
      <c r="AA294" s="52"/>
      <c r="AC294" s="27" t="s">
        <v>82</v>
      </c>
      <c r="AD294" s="37" t="s">
        <v>120</v>
      </c>
    </row>
    <row r="295" spans="1:30" ht="15" customHeight="1" x14ac:dyDescent="0.25">
      <c r="A295" s="50"/>
      <c r="B295" s="24" t="s">
        <v>56</v>
      </c>
      <c r="C295" s="457" t="s">
        <v>289</v>
      </c>
      <c r="D295" s="457"/>
      <c r="E295" s="457"/>
      <c r="F295" s="457"/>
      <c r="G295" s="457"/>
      <c r="H295" s="457"/>
      <c r="I295" s="457"/>
      <c r="J295" s="457"/>
      <c r="K295" s="72">
        <f t="shared" si="47"/>
        <v>72514</v>
      </c>
      <c r="L295" s="91">
        <v>0</v>
      </c>
      <c r="M295" s="91">
        <v>1014</v>
      </c>
      <c r="N295" s="91">
        <v>0</v>
      </c>
      <c r="O295" s="91">
        <v>466</v>
      </c>
      <c r="P295" s="91">
        <v>1201</v>
      </c>
      <c r="Q295" s="91">
        <v>12084</v>
      </c>
      <c r="R295" s="91">
        <v>584</v>
      </c>
      <c r="S295" s="91">
        <v>0</v>
      </c>
      <c r="T295" s="91">
        <v>0</v>
      </c>
      <c r="U295" s="91">
        <v>18455</v>
      </c>
      <c r="V295" s="91">
        <v>1565</v>
      </c>
      <c r="W295" s="91">
        <v>1559</v>
      </c>
      <c r="X295" s="91">
        <v>603</v>
      </c>
      <c r="Y295" s="91">
        <v>0</v>
      </c>
      <c r="Z295" s="72">
        <f t="shared" si="45"/>
        <v>110045</v>
      </c>
      <c r="AA295" s="52"/>
      <c r="AC295" s="27" t="s">
        <v>82</v>
      </c>
      <c r="AD295" s="37" t="s">
        <v>121</v>
      </c>
    </row>
    <row r="296" spans="1:30" ht="15" customHeight="1" x14ac:dyDescent="0.25">
      <c r="A296" s="50"/>
      <c r="B296" s="24" t="s">
        <v>249</v>
      </c>
      <c r="C296" s="457" t="s">
        <v>290</v>
      </c>
      <c r="D296" s="457"/>
      <c r="E296" s="457"/>
      <c r="F296" s="457"/>
      <c r="G296" s="457"/>
      <c r="H296" s="457"/>
      <c r="I296" s="457"/>
      <c r="J296" s="457"/>
      <c r="K296" s="72">
        <f t="shared" si="47"/>
        <v>24837</v>
      </c>
      <c r="L296" s="91">
        <v>0</v>
      </c>
      <c r="M296" s="91">
        <v>887</v>
      </c>
      <c r="N296" s="91">
        <v>0</v>
      </c>
      <c r="O296" s="91">
        <v>484</v>
      </c>
      <c r="P296" s="91">
        <v>6220</v>
      </c>
      <c r="Q296" s="91">
        <v>6597</v>
      </c>
      <c r="R296" s="91">
        <v>1132</v>
      </c>
      <c r="S296" s="91">
        <v>0</v>
      </c>
      <c r="T296" s="91">
        <v>0</v>
      </c>
      <c r="U296" s="91">
        <v>1370</v>
      </c>
      <c r="V296" s="91">
        <v>591</v>
      </c>
      <c r="W296" s="91">
        <v>3615</v>
      </c>
      <c r="X296" s="91">
        <v>12985</v>
      </c>
      <c r="Y296" s="91">
        <v>0</v>
      </c>
      <c r="Z296" s="72">
        <f t="shared" si="45"/>
        <v>58718</v>
      </c>
      <c r="AA296" s="52"/>
      <c r="AC296" s="27" t="s">
        <v>82</v>
      </c>
      <c r="AD296" s="37" t="s">
        <v>122</v>
      </c>
    </row>
    <row r="297" spans="1:30" ht="15" customHeight="1" x14ac:dyDescent="0.25">
      <c r="A297" s="50"/>
      <c r="B297" s="24" t="s">
        <v>251</v>
      </c>
      <c r="C297" s="457" t="s">
        <v>291</v>
      </c>
      <c r="D297" s="457"/>
      <c r="E297" s="457"/>
      <c r="F297" s="457"/>
      <c r="G297" s="457"/>
      <c r="H297" s="457"/>
      <c r="I297" s="457"/>
      <c r="J297" s="457"/>
      <c r="K297" s="72">
        <f t="shared" si="47"/>
        <v>2553</v>
      </c>
      <c r="L297" s="91">
        <v>0</v>
      </c>
      <c r="M297" s="91">
        <v>875</v>
      </c>
      <c r="N297" s="91">
        <v>0</v>
      </c>
      <c r="O297" s="91">
        <v>358</v>
      </c>
      <c r="P297" s="91">
        <v>83</v>
      </c>
      <c r="Q297" s="91">
        <v>102</v>
      </c>
      <c r="R297" s="91">
        <v>208</v>
      </c>
      <c r="S297" s="91">
        <v>0</v>
      </c>
      <c r="T297" s="91">
        <v>0</v>
      </c>
      <c r="U297" s="91">
        <v>462</v>
      </c>
      <c r="V297" s="91">
        <v>84</v>
      </c>
      <c r="W297" s="91">
        <v>268</v>
      </c>
      <c r="X297" s="91">
        <v>139</v>
      </c>
      <c r="Y297" s="91">
        <v>0</v>
      </c>
      <c r="Z297" s="72">
        <f t="shared" si="45"/>
        <v>5132</v>
      </c>
      <c r="AA297" s="52"/>
      <c r="AC297" s="27" t="s">
        <v>82</v>
      </c>
      <c r="AD297" s="37" t="s">
        <v>123</v>
      </c>
    </row>
    <row r="298" spans="1:30" ht="15" customHeight="1" x14ac:dyDescent="0.25">
      <c r="A298" s="50"/>
      <c r="B298" s="24" t="s">
        <v>253</v>
      </c>
      <c r="C298" s="457" t="s">
        <v>292</v>
      </c>
      <c r="D298" s="457"/>
      <c r="E298" s="457"/>
      <c r="F298" s="457"/>
      <c r="G298" s="457"/>
      <c r="H298" s="457"/>
      <c r="I298" s="457"/>
      <c r="J298" s="457"/>
      <c r="K298" s="72">
        <f t="shared" si="47"/>
        <v>1207</v>
      </c>
      <c r="L298" s="91">
        <v>0</v>
      </c>
      <c r="M298" s="91">
        <v>770</v>
      </c>
      <c r="N298" s="91">
        <v>0</v>
      </c>
      <c r="O298" s="91">
        <v>249</v>
      </c>
      <c r="P298" s="91">
        <v>23</v>
      </c>
      <c r="Q298" s="91">
        <v>42</v>
      </c>
      <c r="R298" s="91">
        <v>149</v>
      </c>
      <c r="S298" s="91">
        <v>0</v>
      </c>
      <c r="T298" s="91">
        <v>0</v>
      </c>
      <c r="U298" s="91">
        <v>363</v>
      </c>
      <c r="V298" s="91">
        <v>44</v>
      </c>
      <c r="W298" s="91">
        <v>130</v>
      </c>
      <c r="X298" s="91">
        <v>9</v>
      </c>
      <c r="Y298" s="91">
        <v>0</v>
      </c>
      <c r="Z298" s="72">
        <f t="shared" si="45"/>
        <v>2986</v>
      </c>
      <c r="AA298" s="52"/>
      <c r="AC298" s="27" t="s">
        <v>82</v>
      </c>
      <c r="AD298" s="37" t="s">
        <v>124</v>
      </c>
    </row>
    <row r="299" spans="1:30" ht="15" customHeight="1" x14ac:dyDescent="0.25">
      <c r="A299" s="50"/>
      <c r="B299" s="24" t="s">
        <v>255</v>
      </c>
      <c r="C299" s="457" t="s">
        <v>293</v>
      </c>
      <c r="D299" s="457"/>
      <c r="E299" s="457"/>
      <c r="F299" s="457"/>
      <c r="G299" s="457"/>
      <c r="H299" s="457"/>
      <c r="I299" s="457"/>
      <c r="J299" s="457"/>
      <c r="K299" s="72">
        <f t="shared" si="47"/>
        <v>744</v>
      </c>
      <c r="L299" s="91">
        <v>0</v>
      </c>
      <c r="M299" s="91">
        <v>411</v>
      </c>
      <c r="N299" s="91">
        <v>0</v>
      </c>
      <c r="O299" s="91">
        <v>112</v>
      </c>
      <c r="P299" s="91">
        <v>34</v>
      </c>
      <c r="Q299" s="91">
        <v>32</v>
      </c>
      <c r="R299" s="91">
        <v>131</v>
      </c>
      <c r="S299" s="91">
        <v>0</v>
      </c>
      <c r="T299" s="91">
        <v>0</v>
      </c>
      <c r="U299" s="91">
        <v>224</v>
      </c>
      <c r="V299" s="91">
        <v>36</v>
      </c>
      <c r="W299" s="91">
        <v>95</v>
      </c>
      <c r="X299" s="91">
        <v>3</v>
      </c>
      <c r="Y299" s="91">
        <v>0</v>
      </c>
      <c r="Z299" s="72">
        <f t="shared" si="45"/>
        <v>1822</v>
      </c>
      <c r="AA299" s="52"/>
      <c r="AC299" s="27" t="s">
        <v>82</v>
      </c>
      <c r="AD299" s="37" t="s">
        <v>125</v>
      </c>
    </row>
    <row r="300" spans="1:30" ht="15" customHeight="1" x14ac:dyDescent="0.25">
      <c r="A300" s="50"/>
      <c r="B300" s="24" t="s">
        <v>257</v>
      </c>
      <c r="C300" s="457" t="s">
        <v>294</v>
      </c>
      <c r="D300" s="457"/>
      <c r="E300" s="457"/>
      <c r="F300" s="457"/>
      <c r="G300" s="457"/>
      <c r="H300" s="457"/>
      <c r="I300" s="457"/>
      <c r="J300" s="457"/>
      <c r="K300" s="72">
        <f t="shared" si="47"/>
        <v>803</v>
      </c>
      <c r="L300" s="91">
        <v>0</v>
      </c>
      <c r="M300" s="91">
        <v>225</v>
      </c>
      <c r="N300" s="91">
        <v>0</v>
      </c>
      <c r="O300" s="91">
        <v>132</v>
      </c>
      <c r="P300" s="91">
        <v>19</v>
      </c>
      <c r="Q300" s="91">
        <v>19</v>
      </c>
      <c r="R300" s="91">
        <v>73</v>
      </c>
      <c r="S300" s="91">
        <v>0</v>
      </c>
      <c r="T300" s="91">
        <v>0</v>
      </c>
      <c r="U300" s="91">
        <v>8551</v>
      </c>
      <c r="V300" s="91">
        <v>33</v>
      </c>
      <c r="W300" s="91">
        <v>80</v>
      </c>
      <c r="X300" s="91">
        <v>4</v>
      </c>
      <c r="Y300" s="91">
        <v>0</v>
      </c>
      <c r="Z300" s="72">
        <f t="shared" si="45"/>
        <v>9939</v>
      </c>
      <c r="AA300" s="52"/>
      <c r="AC300" s="27" t="s">
        <v>82</v>
      </c>
      <c r="AD300" s="37" t="s">
        <v>126</v>
      </c>
    </row>
    <row r="301" spans="1:30" ht="15" customHeight="1" x14ac:dyDescent="0.25">
      <c r="A301" s="50"/>
      <c r="B301" s="24" t="s">
        <v>259</v>
      </c>
      <c r="C301" s="457" t="s">
        <v>295</v>
      </c>
      <c r="D301" s="457"/>
      <c r="E301" s="457"/>
      <c r="F301" s="457"/>
      <c r="G301" s="457"/>
      <c r="H301" s="457"/>
      <c r="I301" s="457"/>
      <c r="J301" s="457"/>
      <c r="K301" s="72">
        <f t="shared" si="47"/>
        <v>705</v>
      </c>
      <c r="L301" s="91">
        <v>0</v>
      </c>
      <c r="M301" s="91">
        <v>182</v>
      </c>
      <c r="N301" s="91">
        <v>0</v>
      </c>
      <c r="O301" s="91">
        <v>90</v>
      </c>
      <c r="P301" s="91">
        <v>25</v>
      </c>
      <c r="Q301" s="91">
        <v>23</v>
      </c>
      <c r="R301" s="91">
        <v>78</v>
      </c>
      <c r="S301" s="91">
        <v>0</v>
      </c>
      <c r="T301" s="91">
        <v>0</v>
      </c>
      <c r="U301" s="91">
        <v>156</v>
      </c>
      <c r="V301" s="91">
        <v>76</v>
      </c>
      <c r="W301" s="91">
        <v>60</v>
      </c>
      <c r="X301" s="91">
        <v>4</v>
      </c>
      <c r="Y301" s="91">
        <v>0</v>
      </c>
      <c r="Z301" s="72">
        <f t="shared" si="45"/>
        <v>1399</v>
      </c>
      <c r="AA301" s="52"/>
      <c r="AC301" s="27" t="s">
        <v>82</v>
      </c>
      <c r="AD301" s="37" t="s">
        <v>127</v>
      </c>
    </row>
    <row r="302" spans="1:30" ht="15" customHeight="1" x14ac:dyDescent="0.25">
      <c r="A302" s="50"/>
      <c r="B302" s="24" t="s">
        <v>261</v>
      </c>
      <c r="C302" s="457" t="s">
        <v>296</v>
      </c>
      <c r="D302" s="457"/>
      <c r="E302" s="457"/>
      <c r="F302" s="457"/>
      <c r="G302" s="457"/>
      <c r="H302" s="457"/>
      <c r="I302" s="457"/>
      <c r="J302" s="457"/>
      <c r="K302" s="72">
        <f t="shared" si="47"/>
        <v>2592</v>
      </c>
      <c r="L302" s="91">
        <v>0</v>
      </c>
      <c r="M302" s="91">
        <v>152</v>
      </c>
      <c r="N302" s="91">
        <v>0</v>
      </c>
      <c r="O302" s="91">
        <v>138</v>
      </c>
      <c r="P302" s="91">
        <v>61</v>
      </c>
      <c r="Q302" s="91">
        <v>247</v>
      </c>
      <c r="R302" s="91">
        <v>1210</v>
      </c>
      <c r="S302" s="91">
        <v>0</v>
      </c>
      <c r="T302" s="91">
        <v>0</v>
      </c>
      <c r="U302" s="91">
        <v>155</v>
      </c>
      <c r="V302" s="91">
        <v>60</v>
      </c>
      <c r="W302" s="91">
        <v>71</v>
      </c>
      <c r="X302" s="91">
        <v>6</v>
      </c>
      <c r="Y302" s="91">
        <v>0</v>
      </c>
      <c r="Z302" s="72">
        <f t="shared" si="45"/>
        <v>4692</v>
      </c>
      <c r="AA302" s="52"/>
      <c r="AC302" s="27" t="s">
        <v>82</v>
      </c>
      <c r="AD302" s="37" t="s">
        <v>128</v>
      </c>
    </row>
    <row r="303" spans="1:30" ht="15" customHeight="1" x14ac:dyDescent="0.25">
      <c r="A303" s="50"/>
      <c r="B303" s="24" t="s">
        <v>263</v>
      </c>
      <c r="C303" s="457" t="s">
        <v>297</v>
      </c>
      <c r="D303" s="457"/>
      <c r="E303" s="457"/>
      <c r="F303" s="457"/>
      <c r="G303" s="457"/>
      <c r="H303" s="457"/>
      <c r="I303" s="457"/>
      <c r="J303" s="457"/>
      <c r="K303" s="72">
        <f t="shared" si="47"/>
        <v>904</v>
      </c>
      <c r="L303" s="91">
        <v>0</v>
      </c>
      <c r="M303" s="91">
        <v>671</v>
      </c>
      <c r="N303" s="91">
        <v>0</v>
      </c>
      <c r="O303" s="91">
        <v>176</v>
      </c>
      <c r="P303" s="91">
        <v>37</v>
      </c>
      <c r="Q303" s="91">
        <v>38</v>
      </c>
      <c r="R303" s="91">
        <v>85</v>
      </c>
      <c r="S303" s="91">
        <v>0</v>
      </c>
      <c r="T303" s="91">
        <v>0</v>
      </c>
      <c r="U303" s="91">
        <v>960</v>
      </c>
      <c r="V303" s="91">
        <v>44</v>
      </c>
      <c r="W303" s="91">
        <v>340</v>
      </c>
      <c r="X303" s="91">
        <v>3</v>
      </c>
      <c r="Y303" s="91">
        <v>0</v>
      </c>
      <c r="Z303" s="72">
        <f t="shared" si="45"/>
        <v>3258</v>
      </c>
      <c r="AA303" s="52"/>
      <c r="AC303" s="27" t="s">
        <v>82</v>
      </c>
      <c r="AD303" s="37" t="s">
        <v>129</v>
      </c>
    </row>
    <row r="304" spans="1:30" ht="33" customHeight="1" x14ac:dyDescent="0.3">
      <c r="A304" s="50" t="s">
        <v>30</v>
      </c>
      <c r="B304" s="438" t="s">
        <v>469</v>
      </c>
      <c r="C304" s="438"/>
      <c r="D304" s="438"/>
      <c r="E304" s="438"/>
      <c r="F304" s="438"/>
      <c r="G304" s="438"/>
      <c r="H304" s="438"/>
      <c r="I304" s="438"/>
      <c r="J304" s="438"/>
      <c r="K304" s="73">
        <f t="shared" ref="K304:Y304" si="48">SUM(K293:K303)</f>
        <v>125124</v>
      </c>
      <c r="L304" s="73">
        <f t="shared" si="48"/>
        <v>0</v>
      </c>
      <c r="M304" s="73">
        <f t="shared" si="48"/>
        <v>11535</v>
      </c>
      <c r="N304" s="73">
        <f t="shared" si="48"/>
        <v>40947</v>
      </c>
      <c r="O304" s="73">
        <f t="shared" si="48"/>
        <v>4989</v>
      </c>
      <c r="P304" s="73">
        <f t="shared" si="48"/>
        <v>9080</v>
      </c>
      <c r="Q304" s="73">
        <f t="shared" si="48"/>
        <v>20456</v>
      </c>
      <c r="R304" s="73">
        <f t="shared" si="48"/>
        <v>5903</v>
      </c>
      <c r="S304" s="73">
        <f t="shared" si="48"/>
        <v>0</v>
      </c>
      <c r="T304" s="73">
        <f t="shared" si="48"/>
        <v>0</v>
      </c>
      <c r="U304" s="73">
        <f t="shared" si="48"/>
        <v>38720</v>
      </c>
      <c r="V304" s="73">
        <f t="shared" si="48"/>
        <v>3340</v>
      </c>
      <c r="W304" s="73">
        <f t="shared" si="48"/>
        <v>10103</v>
      </c>
      <c r="X304" s="73">
        <f t="shared" si="48"/>
        <v>16565</v>
      </c>
      <c r="Y304" s="73">
        <f t="shared" si="48"/>
        <v>0</v>
      </c>
      <c r="Z304" s="73">
        <f t="shared" si="45"/>
        <v>286762</v>
      </c>
      <c r="AC304"/>
      <c r="AD304" s="37" t="s">
        <v>182</v>
      </c>
    </row>
    <row r="305" spans="1:34" ht="15.75" customHeight="1" x14ac:dyDescent="0.3">
      <c r="AA305" s="4" t="s">
        <v>88</v>
      </c>
      <c r="AC305"/>
    </row>
    <row r="306" spans="1:34" ht="16.5" customHeight="1" x14ac:dyDescent="0.3">
      <c r="A306" s="3"/>
      <c r="B306" s="458" t="s">
        <v>93</v>
      </c>
      <c r="C306" s="458"/>
      <c r="D306" s="458"/>
      <c r="E306" s="458"/>
      <c r="F306" s="458"/>
      <c r="G306" s="458"/>
      <c r="H306" s="458"/>
      <c r="I306" s="458"/>
      <c r="J306" s="458"/>
      <c r="K306" s="458"/>
      <c r="L306" s="458"/>
      <c r="M306" s="458"/>
      <c r="N306" s="458"/>
      <c r="O306" s="427" t="s">
        <v>37</v>
      </c>
      <c r="P306" s="428"/>
      <c r="Q306" s="428"/>
      <c r="R306" s="428"/>
      <c r="S306" s="428"/>
      <c r="T306" s="428"/>
      <c r="U306" s="428"/>
      <c r="V306" s="428"/>
      <c r="W306" s="428"/>
      <c r="X306" s="428"/>
      <c r="Y306" s="429"/>
      <c r="Z306" s="3"/>
      <c r="AA306" s="3"/>
      <c r="AC306"/>
    </row>
    <row r="307" spans="1:34" ht="21.75" customHeight="1" x14ac:dyDescent="0.3">
      <c r="A307" s="30"/>
      <c r="B307" s="459" t="s">
        <v>476</v>
      </c>
      <c r="C307" s="460"/>
      <c r="D307" s="461"/>
      <c r="E307" s="459" t="s">
        <v>477</v>
      </c>
      <c r="F307" s="460"/>
      <c r="G307" s="461"/>
      <c r="H307" s="459" t="s">
        <v>478</v>
      </c>
      <c r="I307" s="460"/>
      <c r="J307" s="461"/>
      <c r="K307" s="465" t="s">
        <v>479</v>
      </c>
      <c r="L307" s="467" t="s">
        <v>480</v>
      </c>
      <c r="M307" s="467" t="s">
        <v>481</v>
      </c>
      <c r="N307" s="469" t="s">
        <v>482</v>
      </c>
      <c r="O307" s="140" t="s">
        <v>476</v>
      </c>
      <c r="P307" s="141" t="s">
        <v>477</v>
      </c>
      <c r="Q307" s="142" t="s">
        <v>478</v>
      </c>
      <c r="R307" s="143" t="s">
        <v>479</v>
      </c>
      <c r="S307" s="65"/>
      <c r="T307" s="144" t="s">
        <v>480</v>
      </c>
      <c r="U307" s="65"/>
      <c r="V307" s="145" t="s">
        <v>481</v>
      </c>
      <c r="W307" s="65"/>
      <c r="X307" s="146" t="s">
        <v>482</v>
      </c>
      <c r="Y307" s="147" t="s">
        <v>483</v>
      </c>
      <c r="Z307" s="3"/>
      <c r="AC307"/>
    </row>
    <row r="308" spans="1:34" ht="22.5" customHeight="1" x14ac:dyDescent="0.3">
      <c r="A308" s="34"/>
      <c r="B308" s="462"/>
      <c r="C308" s="463"/>
      <c r="D308" s="464"/>
      <c r="E308" s="462"/>
      <c r="F308" s="463"/>
      <c r="G308" s="464"/>
      <c r="H308" s="462"/>
      <c r="I308" s="463"/>
      <c r="J308" s="464"/>
      <c r="K308" s="466"/>
      <c r="L308" s="468"/>
      <c r="M308" s="468"/>
      <c r="N308" s="470"/>
      <c r="O308" s="148" t="s">
        <v>484</v>
      </c>
      <c r="P308" s="149" t="s">
        <v>485</v>
      </c>
      <c r="Q308" s="150" t="s">
        <v>486</v>
      </c>
      <c r="R308" s="151" t="s">
        <v>487</v>
      </c>
      <c r="S308" s="66"/>
      <c r="T308" s="152" t="s">
        <v>488</v>
      </c>
      <c r="U308" s="66"/>
      <c r="V308" s="153" t="s">
        <v>489</v>
      </c>
      <c r="W308" s="66"/>
      <c r="X308" s="154" t="s">
        <v>490</v>
      </c>
      <c r="Y308" s="155" t="s">
        <v>491</v>
      </c>
      <c r="AC308"/>
    </row>
    <row r="309" spans="1:34" ht="15" customHeight="1" x14ac:dyDescent="0.3">
      <c r="A309" s="3"/>
      <c r="B309" s="54"/>
      <c r="C309" s="54"/>
      <c r="D309" s="54"/>
      <c r="E309" s="54"/>
      <c r="F309" s="54"/>
      <c r="G309" s="54"/>
      <c r="H309" s="54"/>
      <c r="I309" s="54"/>
      <c r="J309" s="54"/>
      <c r="K309" s="55"/>
      <c r="L309" s="55"/>
      <c r="M309" s="55"/>
      <c r="N309" s="55"/>
      <c r="O309" s="5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C309"/>
      <c r="AF309" s="33"/>
    </row>
    <row r="310" spans="1:34" ht="16.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432"/>
      <c r="K310" s="432"/>
      <c r="L310" s="432"/>
      <c r="M310" s="432"/>
      <c r="N310" s="432"/>
      <c r="O310" s="432"/>
      <c r="P310" s="432"/>
      <c r="Q310" s="432"/>
      <c r="R310" s="432"/>
      <c r="S310" s="432"/>
      <c r="T310" s="432"/>
      <c r="U310" s="432"/>
      <c r="V310" s="432"/>
      <c r="W310" s="432"/>
      <c r="X310" s="3"/>
      <c r="Y310" s="31"/>
      <c r="Z310" s="3"/>
      <c r="AA310" s="2"/>
      <c r="AC310"/>
      <c r="AD310" t="s">
        <v>423</v>
      </c>
      <c r="AH310" s="90" t="s">
        <v>473</v>
      </c>
    </row>
    <row r="311" spans="1:34" ht="22.5" customHeight="1" x14ac:dyDescent="0.3">
      <c r="I311" s="386" t="s">
        <v>96</v>
      </c>
      <c r="J311" s="386"/>
      <c r="K311" s="386"/>
      <c r="L311" s="386"/>
      <c r="M311" s="8" t="s">
        <v>414</v>
      </c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38"/>
      <c r="Y311" s="421" t="s">
        <v>94</v>
      </c>
      <c r="Z311" s="421"/>
      <c r="AC311"/>
      <c r="AH311" s="90" t="s">
        <v>472</v>
      </c>
    </row>
    <row r="312" spans="1:34" ht="22.5" customHeight="1" x14ac:dyDescent="0.3">
      <c r="I312" s="386" t="s">
        <v>2</v>
      </c>
      <c r="J312" s="386"/>
      <c r="K312" s="386"/>
      <c r="L312" s="386"/>
      <c r="M312" s="8" t="s">
        <v>414</v>
      </c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38"/>
      <c r="Y312" s="421"/>
      <c r="Z312" s="421"/>
      <c r="AC312"/>
    </row>
    <row r="313" spans="1:34" ht="22.5" customHeight="1" x14ac:dyDescent="0.3">
      <c r="J313" s="433"/>
      <c r="K313" s="433"/>
      <c r="L313" s="433"/>
      <c r="M313" s="433"/>
      <c r="N313" s="8"/>
      <c r="O313" s="8"/>
      <c r="P313" s="8"/>
      <c r="Q313" s="8"/>
      <c r="R313" s="386"/>
      <c r="S313" s="386"/>
      <c r="T313" s="386"/>
      <c r="U313" s="386"/>
      <c r="V313" s="8"/>
      <c r="W313" s="8"/>
      <c r="X313" s="3"/>
      <c r="Y313" s="419" t="s">
        <v>423</v>
      </c>
      <c r="Z313" s="419"/>
      <c r="AC313"/>
    </row>
    <row r="314" spans="1:34" ht="21.75" customHeight="1" x14ac:dyDescent="0.3"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434"/>
      <c r="X314" s="434"/>
      <c r="Y314" s="434"/>
      <c r="Z314" s="434"/>
      <c r="AC314"/>
    </row>
    <row r="315" spans="1:34" ht="21.75" customHeight="1" x14ac:dyDescent="0.3"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434"/>
      <c r="X315" s="434"/>
      <c r="Y315" s="434"/>
      <c r="Z315" s="434"/>
      <c r="AC315"/>
    </row>
    <row r="316" spans="1:34" ht="21.75" customHeight="1" x14ac:dyDescent="0.3"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435" t="s">
        <v>424</v>
      </c>
      <c r="X316" s="435"/>
      <c r="Y316" s="435"/>
      <c r="Z316" s="435"/>
      <c r="AC316"/>
    </row>
    <row r="317" spans="1:34" ht="24.9" customHeight="1" x14ac:dyDescent="0.3">
      <c r="A317" s="15" t="s">
        <v>3</v>
      </c>
      <c r="B317" s="423" t="s">
        <v>4</v>
      </c>
      <c r="C317" s="423"/>
      <c r="D317" s="423"/>
      <c r="E317" s="423"/>
      <c r="F317" s="423"/>
      <c r="G317" s="423"/>
      <c r="H317" s="423"/>
      <c r="I317" s="423"/>
      <c r="J317" s="423"/>
      <c r="K317" s="423" t="s">
        <v>5</v>
      </c>
      <c r="L317" s="423"/>
      <c r="M317" s="423"/>
      <c r="N317" s="423"/>
      <c r="O317" s="423"/>
      <c r="P317" s="423"/>
      <c r="Q317" s="423"/>
      <c r="R317" s="423"/>
      <c r="S317" s="423"/>
      <c r="T317" s="423"/>
      <c r="U317" s="423"/>
      <c r="V317" s="423"/>
      <c r="W317" s="423"/>
      <c r="X317" s="423"/>
      <c r="Y317" s="423"/>
      <c r="Z317" s="423"/>
      <c r="AC317"/>
    </row>
    <row r="318" spans="1:34" ht="48.75" customHeight="1" x14ac:dyDescent="0.3">
      <c r="A318" s="15" t="s">
        <v>50</v>
      </c>
      <c r="B318" s="438" t="s">
        <v>51</v>
      </c>
      <c r="C318" s="438"/>
      <c r="D318" s="438"/>
      <c r="E318" s="438"/>
      <c r="F318" s="438"/>
      <c r="G318" s="438"/>
      <c r="H318" s="438"/>
      <c r="I318" s="438"/>
      <c r="J318" s="438"/>
      <c r="K318" s="10" t="s">
        <v>185</v>
      </c>
      <c r="L318" s="10" t="s">
        <v>187</v>
      </c>
      <c r="M318" s="10" t="s">
        <v>189</v>
      </c>
      <c r="N318" s="10" t="s">
        <v>191</v>
      </c>
      <c r="O318" s="10" t="s">
        <v>193</v>
      </c>
      <c r="P318" s="10" t="s">
        <v>195</v>
      </c>
      <c r="Q318" s="10" t="s">
        <v>197</v>
      </c>
      <c r="R318" s="10" t="s">
        <v>199</v>
      </c>
      <c r="S318" s="10" t="s">
        <v>201</v>
      </c>
      <c r="T318" s="10" t="s">
        <v>203</v>
      </c>
      <c r="U318" s="10" t="s">
        <v>205</v>
      </c>
      <c r="V318" s="10" t="s">
        <v>207</v>
      </c>
      <c r="W318" s="10" t="s">
        <v>209</v>
      </c>
      <c r="X318" s="10" t="s">
        <v>211</v>
      </c>
      <c r="Y318" s="10" t="s">
        <v>213</v>
      </c>
      <c r="Z318" s="15" t="s">
        <v>214</v>
      </c>
      <c r="AC318"/>
      <c r="AD318" s="60" t="s">
        <v>183</v>
      </c>
    </row>
    <row r="319" spans="1:34" ht="12.75" customHeight="1" x14ac:dyDescent="0.3">
      <c r="A319" s="17" t="s">
        <v>7</v>
      </c>
      <c r="B319" s="436" t="s">
        <v>8</v>
      </c>
      <c r="C319" s="436"/>
      <c r="D319" s="436"/>
      <c r="E319" s="436"/>
      <c r="F319" s="436"/>
      <c r="G319" s="436"/>
      <c r="H319" s="436"/>
      <c r="I319" s="436"/>
      <c r="J319" s="436"/>
      <c r="K319" s="18" t="s">
        <v>9</v>
      </c>
      <c r="L319" s="18" t="s">
        <v>10</v>
      </c>
      <c r="M319" s="18" t="s">
        <v>11</v>
      </c>
      <c r="N319" s="18" t="s">
        <v>12</v>
      </c>
      <c r="O319" s="18" t="s">
        <v>13</v>
      </c>
      <c r="P319" s="18" t="s">
        <v>14</v>
      </c>
      <c r="Q319" s="18" t="s">
        <v>15</v>
      </c>
      <c r="R319" s="18" t="s">
        <v>16</v>
      </c>
      <c r="S319" s="18" t="s">
        <v>17</v>
      </c>
      <c r="T319" s="18" t="s">
        <v>18</v>
      </c>
      <c r="U319" s="18" t="s">
        <v>19</v>
      </c>
      <c r="V319" s="18" t="s">
        <v>20</v>
      </c>
      <c r="W319" s="18" t="s">
        <v>21</v>
      </c>
      <c r="X319" s="18" t="s">
        <v>22</v>
      </c>
      <c r="Y319" s="18" t="s">
        <v>23</v>
      </c>
      <c r="Z319" s="18" t="s">
        <v>24</v>
      </c>
      <c r="AA319" s="19"/>
      <c r="AC319"/>
      <c r="AD319" s="41"/>
    </row>
    <row r="320" spans="1:34" ht="15" customHeight="1" x14ac:dyDescent="0.3">
      <c r="A320" s="451" t="s">
        <v>52</v>
      </c>
      <c r="B320" s="451"/>
      <c r="C320" s="451"/>
      <c r="D320" s="451"/>
      <c r="E320" s="451"/>
      <c r="F320" s="451"/>
      <c r="G320" s="451"/>
      <c r="H320" s="451"/>
      <c r="I320" s="451"/>
      <c r="J320" s="451"/>
      <c r="K320" s="452"/>
      <c r="L320" s="453"/>
      <c r="M320" s="453"/>
      <c r="N320" s="453"/>
      <c r="O320" s="453"/>
      <c r="P320" s="453"/>
      <c r="Q320" s="453"/>
      <c r="R320" s="453"/>
      <c r="S320" s="453"/>
      <c r="T320" s="453"/>
      <c r="U320" s="453"/>
      <c r="V320" s="453"/>
      <c r="W320" s="453"/>
      <c r="X320" s="453"/>
      <c r="Y320" s="453"/>
      <c r="Z320" s="454"/>
      <c r="AA320" s="45"/>
      <c r="AC320"/>
      <c r="AD320" s="62"/>
    </row>
    <row r="321" spans="1:30" ht="30" customHeight="1" x14ac:dyDescent="0.25">
      <c r="A321" s="50" t="s">
        <v>53</v>
      </c>
      <c r="B321" s="51" t="s">
        <v>253</v>
      </c>
      <c r="C321" s="455" t="s">
        <v>298</v>
      </c>
      <c r="D321" s="455"/>
      <c r="E321" s="455"/>
      <c r="F321" s="455"/>
      <c r="G321" s="455"/>
      <c r="H321" s="455"/>
      <c r="I321" s="455"/>
      <c r="J321" s="456"/>
      <c r="K321" s="91">
        <v>0</v>
      </c>
      <c r="L321" s="91">
        <v>0</v>
      </c>
      <c r="M321" s="91">
        <v>0</v>
      </c>
      <c r="N321" s="91">
        <v>184</v>
      </c>
      <c r="O321" s="91">
        <v>687</v>
      </c>
      <c r="P321" s="91">
        <v>822</v>
      </c>
      <c r="Q321" s="91">
        <v>148</v>
      </c>
      <c r="R321" s="91">
        <v>200</v>
      </c>
      <c r="S321" s="91">
        <v>157</v>
      </c>
      <c r="T321" s="91">
        <v>2436</v>
      </c>
      <c r="U321" s="91">
        <v>0</v>
      </c>
      <c r="V321" s="91">
        <v>0</v>
      </c>
      <c r="W321" s="91">
        <v>0</v>
      </c>
      <c r="X321" s="91">
        <v>0</v>
      </c>
      <c r="Y321" s="91">
        <v>0</v>
      </c>
      <c r="Z321" s="72">
        <f t="shared" ref="Z321:Z341" si="49">SUM(K321:Y321)</f>
        <v>4634</v>
      </c>
      <c r="AA321" s="52"/>
      <c r="AC321" s="27" t="s">
        <v>82</v>
      </c>
      <c r="AD321" s="37" t="s">
        <v>108</v>
      </c>
    </row>
    <row r="322" spans="1:30" ht="15" customHeight="1" x14ac:dyDescent="0.25">
      <c r="A322" s="50" t="s">
        <v>55</v>
      </c>
      <c r="B322" s="24" t="s">
        <v>54</v>
      </c>
      <c r="C322" s="457" t="s">
        <v>299</v>
      </c>
      <c r="D322" s="457"/>
      <c r="E322" s="457"/>
      <c r="F322" s="457"/>
      <c r="G322" s="457"/>
      <c r="H322" s="457"/>
      <c r="I322" s="457"/>
      <c r="J322" s="457"/>
      <c r="K322" s="91">
        <v>0</v>
      </c>
      <c r="L322" s="91">
        <v>0</v>
      </c>
      <c r="M322" s="91">
        <v>16699</v>
      </c>
      <c r="N322" s="91">
        <v>156</v>
      </c>
      <c r="O322" s="91">
        <v>1578</v>
      </c>
      <c r="P322" s="91">
        <v>4228</v>
      </c>
      <c r="Q322" s="91">
        <v>927</v>
      </c>
      <c r="R322" s="91">
        <v>111</v>
      </c>
      <c r="S322" s="91">
        <v>249</v>
      </c>
      <c r="T322" s="91">
        <v>4032</v>
      </c>
      <c r="U322" s="91">
        <v>6285</v>
      </c>
      <c r="V322" s="91">
        <v>162</v>
      </c>
      <c r="W322" s="91">
        <v>42891</v>
      </c>
      <c r="X322" s="91">
        <v>0</v>
      </c>
      <c r="Y322" s="91">
        <v>0</v>
      </c>
      <c r="Z322" s="72">
        <f t="shared" si="49"/>
        <v>77318</v>
      </c>
      <c r="AA322" s="52"/>
      <c r="AC322" s="27" t="s">
        <v>82</v>
      </c>
      <c r="AD322" s="37" t="s">
        <v>109</v>
      </c>
    </row>
    <row r="323" spans="1:30" ht="15" customHeight="1" x14ac:dyDescent="0.25">
      <c r="A323" s="50"/>
      <c r="B323" s="24" t="s">
        <v>56</v>
      </c>
      <c r="C323" s="457" t="s">
        <v>300</v>
      </c>
      <c r="D323" s="457"/>
      <c r="E323" s="457"/>
      <c r="F323" s="457"/>
      <c r="G323" s="457"/>
      <c r="H323" s="457"/>
      <c r="I323" s="457"/>
      <c r="J323" s="457"/>
      <c r="K323" s="91">
        <v>0</v>
      </c>
      <c r="L323" s="91">
        <v>0</v>
      </c>
      <c r="M323" s="91">
        <v>0</v>
      </c>
      <c r="N323" s="91">
        <v>22</v>
      </c>
      <c r="O323" s="91">
        <v>123</v>
      </c>
      <c r="P323" s="91">
        <v>373</v>
      </c>
      <c r="Q323" s="91">
        <v>42</v>
      </c>
      <c r="R323" s="91">
        <v>63</v>
      </c>
      <c r="S323" s="91">
        <v>143</v>
      </c>
      <c r="T323" s="91">
        <v>436</v>
      </c>
      <c r="U323" s="91">
        <v>218</v>
      </c>
      <c r="V323" s="91">
        <v>0</v>
      </c>
      <c r="W323" s="91">
        <v>1465</v>
      </c>
      <c r="X323" s="91">
        <v>0</v>
      </c>
      <c r="Y323" s="91">
        <v>26896</v>
      </c>
      <c r="Z323" s="72">
        <f t="shared" si="49"/>
        <v>29781</v>
      </c>
      <c r="AA323" s="52"/>
      <c r="AC323" s="27" t="s">
        <v>82</v>
      </c>
      <c r="AD323" s="37" t="s">
        <v>110</v>
      </c>
    </row>
    <row r="324" spans="1:30" ht="15" customHeight="1" x14ac:dyDescent="0.25">
      <c r="A324" s="50"/>
      <c r="B324" s="24" t="s">
        <v>249</v>
      </c>
      <c r="C324" s="457" t="s">
        <v>301</v>
      </c>
      <c r="D324" s="457"/>
      <c r="E324" s="457"/>
      <c r="F324" s="457"/>
      <c r="G324" s="457"/>
      <c r="H324" s="457"/>
      <c r="I324" s="457"/>
      <c r="J324" s="457"/>
      <c r="K324" s="91">
        <v>0</v>
      </c>
      <c r="L324" s="91">
        <v>0</v>
      </c>
      <c r="M324" s="91">
        <v>0</v>
      </c>
      <c r="N324" s="91">
        <v>35</v>
      </c>
      <c r="O324" s="91">
        <v>102</v>
      </c>
      <c r="P324" s="91">
        <v>170</v>
      </c>
      <c r="Q324" s="91">
        <v>38</v>
      </c>
      <c r="R324" s="91">
        <v>72</v>
      </c>
      <c r="S324" s="91">
        <v>45</v>
      </c>
      <c r="T324" s="91">
        <v>1624</v>
      </c>
      <c r="U324" s="91">
        <v>0</v>
      </c>
      <c r="V324" s="91">
        <v>0</v>
      </c>
      <c r="W324" s="91">
        <v>0</v>
      </c>
      <c r="X324" s="91">
        <v>0</v>
      </c>
      <c r="Y324" s="91">
        <v>0</v>
      </c>
      <c r="Z324" s="72">
        <f t="shared" si="49"/>
        <v>2086</v>
      </c>
      <c r="AA324" s="52"/>
      <c r="AC324" s="27" t="s">
        <v>82</v>
      </c>
      <c r="AD324" s="37" t="s">
        <v>111</v>
      </c>
    </row>
    <row r="325" spans="1:30" ht="15" customHeight="1" x14ac:dyDescent="0.25">
      <c r="A325" s="50"/>
      <c r="B325" s="24" t="s">
        <v>251</v>
      </c>
      <c r="C325" s="457" t="s">
        <v>302</v>
      </c>
      <c r="D325" s="457"/>
      <c r="E325" s="457"/>
      <c r="F325" s="457"/>
      <c r="G325" s="457"/>
      <c r="H325" s="457"/>
      <c r="I325" s="457"/>
      <c r="J325" s="457"/>
      <c r="K325" s="91">
        <v>0</v>
      </c>
      <c r="L325" s="91">
        <v>0</v>
      </c>
      <c r="M325" s="91">
        <v>0</v>
      </c>
      <c r="N325" s="91">
        <v>953</v>
      </c>
      <c r="O325" s="91">
        <v>144</v>
      </c>
      <c r="P325" s="91">
        <v>150</v>
      </c>
      <c r="Q325" s="91">
        <v>27</v>
      </c>
      <c r="R325" s="91">
        <v>500</v>
      </c>
      <c r="S325" s="91">
        <v>4511</v>
      </c>
      <c r="T325" s="91">
        <v>3397</v>
      </c>
      <c r="U325" s="91">
        <v>0</v>
      </c>
      <c r="V325" s="91">
        <v>207</v>
      </c>
      <c r="W325" s="91">
        <v>0</v>
      </c>
      <c r="X325" s="91">
        <v>0</v>
      </c>
      <c r="Y325" s="91">
        <v>0</v>
      </c>
      <c r="Z325" s="72">
        <f t="shared" si="49"/>
        <v>9889</v>
      </c>
      <c r="AA325" s="52"/>
      <c r="AC325" s="27" t="s">
        <v>82</v>
      </c>
      <c r="AD325" s="37" t="s">
        <v>112</v>
      </c>
    </row>
    <row r="326" spans="1:30" ht="15" customHeight="1" x14ac:dyDescent="0.25">
      <c r="A326" s="50"/>
      <c r="B326" s="24" t="s">
        <v>253</v>
      </c>
      <c r="C326" s="457" t="s">
        <v>303</v>
      </c>
      <c r="D326" s="457"/>
      <c r="E326" s="457"/>
      <c r="F326" s="457"/>
      <c r="G326" s="457"/>
      <c r="H326" s="457"/>
      <c r="I326" s="457"/>
      <c r="J326" s="457"/>
      <c r="K326" s="91">
        <v>0</v>
      </c>
      <c r="L326" s="91">
        <v>5501</v>
      </c>
      <c r="M326" s="91">
        <v>4406</v>
      </c>
      <c r="N326" s="91">
        <v>7179</v>
      </c>
      <c r="O326" s="91">
        <v>183</v>
      </c>
      <c r="P326" s="91">
        <v>225</v>
      </c>
      <c r="Q326" s="91">
        <v>20</v>
      </c>
      <c r="R326" s="91">
        <v>338</v>
      </c>
      <c r="S326" s="91">
        <v>863</v>
      </c>
      <c r="T326" s="91">
        <v>16477</v>
      </c>
      <c r="U326" s="91">
        <v>0</v>
      </c>
      <c r="V326" s="91">
        <v>0</v>
      </c>
      <c r="W326" s="91">
        <v>3821</v>
      </c>
      <c r="X326" s="91">
        <v>0</v>
      </c>
      <c r="Y326" s="91">
        <v>0</v>
      </c>
      <c r="Z326" s="72">
        <f t="shared" si="49"/>
        <v>39013</v>
      </c>
      <c r="AA326" s="52"/>
      <c r="AC326" s="27" t="s">
        <v>82</v>
      </c>
      <c r="AD326" s="37" t="s">
        <v>113</v>
      </c>
    </row>
    <row r="327" spans="1:30" ht="15" customHeight="1" x14ac:dyDescent="0.25">
      <c r="A327" s="50"/>
      <c r="B327" s="24" t="s">
        <v>255</v>
      </c>
      <c r="C327" s="457" t="s">
        <v>304</v>
      </c>
      <c r="D327" s="457"/>
      <c r="E327" s="457"/>
      <c r="F327" s="457"/>
      <c r="G327" s="457"/>
      <c r="H327" s="457"/>
      <c r="I327" s="457"/>
      <c r="J327" s="457"/>
      <c r="K327" s="91">
        <v>0</v>
      </c>
      <c r="L327" s="91">
        <v>0</v>
      </c>
      <c r="M327" s="91">
        <v>0</v>
      </c>
      <c r="N327" s="91">
        <v>4</v>
      </c>
      <c r="O327" s="91">
        <v>99</v>
      </c>
      <c r="P327" s="91">
        <v>391</v>
      </c>
      <c r="Q327" s="91">
        <v>9</v>
      </c>
      <c r="R327" s="91">
        <v>23</v>
      </c>
      <c r="S327" s="91">
        <v>51</v>
      </c>
      <c r="T327" s="91">
        <v>637</v>
      </c>
      <c r="U327" s="91">
        <v>0</v>
      </c>
      <c r="V327" s="91">
        <v>39677</v>
      </c>
      <c r="W327" s="91">
        <v>47735</v>
      </c>
      <c r="X327" s="91">
        <v>0</v>
      </c>
      <c r="Y327" s="91">
        <v>0</v>
      </c>
      <c r="Z327" s="72">
        <f t="shared" si="49"/>
        <v>88626</v>
      </c>
      <c r="AA327" s="52"/>
      <c r="AC327" s="27" t="s">
        <v>82</v>
      </c>
      <c r="AD327" s="37" t="s">
        <v>114</v>
      </c>
    </row>
    <row r="328" spans="1:30" ht="15" customHeight="1" x14ac:dyDescent="0.25">
      <c r="A328" s="50"/>
      <c r="B328" s="24" t="s">
        <v>257</v>
      </c>
      <c r="C328" s="457" t="s">
        <v>305</v>
      </c>
      <c r="D328" s="457"/>
      <c r="E328" s="457"/>
      <c r="F328" s="457"/>
      <c r="G328" s="457"/>
      <c r="H328" s="457"/>
      <c r="I328" s="457"/>
      <c r="J328" s="457"/>
      <c r="K328" s="91">
        <v>0</v>
      </c>
      <c r="L328" s="91">
        <v>0</v>
      </c>
      <c r="M328" s="91">
        <v>0</v>
      </c>
      <c r="N328" s="91">
        <v>192</v>
      </c>
      <c r="O328" s="91">
        <v>59</v>
      </c>
      <c r="P328" s="91">
        <v>318</v>
      </c>
      <c r="Q328" s="91">
        <v>26</v>
      </c>
      <c r="R328" s="91">
        <v>1057</v>
      </c>
      <c r="S328" s="91">
        <v>447</v>
      </c>
      <c r="T328" s="91">
        <v>3382</v>
      </c>
      <c r="U328" s="91">
        <v>0</v>
      </c>
      <c r="V328" s="91">
        <v>0</v>
      </c>
      <c r="W328" s="91">
        <v>0</v>
      </c>
      <c r="X328" s="91">
        <v>0</v>
      </c>
      <c r="Y328" s="91">
        <v>0</v>
      </c>
      <c r="Z328" s="72">
        <f t="shared" si="49"/>
        <v>5481</v>
      </c>
      <c r="AA328" s="52"/>
      <c r="AC328" s="27" t="s">
        <v>82</v>
      </c>
      <c r="AD328" s="37" t="s">
        <v>115</v>
      </c>
    </row>
    <row r="329" spans="1:30" ht="15" customHeight="1" x14ac:dyDescent="0.25">
      <c r="A329" s="50"/>
      <c r="B329" s="24" t="s">
        <v>259</v>
      </c>
      <c r="C329" s="457" t="s">
        <v>306</v>
      </c>
      <c r="D329" s="457"/>
      <c r="E329" s="457"/>
      <c r="F329" s="457"/>
      <c r="G329" s="457"/>
      <c r="H329" s="457"/>
      <c r="I329" s="457"/>
      <c r="J329" s="457"/>
      <c r="K329" s="91">
        <v>0</v>
      </c>
      <c r="L329" s="91">
        <v>3417</v>
      </c>
      <c r="M329" s="91">
        <v>0</v>
      </c>
      <c r="N329" s="91">
        <v>117</v>
      </c>
      <c r="O329" s="91">
        <v>45</v>
      </c>
      <c r="P329" s="91">
        <v>116</v>
      </c>
      <c r="Q329" s="91">
        <v>6</v>
      </c>
      <c r="R329" s="91">
        <v>43</v>
      </c>
      <c r="S329" s="91">
        <v>11</v>
      </c>
      <c r="T329" s="91">
        <v>612</v>
      </c>
      <c r="U329" s="91">
        <v>0</v>
      </c>
      <c r="V329" s="91">
        <v>0</v>
      </c>
      <c r="W329" s="91">
        <v>0</v>
      </c>
      <c r="X329" s="91">
        <v>0</v>
      </c>
      <c r="Y329" s="91">
        <v>0</v>
      </c>
      <c r="Z329" s="72">
        <f t="shared" si="49"/>
        <v>4367</v>
      </c>
      <c r="AA329" s="52"/>
      <c r="AC329" s="27" t="s">
        <v>82</v>
      </c>
      <c r="AD329" s="37" t="s">
        <v>116</v>
      </c>
    </row>
    <row r="330" spans="1:30" ht="15" customHeight="1" x14ac:dyDescent="0.25">
      <c r="A330" s="50"/>
      <c r="B330" s="24" t="s">
        <v>261</v>
      </c>
      <c r="C330" s="457" t="s">
        <v>307</v>
      </c>
      <c r="D330" s="457"/>
      <c r="E330" s="457"/>
      <c r="F330" s="457"/>
      <c r="G330" s="457"/>
      <c r="H330" s="457"/>
      <c r="I330" s="457"/>
      <c r="J330" s="457"/>
      <c r="K330" s="91">
        <v>0</v>
      </c>
      <c r="L330" s="91">
        <v>0</v>
      </c>
      <c r="M330" s="91">
        <v>0</v>
      </c>
      <c r="N330" s="91">
        <v>7</v>
      </c>
      <c r="O330" s="91">
        <v>21</v>
      </c>
      <c r="P330" s="91">
        <v>137</v>
      </c>
      <c r="Q330" s="91">
        <v>10</v>
      </c>
      <c r="R330" s="91">
        <v>46</v>
      </c>
      <c r="S330" s="91">
        <v>77</v>
      </c>
      <c r="T330" s="91">
        <v>1216</v>
      </c>
      <c r="U330" s="91">
        <v>0</v>
      </c>
      <c r="V330" s="91">
        <v>0</v>
      </c>
      <c r="W330" s="91">
        <v>0</v>
      </c>
      <c r="X330" s="91">
        <v>0</v>
      </c>
      <c r="Y330" s="91">
        <v>0</v>
      </c>
      <c r="Z330" s="72">
        <f t="shared" si="49"/>
        <v>1514</v>
      </c>
      <c r="AA330" s="52"/>
      <c r="AC330" s="27" t="s">
        <v>82</v>
      </c>
      <c r="AD330" s="37" t="s">
        <v>117</v>
      </c>
    </row>
    <row r="331" spans="1:30" ht="15" customHeight="1" x14ac:dyDescent="0.25">
      <c r="A331" s="50"/>
      <c r="B331" s="24" t="s">
        <v>263</v>
      </c>
      <c r="C331" s="457" t="s">
        <v>308</v>
      </c>
      <c r="D331" s="457"/>
      <c r="E331" s="457"/>
      <c r="F331" s="457"/>
      <c r="G331" s="457"/>
      <c r="H331" s="457"/>
      <c r="I331" s="457"/>
      <c r="J331" s="457"/>
      <c r="K331" s="91">
        <v>30340</v>
      </c>
      <c r="L331" s="91">
        <v>0</v>
      </c>
      <c r="M331" s="91">
        <v>0</v>
      </c>
      <c r="N331" s="91">
        <v>4</v>
      </c>
      <c r="O331" s="91">
        <v>153</v>
      </c>
      <c r="P331" s="91">
        <v>207</v>
      </c>
      <c r="Q331" s="91">
        <v>148</v>
      </c>
      <c r="R331" s="91">
        <v>32</v>
      </c>
      <c r="S331" s="91">
        <v>14</v>
      </c>
      <c r="T331" s="91">
        <v>1401</v>
      </c>
      <c r="U331" s="91">
        <v>0</v>
      </c>
      <c r="V331" s="91">
        <v>981</v>
      </c>
      <c r="W331" s="91">
        <v>2838</v>
      </c>
      <c r="X331" s="91">
        <v>34752</v>
      </c>
      <c r="Y331" s="91">
        <v>0</v>
      </c>
      <c r="Z331" s="72">
        <f t="shared" si="49"/>
        <v>70870</v>
      </c>
      <c r="AA331" s="52"/>
      <c r="AC331" s="27" t="s">
        <v>82</v>
      </c>
      <c r="AD331" s="37" t="s">
        <v>118</v>
      </c>
    </row>
    <row r="332" spans="1:30" ht="33" customHeight="1" x14ac:dyDescent="0.25">
      <c r="A332" s="50" t="s">
        <v>30</v>
      </c>
      <c r="B332" s="438" t="s">
        <v>469</v>
      </c>
      <c r="C332" s="438"/>
      <c r="D332" s="438"/>
      <c r="E332" s="438"/>
      <c r="F332" s="438"/>
      <c r="G332" s="438"/>
      <c r="H332" s="438"/>
      <c r="I332" s="438"/>
      <c r="J332" s="438"/>
      <c r="K332" s="73">
        <f t="shared" ref="K332:Y332" si="50">SUM(K321:K331)</f>
        <v>30340</v>
      </c>
      <c r="L332" s="73">
        <f t="shared" si="50"/>
        <v>8918</v>
      </c>
      <c r="M332" s="73">
        <f t="shared" si="50"/>
        <v>21105</v>
      </c>
      <c r="N332" s="73">
        <f t="shared" si="50"/>
        <v>8853</v>
      </c>
      <c r="O332" s="73">
        <f t="shared" si="50"/>
        <v>3194</v>
      </c>
      <c r="P332" s="73">
        <f t="shared" si="50"/>
        <v>7137</v>
      </c>
      <c r="Q332" s="73">
        <f t="shared" si="50"/>
        <v>1401</v>
      </c>
      <c r="R332" s="73">
        <f t="shared" si="50"/>
        <v>2485</v>
      </c>
      <c r="S332" s="73">
        <f t="shared" si="50"/>
        <v>6568</v>
      </c>
      <c r="T332" s="73">
        <f t="shared" si="50"/>
        <v>35650</v>
      </c>
      <c r="U332" s="73">
        <f t="shared" si="50"/>
        <v>6503</v>
      </c>
      <c r="V332" s="73">
        <f t="shared" si="50"/>
        <v>41027</v>
      </c>
      <c r="W332" s="73">
        <f t="shared" si="50"/>
        <v>98750</v>
      </c>
      <c r="X332" s="73">
        <f t="shared" si="50"/>
        <v>34752</v>
      </c>
      <c r="Y332" s="73">
        <f t="shared" si="50"/>
        <v>26896</v>
      </c>
      <c r="Z332" s="73">
        <f t="shared" si="49"/>
        <v>333579</v>
      </c>
      <c r="AC332" s="27"/>
      <c r="AD332" s="37" t="s">
        <v>181</v>
      </c>
    </row>
    <row r="333" spans="1:30" ht="30" customHeight="1" x14ac:dyDescent="0.25">
      <c r="A333" s="50" t="s">
        <v>53</v>
      </c>
      <c r="B333" s="53" t="s">
        <v>255</v>
      </c>
      <c r="C333" s="455" t="s">
        <v>309</v>
      </c>
      <c r="D333" s="455"/>
      <c r="E333" s="455"/>
      <c r="F333" s="455"/>
      <c r="G333" s="455"/>
      <c r="H333" s="455"/>
      <c r="I333" s="455"/>
      <c r="J333" s="456"/>
      <c r="K333" s="91">
        <v>0</v>
      </c>
      <c r="L333" s="91">
        <v>0</v>
      </c>
      <c r="M333" s="91">
        <v>0</v>
      </c>
      <c r="N333" s="91">
        <v>81</v>
      </c>
      <c r="O333" s="91">
        <v>205</v>
      </c>
      <c r="P333" s="91">
        <v>817</v>
      </c>
      <c r="Q333" s="91">
        <v>84</v>
      </c>
      <c r="R333" s="91">
        <v>61</v>
      </c>
      <c r="S333" s="91">
        <v>55</v>
      </c>
      <c r="T333" s="91">
        <v>594</v>
      </c>
      <c r="U333" s="91">
        <v>0</v>
      </c>
      <c r="V333" s="91">
        <v>0</v>
      </c>
      <c r="W333" s="91">
        <v>0</v>
      </c>
      <c r="X333" s="91">
        <v>0</v>
      </c>
      <c r="Y333" s="91">
        <v>0</v>
      </c>
      <c r="Z333" s="72">
        <f t="shared" si="49"/>
        <v>1897</v>
      </c>
      <c r="AA333" s="52"/>
      <c r="AC333" s="27" t="s">
        <v>82</v>
      </c>
      <c r="AD333" s="37" t="s">
        <v>119</v>
      </c>
    </row>
    <row r="334" spans="1:30" ht="15" customHeight="1" x14ac:dyDescent="0.25">
      <c r="A334" s="50" t="s">
        <v>55</v>
      </c>
      <c r="B334" s="24" t="s">
        <v>54</v>
      </c>
      <c r="C334" s="457" t="s">
        <v>310</v>
      </c>
      <c r="D334" s="457"/>
      <c r="E334" s="457"/>
      <c r="F334" s="457"/>
      <c r="G334" s="457"/>
      <c r="H334" s="457"/>
      <c r="I334" s="457"/>
      <c r="J334" s="457"/>
      <c r="K334" s="91">
        <v>0</v>
      </c>
      <c r="L334" s="91">
        <v>0</v>
      </c>
      <c r="M334" s="91">
        <v>0</v>
      </c>
      <c r="N334" s="91">
        <v>28</v>
      </c>
      <c r="O334" s="91">
        <v>57</v>
      </c>
      <c r="P334" s="91">
        <v>708</v>
      </c>
      <c r="Q334" s="91">
        <v>767</v>
      </c>
      <c r="R334" s="91">
        <v>58</v>
      </c>
      <c r="S334" s="91">
        <v>61</v>
      </c>
      <c r="T334" s="91">
        <v>588</v>
      </c>
      <c r="U334" s="91">
        <v>0</v>
      </c>
      <c r="V334" s="91">
        <v>3049</v>
      </c>
      <c r="W334" s="91">
        <v>0</v>
      </c>
      <c r="X334" s="91">
        <v>0</v>
      </c>
      <c r="Y334" s="91">
        <v>0</v>
      </c>
      <c r="Z334" s="72">
        <f t="shared" si="49"/>
        <v>5316</v>
      </c>
      <c r="AA334" s="52"/>
      <c r="AC334" s="27" t="s">
        <v>82</v>
      </c>
      <c r="AD334" s="37" t="s">
        <v>120</v>
      </c>
    </row>
    <row r="335" spans="1:30" ht="15" customHeight="1" x14ac:dyDescent="0.25">
      <c r="A335" s="50"/>
      <c r="B335" s="24" t="s">
        <v>56</v>
      </c>
      <c r="C335" s="457" t="s">
        <v>311</v>
      </c>
      <c r="D335" s="457"/>
      <c r="E335" s="457"/>
      <c r="F335" s="457"/>
      <c r="G335" s="457"/>
      <c r="H335" s="457"/>
      <c r="I335" s="457"/>
      <c r="J335" s="457"/>
      <c r="K335" s="91">
        <v>0</v>
      </c>
      <c r="L335" s="91">
        <v>0</v>
      </c>
      <c r="M335" s="91">
        <v>0</v>
      </c>
      <c r="N335" s="91">
        <v>43</v>
      </c>
      <c r="O335" s="91">
        <v>75</v>
      </c>
      <c r="P335" s="91">
        <v>481</v>
      </c>
      <c r="Q335" s="91">
        <v>446</v>
      </c>
      <c r="R335" s="91">
        <v>41</v>
      </c>
      <c r="S335" s="91">
        <v>41</v>
      </c>
      <c r="T335" s="91">
        <v>459</v>
      </c>
      <c r="U335" s="91">
        <v>0</v>
      </c>
      <c r="V335" s="91">
        <v>0</v>
      </c>
      <c r="W335" s="91">
        <v>0</v>
      </c>
      <c r="X335" s="91">
        <v>0</v>
      </c>
      <c r="Y335" s="91">
        <v>0</v>
      </c>
      <c r="Z335" s="72">
        <f t="shared" si="49"/>
        <v>1586</v>
      </c>
      <c r="AA335" s="52"/>
      <c r="AC335" s="27" t="s">
        <v>82</v>
      </c>
      <c r="AD335" s="37" t="s">
        <v>121</v>
      </c>
    </row>
    <row r="336" spans="1:30" ht="15" customHeight="1" x14ac:dyDescent="0.25">
      <c r="A336" s="50"/>
      <c r="B336" s="24" t="s">
        <v>249</v>
      </c>
      <c r="C336" s="457" t="s">
        <v>312</v>
      </c>
      <c r="D336" s="457"/>
      <c r="E336" s="457"/>
      <c r="F336" s="457"/>
      <c r="G336" s="457"/>
      <c r="H336" s="457"/>
      <c r="I336" s="457"/>
      <c r="J336" s="457"/>
      <c r="K336" s="91">
        <v>0</v>
      </c>
      <c r="L336" s="91">
        <v>0</v>
      </c>
      <c r="M336" s="91">
        <v>0</v>
      </c>
      <c r="N336" s="91">
        <v>12</v>
      </c>
      <c r="O336" s="91">
        <v>25</v>
      </c>
      <c r="P336" s="91">
        <v>112</v>
      </c>
      <c r="Q336" s="91">
        <v>12</v>
      </c>
      <c r="R336" s="91">
        <v>21</v>
      </c>
      <c r="S336" s="91">
        <v>12</v>
      </c>
      <c r="T336" s="91">
        <v>148</v>
      </c>
      <c r="U336" s="91">
        <v>0</v>
      </c>
      <c r="V336" s="91">
        <v>0</v>
      </c>
      <c r="W336" s="91">
        <v>0</v>
      </c>
      <c r="X336" s="91">
        <v>0</v>
      </c>
      <c r="Y336" s="91">
        <v>0</v>
      </c>
      <c r="Z336" s="72">
        <f t="shared" si="49"/>
        <v>342</v>
      </c>
      <c r="AA336" s="52"/>
      <c r="AC336" s="27" t="s">
        <v>82</v>
      </c>
      <c r="AD336" s="37" t="s">
        <v>122</v>
      </c>
    </row>
    <row r="337" spans="1:34" ht="15" customHeight="1" x14ac:dyDescent="0.25">
      <c r="A337" s="50"/>
      <c r="B337" s="24" t="s">
        <v>251</v>
      </c>
      <c r="C337" s="457" t="s">
        <v>313</v>
      </c>
      <c r="D337" s="457"/>
      <c r="E337" s="457"/>
      <c r="F337" s="457"/>
      <c r="G337" s="457"/>
      <c r="H337" s="457"/>
      <c r="I337" s="457"/>
      <c r="J337" s="457"/>
      <c r="K337" s="91">
        <v>0</v>
      </c>
      <c r="L337" s="91">
        <v>0</v>
      </c>
      <c r="M337" s="91">
        <v>0</v>
      </c>
      <c r="N337" s="91">
        <v>11</v>
      </c>
      <c r="O337" s="91">
        <v>19</v>
      </c>
      <c r="P337" s="91">
        <v>227</v>
      </c>
      <c r="Q337" s="91">
        <v>28</v>
      </c>
      <c r="R337" s="91">
        <v>459</v>
      </c>
      <c r="S337" s="91">
        <v>13</v>
      </c>
      <c r="T337" s="91">
        <v>251</v>
      </c>
      <c r="U337" s="91">
        <v>0</v>
      </c>
      <c r="V337" s="91">
        <v>0</v>
      </c>
      <c r="W337" s="91">
        <v>0</v>
      </c>
      <c r="X337" s="91">
        <v>0</v>
      </c>
      <c r="Y337" s="91">
        <v>0</v>
      </c>
      <c r="Z337" s="72">
        <f t="shared" si="49"/>
        <v>1008</v>
      </c>
      <c r="AA337" s="52"/>
      <c r="AC337" s="27" t="s">
        <v>82</v>
      </c>
      <c r="AD337" s="37" t="s">
        <v>123</v>
      </c>
    </row>
    <row r="338" spans="1:34" ht="15" customHeight="1" x14ac:dyDescent="0.25">
      <c r="A338" s="50"/>
      <c r="B338" s="24" t="s">
        <v>253</v>
      </c>
      <c r="C338" s="457" t="s">
        <v>314</v>
      </c>
      <c r="D338" s="457"/>
      <c r="E338" s="457"/>
      <c r="F338" s="457"/>
      <c r="G338" s="457"/>
      <c r="H338" s="457"/>
      <c r="I338" s="457"/>
      <c r="J338" s="457"/>
      <c r="K338" s="91">
        <v>0</v>
      </c>
      <c r="L338" s="91">
        <v>0</v>
      </c>
      <c r="M338" s="91">
        <v>0</v>
      </c>
      <c r="N338" s="91">
        <v>7</v>
      </c>
      <c r="O338" s="91">
        <v>17</v>
      </c>
      <c r="P338" s="91">
        <v>252</v>
      </c>
      <c r="Q338" s="91">
        <v>0</v>
      </c>
      <c r="R338" s="91">
        <v>233</v>
      </c>
      <c r="S338" s="91">
        <v>457</v>
      </c>
      <c r="T338" s="91">
        <v>552</v>
      </c>
      <c r="U338" s="91">
        <v>0</v>
      </c>
      <c r="V338" s="91">
        <v>0</v>
      </c>
      <c r="W338" s="91">
        <v>0</v>
      </c>
      <c r="X338" s="91">
        <v>0</v>
      </c>
      <c r="Y338" s="91">
        <v>0</v>
      </c>
      <c r="Z338" s="72">
        <f t="shared" si="49"/>
        <v>1518</v>
      </c>
      <c r="AA338" s="52"/>
      <c r="AC338" s="27" t="s">
        <v>82</v>
      </c>
      <c r="AD338" s="37" t="s">
        <v>124</v>
      </c>
    </row>
    <row r="339" spans="1:34" ht="15" customHeight="1" x14ac:dyDescent="0.25">
      <c r="A339" s="50"/>
      <c r="B339" s="24" t="s">
        <v>255</v>
      </c>
      <c r="C339" s="457" t="s">
        <v>315</v>
      </c>
      <c r="D339" s="457"/>
      <c r="E339" s="457"/>
      <c r="F339" s="457"/>
      <c r="G339" s="457"/>
      <c r="H339" s="457"/>
      <c r="I339" s="457"/>
      <c r="J339" s="457"/>
      <c r="K339" s="91">
        <v>0</v>
      </c>
      <c r="L339" s="91">
        <v>0</v>
      </c>
      <c r="M339" s="91">
        <v>0</v>
      </c>
      <c r="N339" s="91">
        <v>11</v>
      </c>
      <c r="O339" s="91">
        <v>28</v>
      </c>
      <c r="P339" s="91">
        <v>118</v>
      </c>
      <c r="Q339" s="91">
        <v>4</v>
      </c>
      <c r="R339" s="91">
        <v>10</v>
      </c>
      <c r="S339" s="91">
        <v>7</v>
      </c>
      <c r="T339" s="91">
        <v>165</v>
      </c>
      <c r="U339" s="91">
        <v>0</v>
      </c>
      <c r="V339" s="91">
        <v>0</v>
      </c>
      <c r="W339" s="91">
        <v>0</v>
      </c>
      <c r="X339" s="91">
        <v>0</v>
      </c>
      <c r="Y339" s="91">
        <v>0</v>
      </c>
      <c r="Z339" s="72">
        <f t="shared" si="49"/>
        <v>343</v>
      </c>
      <c r="AA339" s="52"/>
      <c r="AC339" s="27" t="s">
        <v>82</v>
      </c>
      <c r="AD339" s="37" t="s">
        <v>125</v>
      </c>
    </row>
    <row r="340" spans="1:34" ht="15" customHeight="1" x14ac:dyDescent="0.25">
      <c r="A340" s="50"/>
      <c r="B340" s="24" t="s">
        <v>257</v>
      </c>
      <c r="C340" s="457" t="s">
        <v>316</v>
      </c>
      <c r="D340" s="457"/>
      <c r="E340" s="457"/>
      <c r="F340" s="457"/>
      <c r="G340" s="457"/>
      <c r="H340" s="457"/>
      <c r="I340" s="457"/>
      <c r="J340" s="457"/>
      <c r="K340" s="91">
        <v>0</v>
      </c>
      <c r="L340" s="91">
        <v>0</v>
      </c>
      <c r="M340" s="91">
        <v>0</v>
      </c>
      <c r="N340" s="91">
        <v>4</v>
      </c>
      <c r="O340" s="91">
        <v>6</v>
      </c>
      <c r="P340" s="91">
        <v>93</v>
      </c>
      <c r="Q340" s="91">
        <v>4</v>
      </c>
      <c r="R340" s="91">
        <v>59</v>
      </c>
      <c r="S340" s="91">
        <v>12</v>
      </c>
      <c r="T340" s="91">
        <v>151</v>
      </c>
      <c r="U340" s="91">
        <v>0</v>
      </c>
      <c r="V340" s="91">
        <v>0</v>
      </c>
      <c r="W340" s="91">
        <v>0</v>
      </c>
      <c r="X340" s="91">
        <v>0</v>
      </c>
      <c r="Y340" s="91">
        <v>0</v>
      </c>
      <c r="Z340" s="72">
        <f t="shared" si="49"/>
        <v>329</v>
      </c>
      <c r="AA340" s="52"/>
      <c r="AC340" s="27" t="s">
        <v>82</v>
      </c>
      <c r="AD340" s="37" t="s">
        <v>126</v>
      </c>
    </row>
    <row r="341" spans="1:34" ht="15" customHeight="1" x14ac:dyDescent="0.25">
      <c r="A341" s="50"/>
      <c r="B341" s="24" t="s">
        <v>259</v>
      </c>
      <c r="C341" s="457" t="s">
        <v>317</v>
      </c>
      <c r="D341" s="457"/>
      <c r="E341" s="457"/>
      <c r="F341" s="457"/>
      <c r="G341" s="457"/>
      <c r="H341" s="457"/>
      <c r="I341" s="457"/>
      <c r="J341" s="457"/>
      <c r="K341" s="91">
        <v>0</v>
      </c>
      <c r="L341" s="91">
        <v>0</v>
      </c>
      <c r="M341" s="91">
        <v>0</v>
      </c>
      <c r="N341" s="91">
        <v>30</v>
      </c>
      <c r="O341" s="91">
        <v>9</v>
      </c>
      <c r="P341" s="91">
        <v>60</v>
      </c>
      <c r="Q341" s="91">
        <v>12</v>
      </c>
      <c r="R341" s="91">
        <v>4</v>
      </c>
      <c r="S341" s="91">
        <v>3</v>
      </c>
      <c r="T341" s="91">
        <v>138</v>
      </c>
      <c r="U341" s="91">
        <v>0</v>
      </c>
      <c r="V341" s="91">
        <v>187</v>
      </c>
      <c r="W341" s="91">
        <v>0</v>
      </c>
      <c r="X341" s="91">
        <v>0</v>
      </c>
      <c r="Y341" s="91">
        <v>0</v>
      </c>
      <c r="Z341" s="72">
        <f t="shared" si="49"/>
        <v>443</v>
      </c>
      <c r="AA341" s="52"/>
      <c r="AC341" s="27" t="s">
        <v>82</v>
      </c>
      <c r="AD341" s="37" t="s">
        <v>127</v>
      </c>
    </row>
    <row r="342" spans="1:34" ht="15" customHeight="1" x14ac:dyDescent="0.3">
      <c r="A342" s="50"/>
      <c r="B342" s="80"/>
      <c r="C342" s="471"/>
      <c r="D342" s="457"/>
      <c r="E342" s="457"/>
      <c r="F342" s="457"/>
      <c r="G342" s="457"/>
      <c r="H342" s="457"/>
      <c r="I342" s="457"/>
      <c r="J342" s="457"/>
      <c r="K342" s="80" t="s">
        <v>318</v>
      </c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52"/>
      <c r="AC342" s="27" t="s">
        <v>82</v>
      </c>
      <c r="AD342" s="37" t="s">
        <v>128</v>
      </c>
    </row>
    <row r="343" spans="1:34" ht="15" customHeight="1" x14ac:dyDescent="0.3">
      <c r="A343" s="50"/>
      <c r="B343" s="80"/>
      <c r="C343" s="471"/>
      <c r="D343" s="457"/>
      <c r="E343" s="457"/>
      <c r="F343" s="457"/>
      <c r="G343" s="457"/>
      <c r="H343" s="457"/>
      <c r="I343" s="457"/>
      <c r="J343" s="457"/>
      <c r="K343" s="80" t="s">
        <v>318</v>
      </c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52"/>
      <c r="AC343" s="27" t="s">
        <v>82</v>
      </c>
      <c r="AD343" s="37" t="s">
        <v>129</v>
      </c>
    </row>
    <row r="344" spans="1:34" ht="33" customHeight="1" x14ac:dyDescent="0.3">
      <c r="A344" s="50" t="s">
        <v>30</v>
      </c>
      <c r="B344" s="438" t="s">
        <v>469</v>
      </c>
      <c r="C344" s="438"/>
      <c r="D344" s="438"/>
      <c r="E344" s="438"/>
      <c r="F344" s="438"/>
      <c r="G344" s="438"/>
      <c r="H344" s="438"/>
      <c r="I344" s="438"/>
      <c r="J344" s="438"/>
      <c r="K344" s="73">
        <f t="shared" ref="K344:Y344" si="51">SUM(K333:K343)</f>
        <v>0</v>
      </c>
      <c r="L344" s="73">
        <f t="shared" si="51"/>
        <v>0</v>
      </c>
      <c r="M344" s="73">
        <f t="shared" si="51"/>
        <v>0</v>
      </c>
      <c r="N344" s="73">
        <f t="shared" si="51"/>
        <v>227</v>
      </c>
      <c r="O344" s="73">
        <f t="shared" si="51"/>
        <v>441</v>
      </c>
      <c r="P344" s="73">
        <f t="shared" si="51"/>
        <v>2868</v>
      </c>
      <c r="Q344" s="73">
        <f t="shared" si="51"/>
        <v>1357</v>
      </c>
      <c r="R344" s="73">
        <f t="shared" si="51"/>
        <v>946</v>
      </c>
      <c r="S344" s="73">
        <f t="shared" si="51"/>
        <v>661</v>
      </c>
      <c r="T344" s="73">
        <f t="shared" si="51"/>
        <v>3046</v>
      </c>
      <c r="U344" s="73">
        <f t="shared" si="51"/>
        <v>0</v>
      </c>
      <c r="V344" s="73">
        <f t="shared" si="51"/>
        <v>3236</v>
      </c>
      <c r="W344" s="73">
        <f t="shared" si="51"/>
        <v>0</v>
      </c>
      <c r="X344" s="73">
        <f t="shared" si="51"/>
        <v>0</v>
      </c>
      <c r="Y344" s="73">
        <f t="shared" si="51"/>
        <v>0</v>
      </c>
      <c r="Z344" s="73">
        <f>SUM(K344:Y344)</f>
        <v>12782</v>
      </c>
      <c r="AC344"/>
      <c r="AD344" s="37" t="s">
        <v>181</v>
      </c>
    </row>
    <row r="345" spans="1:34" ht="15.75" customHeight="1" x14ac:dyDescent="0.3">
      <c r="AA345" s="4" t="s">
        <v>88</v>
      </c>
      <c r="AC345"/>
    </row>
    <row r="346" spans="1:34" ht="16.5" customHeight="1" x14ac:dyDescent="0.3">
      <c r="A346" s="3"/>
      <c r="B346" s="458" t="s">
        <v>93</v>
      </c>
      <c r="C346" s="458"/>
      <c r="D346" s="458"/>
      <c r="E346" s="458"/>
      <c r="F346" s="458"/>
      <c r="G346" s="458"/>
      <c r="H346" s="458"/>
      <c r="I346" s="458"/>
      <c r="J346" s="458"/>
      <c r="K346" s="458"/>
      <c r="L346" s="458"/>
      <c r="M346" s="458"/>
      <c r="N346" s="458"/>
      <c r="O346" s="427" t="s">
        <v>37</v>
      </c>
      <c r="P346" s="428"/>
      <c r="Q346" s="428"/>
      <c r="R346" s="428"/>
      <c r="S346" s="428"/>
      <c r="T346" s="428"/>
      <c r="U346" s="428"/>
      <c r="V346" s="428"/>
      <c r="W346" s="428"/>
      <c r="X346" s="428"/>
      <c r="Y346" s="429"/>
      <c r="Z346" s="3"/>
      <c r="AA346" s="3"/>
      <c r="AC346"/>
    </row>
    <row r="347" spans="1:34" ht="21.75" customHeight="1" x14ac:dyDescent="0.3">
      <c r="A347" s="30"/>
      <c r="B347" s="459" t="s">
        <v>476</v>
      </c>
      <c r="C347" s="460"/>
      <c r="D347" s="461"/>
      <c r="E347" s="459" t="s">
        <v>477</v>
      </c>
      <c r="F347" s="460"/>
      <c r="G347" s="461"/>
      <c r="H347" s="459" t="s">
        <v>478</v>
      </c>
      <c r="I347" s="460"/>
      <c r="J347" s="461"/>
      <c r="K347" s="465" t="s">
        <v>479</v>
      </c>
      <c r="L347" s="467" t="s">
        <v>480</v>
      </c>
      <c r="M347" s="467" t="s">
        <v>481</v>
      </c>
      <c r="N347" s="469" t="s">
        <v>482</v>
      </c>
      <c r="O347" s="156" t="s">
        <v>476</v>
      </c>
      <c r="P347" s="157" t="s">
        <v>477</v>
      </c>
      <c r="Q347" s="158" t="s">
        <v>478</v>
      </c>
      <c r="R347" s="159" t="s">
        <v>479</v>
      </c>
      <c r="S347" s="65"/>
      <c r="T347" s="160" t="s">
        <v>480</v>
      </c>
      <c r="U347" s="65"/>
      <c r="V347" s="161" t="s">
        <v>481</v>
      </c>
      <c r="W347" s="65"/>
      <c r="X347" s="162" t="s">
        <v>482</v>
      </c>
      <c r="Y347" s="163" t="s">
        <v>483</v>
      </c>
      <c r="Z347" s="3"/>
      <c r="AC347"/>
    </row>
    <row r="348" spans="1:34" ht="22.5" customHeight="1" x14ac:dyDescent="0.3">
      <c r="A348" s="34"/>
      <c r="B348" s="462"/>
      <c r="C348" s="463"/>
      <c r="D348" s="464"/>
      <c r="E348" s="462"/>
      <c r="F348" s="463"/>
      <c r="G348" s="464"/>
      <c r="H348" s="462"/>
      <c r="I348" s="463"/>
      <c r="J348" s="464"/>
      <c r="K348" s="466"/>
      <c r="L348" s="468"/>
      <c r="M348" s="468"/>
      <c r="N348" s="470"/>
      <c r="O348" s="164" t="s">
        <v>484</v>
      </c>
      <c r="P348" s="165" t="s">
        <v>485</v>
      </c>
      <c r="Q348" s="166" t="s">
        <v>486</v>
      </c>
      <c r="R348" s="167" t="s">
        <v>487</v>
      </c>
      <c r="S348" s="66"/>
      <c r="T348" s="168" t="s">
        <v>488</v>
      </c>
      <c r="U348" s="66"/>
      <c r="V348" s="169" t="s">
        <v>489</v>
      </c>
      <c r="W348" s="66"/>
      <c r="X348" s="170" t="s">
        <v>490</v>
      </c>
      <c r="Y348" s="171" t="s">
        <v>491</v>
      </c>
      <c r="AC348"/>
    </row>
    <row r="349" spans="1:34" ht="15" customHeight="1" x14ac:dyDescent="0.3">
      <c r="A349" s="3"/>
      <c r="B349" s="54"/>
      <c r="C349" s="54"/>
      <c r="D349" s="54"/>
      <c r="E349" s="54"/>
      <c r="F349" s="54"/>
      <c r="G349" s="54"/>
      <c r="H349" s="54"/>
      <c r="I349" s="54"/>
      <c r="J349" s="54"/>
      <c r="K349" s="55"/>
      <c r="L349" s="55"/>
      <c r="M349" s="55"/>
      <c r="N349" s="55"/>
      <c r="O349" s="5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C349"/>
      <c r="AF349" s="33"/>
    </row>
    <row r="350" spans="1:34" ht="16.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432"/>
      <c r="K350" s="432"/>
      <c r="L350" s="432"/>
      <c r="M350" s="432"/>
      <c r="N350" s="432"/>
      <c r="O350" s="432"/>
      <c r="P350" s="432"/>
      <c r="Q350" s="432"/>
      <c r="R350" s="432"/>
      <c r="S350" s="432"/>
      <c r="T350" s="432"/>
      <c r="U350" s="432"/>
      <c r="V350" s="432"/>
      <c r="W350" s="432"/>
      <c r="X350" s="3"/>
      <c r="Y350" s="31"/>
      <c r="Z350" s="3"/>
      <c r="AA350" s="2"/>
      <c r="AC350"/>
      <c r="AD350" t="s">
        <v>445</v>
      </c>
      <c r="AH350" s="90" t="s">
        <v>473</v>
      </c>
    </row>
    <row r="351" spans="1:34" ht="22.5" customHeight="1" x14ac:dyDescent="0.3">
      <c r="I351" s="386" t="s">
        <v>96</v>
      </c>
      <c r="J351" s="386"/>
      <c r="K351" s="386"/>
      <c r="L351" s="386"/>
      <c r="M351" s="8" t="s">
        <v>414</v>
      </c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38"/>
      <c r="Y351" s="421" t="s">
        <v>94</v>
      </c>
      <c r="Z351" s="421"/>
      <c r="AC351"/>
      <c r="AH351" s="90" t="s">
        <v>472</v>
      </c>
    </row>
    <row r="352" spans="1:34" ht="22.5" customHeight="1" x14ac:dyDescent="0.3">
      <c r="I352" s="386" t="s">
        <v>2</v>
      </c>
      <c r="J352" s="386"/>
      <c r="K352" s="386"/>
      <c r="L352" s="386"/>
      <c r="M352" s="8" t="s">
        <v>414</v>
      </c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38"/>
      <c r="Y352" s="421"/>
      <c r="Z352" s="421"/>
      <c r="AC352"/>
    </row>
    <row r="353" spans="1:30" ht="22.5" customHeight="1" x14ac:dyDescent="0.3">
      <c r="J353" s="433"/>
      <c r="K353" s="433"/>
      <c r="L353" s="433"/>
      <c r="M353" s="433"/>
      <c r="N353" s="8"/>
      <c r="O353" s="8"/>
      <c r="P353" s="8"/>
      <c r="Q353" s="8"/>
      <c r="R353" s="386"/>
      <c r="S353" s="386"/>
      <c r="T353" s="386"/>
      <c r="U353" s="386"/>
      <c r="V353" s="8"/>
      <c r="W353" s="8"/>
      <c r="X353" s="3"/>
      <c r="Y353" s="419" t="s">
        <v>445</v>
      </c>
      <c r="Z353" s="419"/>
      <c r="AC353"/>
    </row>
    <row r="354" spans="1:30" ht="21.75" customHeight="1" x14ac:dyDescent="0.3"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434"/>
      <c r="X354" s="434"/>
      <c r="Y354" s="434"/>
      <c r="Z354" s="434"/>
      <c r="AC354"/>
    </row>
    <row r="355" spans="1:30" ht="21.75" customHeight="1" x14ac:dyDescent="0.3"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434"/>
      <c r="X355" s="434"/>
      <c r="Y355" s="434"/>
      <c r="Z355" s="434"/>
      <c r="AC355"/>
    </row>
    <row r="356" spans="1:30" ht="21.75" customHeight="1" x14ac:dyDescent="0.3"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435" t="s">
        <v>446</v>
      </c>
      <c r="X356" s="435"/>
      <c r="Y356" s="435"/>
      <c r="Z356" s="435"/>
      <c r="AC356"/>
    </row>
    <row r="357" spans="1:30" ht="24.9" customHeight="1" x14ac:dyDescent="0.3">
      <c r="A357" s="15" t="s">
        <v>3</v>
      </c>
      <c r="B357" s="423" t="s">
        <v>4</v>
      </c>
      <c r="C357" s="423"/>
      <c r="D357" s="423"/>
      <c r="E357" s="423"/>
      <c r="F357" s="423"/>
      <c r="G357" s="423"/>
      <c r="H357" s="423"/>
      <c r="I357" s="423"/>
      <c r="J357" s="423"/>
      <c r="K357" s="423" t="s">
        <v>5</v>
      </c>
      <c r="L357" s="423"/>
      <c r="M357" s="423"/>
      <c r="N357" s="423"/>
      <c r="O357" s="423"/>
      <c r="P357" s="423"/>
      <c r="Q357" s="423"/>
      <c r="R357" s="423"/>
      <c r="S357" s="423"/>
      <c r="T357" s="423"/>
      <c r="U357" s="423"/>
      <c r="V357" s="423"/>
      <c r="W357" s="423"/>
      <c r="X357" s="423"/>
      <c r="Y357" s="423"/>
      <c r="Z357" s="423"/>
      <c r="AC357"/>
    </row>
    <row r="358" spans="1:30" ht="48.75" customHeight="1" x14ac:dyDescent="0.3">
      <c r="A358" s="15" t="s">
        <v>50</v>
      </c>
      <c r="B358" s="438" t="s">
        <v>51</v>
      </c>
      <c r="C358" s="438"/>
      <c r="D358" s="438"/>
      <c r="E358" s="438"/>
      <c r="F358" s="438"/>
      <c r="G358" s="438"/>
      <c r="H358" s="438"/>
      <c r="I358" s="438"/>
      <c r="J358" s="438"/>
      <c r="K358" s="10" t="s">
        <v>214</v>
      </c>
      <c r="L358" s="10" t="s">
        <v>218</v>
      </c>
      <c r="M358" s="10" t="s">
        <v>220</v>
      </c>
      <c r="N358" s="10" t="s">
        <v>222</v>
      </c>
      <c r="O358" s="10" t="s">
        <v>224</v>
      </c>
      <c r="P358" s="10" t="s">
        <v>226</v>
      </c>
      <c r="Q358" s="10" t="s">
        <v>228</v>
      </c>
      <c r="R358" s="10" t="s">
        <v>230</v>
      </c>
      <c r="S358" s="10" t="s">
        <v>232</v>
      </c>
      <c r="T358" s="10" t="s">
        <v>234</v>
      </c>
      <c r="U358" s="10" t="s">
        <v>236</v>
      </c>
      <c r="V358" s="10" t="s">
        <v>238</v>
      </c>
      <c r="W358" s="10" t="s">
        <v>240</v>
      </c>
      <c r="X358" s="10" t="s">
        <v>242</v>
      </c>
      <c r="Y358" s="10" t="s">
        <v>244</v>
      </c>
      <c r="Z358" s="15" t="s">
        <v>245</v>
      </c>
      <c r="AC358"/>
      <c r="AD358" s="60" t="s">
        <v>216</v>
      </c>
    </row>
    <row r="359" spans="1:30" ht="12.75" customHeight="1" x14ac:dyDescent="0.3">
      <c r="A359" s="17" t="s">
        <v>7</v>
      </c>
      <c r="B359" s="436" t="s">
        <v>8</v>
      </c>
      <c r="C359" s="436"/>
      <c r="D359" s="436"/>
      <c r="E359" s="436"/>
      <c r="F359" s="436"/>
      <c r="G359" s="436"/>
      <c r="H359" s="436"/>
      <c r="I359" s="436"/>
      <c r="J359" s="436"/>
      <c r="K359" s="18" t="s">
        <v>9</v>
      </c>
      <c r="L359" s="18" t="s">
        <v>10</v>
      </c>
      <c r="M359" s="18" t="s">
        <v>11</v>
      </c>
      <c r="N359" s="18" t="s">
        <v>12</v>
      </c>
      <c r="O359" s="18" t="s">
        <v>13</v>
      </c>
      <c r="P359" s="18" t="s">
        <v>14</v>
      </c>
      <c r="Q359" s="18" t="s">
        <v>15</v>
      </c>
      <c r="R359" s="18" t="s">
        <v>16</v>
      </c>
      <c r="S359" s="18" t="s">
        <v>17</v>
      </c>
      <c r="T359" s="18" t="s">
        <v>18</v>
      </c>
      <c r="U359" s="18" t="s">
        <v>19</v>
      </c>
      <c r="V359" s="18" t="s">
        <v>20</v>
      </c>
      <c r="W359" s="18" t="s">
        <v>21</v>
      </c>
      <c r="X359" s="18" t="s">
        <v>22</v>
      </c>
      <c r="Y359" s="18" t="s">
        <v>23</v>
      </c>
      <c r="Z359" s="18" t="s">
        <v>24</v>
      </c>
      <c r="AA359" s="19"/>
      <c r="AC359"/>
      <c r="AD359" s="41"/>
    </row>
    <row r="360" spans="1:30" ht="15" customHeight="1" x14ac:dyDescent="0.3">
      <c r="A360" s="451" t="s">
        <v>52</v>
      </c>
      <c r="B360" s="451"/>
      <c r="C360" s="451"/>
      <c r="D360" s="451"/>
      <c r="E360" s="451"/>
      <c r="F360" s="451"/>
      <c r="G360" s="451"/>
      <c r="H360" s="451"/>
      <c r="I360" s="451"/>
      <c r="J360" s="451"/>
      <c r="K360" s="452"/>
      <c r="L360" s="453"/>
      <c r="M360" s="453"/>
      <c r="N360" s="453"/>
      <c r="O360" s="453"/>
      <c r="P360" s="453"/>
      <c r="Q360" s="453"/>
      <c r="R360" s="453"/>
      <c r="S360" s="453"/>
      <c r="T360" s="453"/>
      <c r="U360" s="453"/>
      <c r="V360" s="453"/>
      <c r="W360" s="453"/>
      <c r="X360" s="453"/>
      <c r="Y360" s="453"/>
      <c r="Z360" s="454"/>
      <c r="AA360" s="45"/>
      <c r="AC360"/>
      <c r="AD360" s="62"/>
    </row>
    <row r="361" spans="1:30" ht="30" customHeight="1" x14ac:dyDescent="0.25">
      <c r="A361" s="50" t="s">
        <v>53</v>
      </c>
      <c r="B361" s="51" t="s">
        <v>253</v>
      </c>
      <c r="C361" s="455" t="s">
        <v>298</v>
      </c>
      <c r="D361" s="455"/>
      <c r="E361" s="455"/>
      <c r="F361" s="455"/>
      <c r="G361" s="455"/>
      <c r="H361" s="455"/>
      <c r="I361" s="455"/>
      <c r="J361" s="456"/>
      <c r="K361" s="72">
        <f t="shared" ref="K361:K371" si="52">Z321</f>
        <v>4634</v>
      </c>
      <c r="L361" s="91">
        <v>0</v>
      </c>
      <c r="M361" s="91">
        <v>2548</v>
      </c>
      <c r="N361" s="91">
        <v>0</v>
      </c>
      <c r="O361" s="91">
        <v>2330</v>
      </c>
      <c r="P361" s="91">
        <v>258</v>
      </c>
      <c r="Q361" s="91">
        <v>1239</v>
      </c>
      <c r="R361" s="91">
        <v>890</v>
      </c>
      <c r="S361" s="91">
        <v>0</v>
      </c>
      <c r="T361" s="91">
        <v>0</v>
      </c>
      <c r="U361" s="91">
        <v>5560</v>
      </c>
      <c r="V361" s="91">
        <v>317</v>
      </c>
      <c r="W361" s="91">
        <v>599</v>
      </c>
      <c r="X361" s="91">
        <v>48</v>
      </c>
      <c r="Y361" s="91">
        <v>0</v>
      </c>
      <c r="Z361" s="72">
        <f t="shared" ref="Z361:Z381" si="53">SUM(K361:Y361)</f>
        <v>18423</v>
      </c>
      <c r="AA361" s="52"/>
      <c r="AC361" s="27" t="s">
        <v>82</v>
      </c>
      <c r="AD361" s="37" t="s">
        <v>108</v>
      </c>
    </row>
    <row r="362" spans="1:30" ht="15" customHeight="1" x14ac:dyDescent="0.25">
      <c r="A362" s="50" t="s">
        <v>55</v>
      </c>
      <c r="B362" s="24" t="s">
        <v>54</v>
      </c>
      <c r="C362" s="457" t="s">
        <v>299</v>
      </c>
      <c r="D362" s="457"/>
      <c r="E362" s="457"/>
      <c r="F362" s="457"/>
      <c r="G362" s="457"/>
      <c r="H362" s="457"/>
      <c r="I362" s="457"/>
      <c r="J362" s="457"/>
      <c r="K362" s="72">
        <f t="shared" si="52"/>
        <v>77318</v>
      </c>
      <c r="L362" s="91">
        <v>0</v>
      </c>
      <c r="M362" s="91">
        <v>10393</v>
      </c>
      <c r="N362" s="91">
        <v>2</v>
      </c>
      <c r="O362" s="91">
        <v>4157</v>
      </c>
      <c r="P362" s="91">
        <v>427</v>
      </c>
      <c r="Q362" s="91">
        <v>350</v>
      </c>
      <c r="R362" s="91">
        <v>732</v>
      </c>
      <c r="S362" s="91">
        <v>32563</v>
      </c>
      <c r="T362" s="91">
        <v>0</v>
      </c>
      <c r="U362" s="91">
        <v>891</v>
      </c>
      <c r="V362" s="91">
        <v>795</v>
      </c>
      <c r="W362" s="91">
        <v>1396</v>
      </c>
      <c r="X362" s="91">
        <v>18696</v>
      </c>
      <c r="Y362" s="91">
        <v>14178</v>
      </c>
      <c r="Z362" s="72">
        <f t="shared" si="53"/>
        <v>161898</v>
      </c>
      <c r="AA362" s="52"/>
      <c r="AC362" s="27" t="s">
        <v>82</v>
      </c>
      <c r="AD362" s="37" t="s">
        <v>109</v>
      </c>
    </row>
    <row r="363" spans="1:30" ht="15" customHeight="1" x14ac:dyDescent="0.25">
      <c r="A363" s="50"/>
      <c r="B363" s="24" t="s">
        <v>56</v>
      </c>
      <c r="C363" s="457" t="s">
        <v>300</v>
      </c>
      <c r="D363" s="457"/>
      <c r="E363" s="457"/>
      <c r="F363" s="457"/>
      <c r="G363" s="457"/>
      <c r="H363" s="457"/>
      <c r="I363" s="457"/>
      <c r="J363" s="457"/>
      <c r="K363" s="72">
        <f t="shared" si="52"/>
        <v>29781</v>
      </c>
      <c r="L363" s="91">
        <v>0</v>
      </c>
      <c r="M363" s="91">
        <v>548</v>
      </c>
      <c r="N363" s="91">
        <v>9</v>
      </c>
      <c r="O363" s="91">
        <v>619</v>
      </c>
      <c r="P363" s="91">
        <v>913</v>
      </c>
      <c r="Q363" s="91">
        <v>74</v>
      </c>
      <c r="R363" s="91">
        <v>219</v>
      </c>
      <c r="S363" s="91">
        <v>7529</v>
      </c>
      <c r="T363" s="91">
        <v>0</v>
      </c>
      <c r="U363" s="91">
        <v>490</v>
      </c>
      <c r="V363" s="91">
        <v>124</v>
      </c>
      <c r="W363" s="91">
        <v>101</v>
      </c>
      <c r="X363" s="91">
        <v>3836</v>
      </c>
      <c r="Y363" s="91">
        <v>13096</v>
      </c>
      <c r="Z363" s="72">
        <f t="shared" si="53"/>
        <v>57339</v>
      </c>
      <c r="AA363" s="52"/>
      <c r="AC363" s="27" t="s">
        <v>82</v>
      </c>
      <c r="AD363" s="37" t="s">
        <v>110</v>
      </c>
    </row>
    <row r="364" spans="1:30" ht="15" customHeight="1" x14ac:dyDescent="0.25">
      <c r="A364" s="50"/>
      <c r="B364" s="24" t="s">
        <v>249</v>
      </c>
      <c r="C364" s="457" t="s">
        <v>301</v>
      </c>
      <c r="D364" s="457"/>
      <c r="E364" s="457"/>
      <c r="F364" s="457"/>
      <c r="G364" s="457"/>
      <c r="H364" s="457"/>
      <c r="I364" s="457"/>
      <c r="J364" s="457"/>
      <c r="K364" s="72">
        <f t="shared" si="52"/>
        <v>2086</v>
      </c>
      <c r="L364" s="91">
        <v>0</v>
      </c>
      <c r="M364" s="91">
        <v>581</v>
      </c>
      <c r="N364" s="91">
        <v>17</v>
      </c>
      <c r="O364" s="91">
        <v>841</v>
      </c>
      <c r="P364" s="91">
        <v>158</v>
      </c>
      <c r="Q364" s="91">
        <v>134</v>
      </c>
      <c r="R364" s="91">
        <v>355</v>
      </c>
      <c r="S364" s="91">
        <v>0</v>
      </c>
      <c r="T364" s="91">
        <v>0</v>
      </c>
      <c r="U364" s="91">
        <v>471</v>
      </c>
      <c r="V364" s="91">
        <v>115</v>
      </c>
      <c r="W364" s="91">
        <v>179</v>
      </c>
      <c r="X364" s="91">
        <v>13</v>
      </c>
      <c r="Y364" s="91">
        <v>0</v>
      </c>
      <c r="Z364" s="72">
        <f t="shared" si="53"/>
        <v>4950</v>
      </c>
      <c r="AA364" s="52"/>
      <c r="AC364" s="27" t="s">
        <v>82</v>
      </c>
      <c r="AD364" s="37" t="s">
        <v>111</v>
      </c>
    </row>
    <row r="365" spans="1:30" ht="15" customHeight="1" x14ac:dyDescent="0.25">
      <c r="A365" s="50"/>
      <c r="B365" s="24" t="s">
        <v>251</v>
      </c>
      <c r="C365" s="457" t="s">
        <v>302</v>
      </c>
      <c r="D365" s="457"/>
      <c r="E365" s="457"/>
      <c r="F365" s="457"/>
      <c r="G365" s="457"/>
      <c r="H365" s="457"/>
      <c r="I365" s="457"/>
      <c r="J365" s="457"/>
      <c r="K365" s="72">
        <f t="shared" si="52"/>
        <v>9889</v>
      </c>
      <c r="L365" s="91">
        <v>0</v>
      </c>
      <c r="M365" s="91">
        <v>711</v>
      </c>
      <c r="N365" s="91">
        <v>16</v>
      </c>
      <c r="O365" s="91">
        <v>4092</v>
      </c>
      <c r="P365" s="91">
        <v>930</v>
      </c>
      <c r="Q365" s="91">
        <v>3500</v>
      </c>
      <c r="R365" s="91">
        <v>1052</v>
      </c>
      <c r="S365" s="91">
        <v>0</v>
      </c>
      <c r="T365" s="91">
        <v>0</v>
      </c>
      <c r="U365" s="91">
        <v>642</v>
      </c>
      <c r="V365" s="91">
        <v>601</v>
      </c>
      <c r="W365" s="91">
        <v>357</v>
      </c>
      <c r="X365" s="91">
        <v>1139</v>
      </c>
      <c r="Y365" s="91">
        <v>0</v>
      </c>
      <c r="Z365" s="72">
        <f t="shared" si="53"/>
        <v>22929</v>
      </c>
      <c r="AA365" s="52"/>
      <c r="AC365" s="27" t="s">
        <v>82</v>
      </c>
      <c r="AD365" s="37" t="s">
        <v>112</v>
      </c>
    </row>
    <row r="366" spans="1:30" ht="15" customHeight="1" x14ac:dyDescent="0.25">
      <c r="A366" s="50"/>
      <c r="B366" s="24" t="s">
        <v>253</v>
      </c>
      <c r="C366" s="457" t="s">
        <v>303</v>
      </c>
      <c r="D366" s="457"/>
      <c r="E366" s="457"/>
      <c r="F366" s="457"/>
      <c r="G366" s="457"/>
      <c r="H366" s="457"/>
      <c r="I366" s="457"/>
      <c r="J366" s="457"/>
      <c r="K366" s="72">
        <f t="shared" si="52"/>
        <v>39013</v>
      </c>
      <c r="L366" s="91">
        <v>4821</v>
      </c>
      <c r="M366" s="91">
        <v>348</v>
      </c>
      <c r="N366" s="91">
        <v>170848</v>
      </c>
      <c r="O366" s="91">
        <v>635</v>
      </c>
      <c r="P366" s="91">
        <v>511</v>
      </c>
      <c r="Q366" s="91">
        <v>41166</v>
      </c>
      <c r="R366" s="91">
        <v>1113</v>
      </c>
      <c r="S366" s="91">
        <v>0</v>
      </c>
      <c r="T366" s="91">
        <v>0</v>
      </c>
      <c r="U366" s="91">
        <v>3167</v>
      </c>
      <c r="V366" s="91">
        <v>147</v>
      </c>
      <c r="W366" s="91">
        <v>264</v>
      </c>
      <c r="X366" s="91">
        <v>6</v>
      </c>
      <c r="Y366" s="91">
        <v>12387</v>
      </c>
      <c r="Z366" s="72">
        <f t="shared" si="53"/>
        <v>274426</v>
      </c>
      <c r="AA366" s="52"/>
      <c r="AC366" s="27" t="s">
        <v>82</v>
      </c>
      <c r="AD366" s="37" t="s">
        <v>113</v>
      </c>
    </row>
    <row r="367" spans="1:30" ht="15" customHeight="1" x14ac:dyDescent="0.25">
      <c r="A367" s="50"/>
      <c r="B367" s="24" t="s">
        <v>255</v>
      </c>
      <c r="C367" s="457" t="s">
        <v>304</v>
      </c>
      <c r="D367" s="457"/>
      <c r="E367" s="457"/>
      <c r="F367" s="457"/>
      <c r="G367" s="457"/>
      <c r="H367" s="457"/>
      <c r="I367" s="457"/>
      <c r="J367" s="457"/>
      <c r="K367" s="72">
        <f t="shared" si="52"/>
        <v>88626</v>
      </c>
      <c r="L367" s="91">
        <v>0</v>
      </c>
      <c r="M367" s="91">
        <v>133</v>
      </c>
      <c r="N367" s="91">
        <v>0</v>
      </c>
      <c r="O367" s="91">
        <v>527</v>
      </c>
      <c r="P367" s="91">
        <v>64</v>
      </c>
      <c r="Q367" s="91">
        <v>60</v>
      </c>
      <c r="R367" s="91">
        <v>188</v>
      </c>
      <c r="S367" s="91">
        <v>0</v>
      </c>
      <c r="T367" s="91">
        <v>0</v>
      </c>
      <c r="U367" s="91">
        <v>313</v>
      </c>
      <c r="V367" s="91">
        <v>44</v>
      </c>
      <c r="W367" s="91">
        <v>42</v>
      </c>
      <c r="X367" s="91">
        <v>121</v>
      </c>
      <c r="Y367" s="91">
        <v>28303</v>
      </c>
      <c r="Z367" s="72">
        <f t="shared" si="53"/>
        <v>118421</v>
      </c>
      <c r="AA367" s="52"/>
      <c r="AC367" s="27" t="s">
        <v>82</v>
      </c>
      <c r="AD367" s="37" t="s">
        <v>114</v>
      </c>
    </row>
    <row r="368" spans="1:30" ht="15" customHeight="1" x14ac:dyDescent="0.25">
      <c r="A368" s="50"/>
      <c r="B368" s="24" t="s">
        <v>257</v>
      </c>
      <c r="C368" s="457" t="s">
        <v>305</v>
      </c>
      <c r="D368" s="457"/>
      <c r="E368" s="457"/>
      <c r="F368" s="457"/>
      <c r="G368" s="457"/>
      <c r="H368" s="457"/>
      <c r="I368" s="457"/>
      <c r="J368" s="457"/>
      <c r="K368" s="72">
        <f t="shared" si="52"/>
        <v>5481</v>
      </c>
      <c r="L368" s="91">
        <v>0</v>
      </c>
      <c r="M368" s="91">
        <v>170</v>
      </c>
      <c r="N368" s="91">
        <v>29</v>
      </c>
      <c r="O368" s="91">
        <v>431</v>
      </c>
      <c r="P368" s="91">
        <v>305</v>
      </c>
      <c r="Q368" s="91">
        <v>456</v>
      </c>
      <c r="R368" s="91">
        <v>5561</v>
      </c>
      <c r="S368" s="91">
        <v>0</v>
      </c>
      <c r="T368" s="91">
        <v>0</v>
      </c>
      <c r="U368" s="91">
        <v>434</v>
      </c>
      <c r="V368" s="91">
        <v>237</v>
      </c>
      <c r="W368" s="91">
        <v>729</v>
      </c>
      <c r="X368" s="91">
        <v>6</v>
      </c>
      <c r="Y368" s="91">
        <v>0</v>
      </c>
      <c r="Z368" s="72">
        <f t="shared" si="53"/>
        <v>13839</v>
      </c>
      <c r="AA368" s="52"/>
      <c r="AC368" s="27" t="s">
        <v>82</v>
      </c>
      <c r="AD368" s="37" t="s">
        <v>115</v>
      </c>
    </row>
    <row r="369" spans="1:30" ht="15" customHeight="1" x14ac:dyDescent="0.25">
      <c r="A369" s="50"/>
      <c r="B369" s="24" t="s">
        <v>259</v>
      </c>
      <c r="C369" s="457" t="s">
        <v>306</v>
      </c>
      <c r="D369" s="457"/>
      <c r="E369" s="457"/>
      <c r="F369" s="457"/>
      <c r="G369" s="457"/>
      <c r="H369" s="457"/>
      <c r="I369" s="457"/>
      <c r="J369" s="457"/>
      <c r="K369" s="72">
        <f t="shared" si="52"/>
        <v>4367</v>
      </c>
      <c r="L369" s="91">
        <v>10147</v>
      </c>
      <c r="M369" s="91">
        <v>76</v>
      </c>
      <c r="N369" s="91">
        <v>38</v>
      </c>
      <c r="O369" s="91">
        <v>183</v>
      </c>
      <c r="P369" s="91">
        <v>3539</v>
      </c>
      <c r="Q369" s="91">
        <v>85</v>
      </c>
      <c r="R369" s="91">
        <v>190</v>
      </c>
      <c r="S369" s="91">
        <v>0</v>
      </c>
      <c r="T369" s="91">
        <v>0</v>
      </c>
      <c r="U369" s="91">
        <v>4988</v>
      </c>
      <c r="V369" s="91">
        <v>30</v>
      </c>
      <c r="W369" s="91">
        <v>87</v>
      </c>
      <c r="X369" s="91">
        <v>268</v>
      </c>
      <c r="Y369" s="91">
        <v>0</v>
      </c>
      <c r="Z369" s="72">
        <f t="shared" si="53"/>
        <v>23998</v>
      </c>
      <c r="AA369" s="52"/>
      <c r="AC369" s="27" t="s">
        <v>82</v>
      </c>
      <c r="AD369" s="37" t="s">
        <v>116</v>
      </c>
    </row>
    <row r="370" spans="1:30" ht="15" customHeight="1" x14ac:dyDescent="0.25">
      <c r="A370" s="50"/>
      <c r="B370" s="24" t="s">
        <v>261</v>
      </c>
      <c r="C370" s="457" t="s">
        <v>307</v>
      </c>
      <c r="D370" s="457"/>
      <c r="E370" s="457"/>
      <c r="F370" s="457"/>
      <c r="G370" s="457"/>
      <c r="H370" s="457"/>
      <c r="I370" s="457"/>
      <c r="J370" s="457"/>
      <c r="K370" s="72">
        <f t="shared" si="52"/>
        <v>1514</v>
      </c>
      <c r="L370" s="91">
        <v>3221</v>
      </c>
      <c r="M370" s="91">
        <v>46</v>
      </c>
      <c r="N370" s="91">
        <v>220</v>
      </c>
      <c r="O370" s="91">
        <v>760</v>
      </c>
      <c r="P370" s="91">
        <v>26</v>
      </c>
      <c r="Q370" s="91">
        <v>441</v>
      </c>
      <c r="R370" s="91">
        <v>194</v>
      </c>
      <c r="S370" s="91">
        <v>0</v>
      </c>
      <c r="T370" s="91">
        <v>0</v>
      </c>
      <c r="U370" s="91">
        <v>94</v>
      </c>
      <c r="V370" s="91">
        <v>50</v>
      </c>
      <c r="W370" s="91">
        <v>33</v>
      </c>
      <c r="X370" s="91">
        <v>128</v>
      </c>
      <c r="Y370" s="91">
        <v>0</v>
      </c>
      <c r="Z370" s="72">
        <f t="shared" si="53"/>
        <v>6727</v>
      </c>
      <c r="AA370" s="52"/>
      <c r="AC370" s="27" t="s">
        <v>82</v>
      </c>
      <c r="AD370" s="37" t="s">
        <v>117</v>
      </c>
    </row>
    <row r="371" spans="1:30" ht="15" customHeight="1" x14ac:dyDescent="0.25">
      <c r="A371" s="50"/>
      <c r="B371" s="24" t="s">
        <v>263</v>
      </c>
      <c r="C371" s="457" t="s">
        <v>308</v>
      </c>
      <c r="D371" s="457"/>
      <c r="E371" s="457"/>
      <c r="F371" s="457"/>
      <c r="G371" s="457"/>
      <c r="H371" s="457"/>
      <c r="I371" s="457"/>
      <c r="J371" s="457"/>
      <c r="K371" s="72">
        <f t="shared" si="52"/>
        <v>70870</v>
      </c>
      <c r="L371" s="91">
        <v>0</v>
      </c>
      <c r="M371" s="91">
        <v>642</v>
      </c>
      <c r="N371" s="91">
        <v>0</v>
      </c>
      <c r="O371" s="91">
        <v>499</v>
      </c>
      <c r="P371" s="91">
        <v>22</v>
      </c>
      <c r="Q371" s="91">
        <v>1442</v>
      </c>
      <c r="R371" s="91">
        <v>85</v>
      </c>
      <c r="S371" s="91">
        <v>0</v>
      </c>
      <c r="T371" s="91">
        <v>0</v>
      </c>
      <c r="U371" s="91">
        <v>352</v>
      </c>
      <c r="V371" s="91">
        <v>86</v>
      </c>
      <c r="W371" s="91">
        <v>147</v>
      </c>
      <c r="X371" s="91">
        <v>9608</v>
      </c>
      <c r="Y371" s="91">
        <v>1050</v>
      </c>
      <c r="Z371" s="72">
        <f t="shared" si="53"/>
        <v>84803</v>
      </c>
      <c r="AA371" s="52"/>
      <c r="AC371" s="27" t="s">
        <v>82</v>
      </c>
      <c r="AD371" s="37" t="s">
        <v>118</v>
      </c>
    </row>
    <row r="372" spans="1:30" ht="33" customHeight="1" x14ac:dyDescent="0.25">
      <c r="A372" s="50" t="s">
        <v>30</v>
      </c>
      <c r="B372" s="438" t="s">
        <v>469</v>
      </c>
      <c r="C372" s="438"/>
      <c r="D372" s="438"/>
      <c r="E372" s="438"/>
      <c r="F372" s="438"/>
      <c r="G372" s="438"/>
      <c r="H372" s="438"/>
      <c r="I372" s="438"/>
      <c r="J372" s="438"/>
      <c r="K372" s="73">
        <f t="shared" ref="K372:Y372" si="54">SUM(K361:K371)</f>
        <v>333579</v>
      </c>
      <c r="L372" s="73">
        <f t="shared" si="54"/>
        <v>18189</v>
      </c>
      <c r="M372" s="73">
        <f t="shared" si="54"/>
        <v>16196</v>
      </c>
      <c r="N372" s="73">
        <f t="shared" si="54"/>
        <v>171179</v>
      </c>
      <c r="O372" s="73">
        <f t="shared" si="54"/>
        <v>15074</v>
      </c>
      <c r="P372" s="73">
        <f t="shared" si="54"/>
        <v>7153</v>
      </c>
      <c r="Q372" s="73">
        <f t="shared" si="54"/>
        <v>48947</v>
      </c>
      <c r="R372" s="73">
        <f t="shared" si="54"/>
        <v>10579</v>
      </c>
      <c r="S372" s="73">
        <f t="shared" si="54"/>
        <v>40092</v>
      </c>
      <c r="T372" s="73">
        <f t="shared" si="54"/>
        <v>0</v>
      </c>
      <c r="U372" s="73">
        <f t="shared" si="54"/>
        <v>17402</v>
      </c>
      <c r="V372" s="73">
        <f t="shared" si="54"/>
        <v>2546</v>
      </c>
      <c r="W372" s="73">
        <f t="shared" si="54"/>
        <v>3934</v>
      </c>
      <c r="X372" s="73">
        <f t="shared" si="54"/>
        <v>33869</v>
      </c>
      <c r="Y372" s="73">
        <f t="shared" si="54"/>
        <v>69014</v>
      </c>
      <c r="Z372" s="73">
        <f t="shared" si="53"/>
        <v>787753</v>
      </c>
      <c r="AC372" s="27"/>
      <c r="AD372" s="37" t="s">
        <v>182</v>
      </c>
    </row>
    <row r="373" spans="1:30" ht="30" customHeight="1" x14ac:dyDescent="0.25">
      <c r="A373" s="50" t="s">
        <v>53</v>
      </c>
      <c r="B373" s="53" t="s">
        <v>255</v>
      </c>
      <c r="C373" s="455" t="s">
        <v>309</v>
      </c>
      <c r="D373" s="455"/>
      <c r="E373" s="455"/>
      <c r="F373" s="455"/>
      <c r="G373" s="455"/>
      <c r="H373" s="455"/>
      <c r="I373" s="455"/>
      <c r="J373" s="456"/>
      <c r="K373" s="72">
        <f t="shared" ref="K373:K381" si="55">Z333</f>
        <v>1897</v>
      </c>
      <c r="L373" s="91">
        <v>0</v>
      </c>
      <c r="M373" s="91">
        <v>520</v>
      </c>
      <c r="N373" s="91">
        <v>0</v>
      </c>
      <c r="O373" s="91">
        <v>550</v>
      </c>
      <c r="P373" s="91">
        <v>81</v>
      </c>
      <c r="Q373" s="91">
        <v>68</v>
      </c>
      <c r="R373" s="91">
        <v>383</v>
      </c>
      <c r="S373" s="91">
        <v>0</v>
      </c>
      <c r="T373" s="91">
        <v>0</v>
      </c>
      <c r="U373" s="91">
        <v>3813</v>
      </c>
      <c r="V373" s="91">
        <v>135</v>
      </c>
      <c r="W373" s="91">
        <v>275</v>
      </c>
      <c r="X373" s="91">
        <v>7</v>
      </c>
      <c r="Y373" s="91">
        <v>0</v>
      </c>
      <c r="Z373" s="72">
        <f t="shared" si="53"/>
        <v>7729</v>
      </c>
      <c r="AA373" s="52"/>
      <c r="AC373" s="27" t="s">
        <v>82</v>
      </c>
      <c r="AD373" s="37" t="s">
        <v>119</v>
      </c>
    </row>
    <row r="374" spans="1:30" ht="15" customHeight="1" x14ac:dyDescent="0.25">
      <c r="A374" s="50" t="s">
        <v>55</v>
      </c>
      <c r="B374" s="24" t="s">
        <v>54</v>
      </c>
      <c r="C374" s="457" t="s">
        <v>310</v>
      </c>
      <c r="D374" s="457"/>
      <c r="E374" s="457"/>
      <c r="F374" s="457"/>
      <c r="G374" s="457"/>
      <c r="H374" s="457"/>
      <c r="I374" s="457"/>
      <c r="J374" s="457"/>
      <c r="K374" s="72">
        <f t="shared" si="55"/>
        <v>5316</v>
      </c>
      <c r="L374" s="91">
        <v>0</v>
      </c>
      <c r="M374" s="91">
        <v>189</v>
      </c>
      <c r="N374" s="91">
        <v>0</v>
      </c>
      <c r="O374" s="91">
        <v>228</v>
      </c>
      <c r="P374" s="91">
        <v>138</v>
      </c>
      <c r="Q374" s="91">
        <v>54</v>
      </c>
      <c r="R374" s="91">
        <v>307</v>
      </c>
      <c r="S374" s="91">
        <v>0</v>
      </c>
      <c r="T374" s="91">
        <v>0</v>
      </c>
      <c r="U374" s="91">
        <v>130</v>
      </c>
      <c r="V374" s="91">
        <v>182</v>
      </c>
      <c r="W374" s="91">
        <v>229</v>
      </c>
      <c r="X374" s="91">
        <v>542</v>
      </c>
      <c r="Y374" s="91">
        <v>0</v>
      </c>
      <c r="Z374" s="72">
        <f t="shared" si="53"/>
        <v>7315</v>
      </c>
      <c r="AA374" s="52"/>
      <c r="AC374" s="27" t="s">
        <v>82</v>
      </c>
      <c r="AD374" s="37" t="s">
        <v>120</v>
      </c>
    </row>
    <row r="375" spans="1:30" ht="15" customHeight="1" x14ac:dyDescent="0.25">
      <c r="A375" s="50"/>
      <c r="B375" s="24" t="s">
        <v>56</v>
      </c>
      <c r="C375" s="457" t="s">
        <v>311</v>
      </c>
      <c r="D375" s="457"/>
      <c r="E375" s="457"/>
      <c r="F375" s="457"/>
      <c r="G375" s="457"/>
      <c r="H375" s="457"/>
      <c r="I375" s="457"/>
      <c r="J375" s="457"/>
      <c r="K375" s="72">
        <f t="shared" si="55"/>
        <v>1586</v>
      </c>
      <c r="L375" s="91">
        <v>0</v>
      </c>
      <c r="M375" s="91">
        <v>162</v>
      </c>
      <c r="N375" s="91">
        <v>0</v>
      </c>
      <c r="O375" s="91">
        <v>195</v>
      </c>
      <c r="P375" s="91">
        <v>175</v>
      </c>
      <c r="Q375" s="91">
        <v>36</v>
      </c>
      <c r="R375" s="91">
        <v>214</v>
      </c>
      <c r="S375" s="91">
        <v>0</v>
      </c>
      <c r="T375" s="91">
        <v>0</v>
      </c>
      <c r="U375" s="91">
        <v>191</v>
      </c>
      <c r="V375" s="91">
        <v>97</v>
      </c>
      <c r="W375" s="91">
        <v>208</v>
      </c>
      <c r="X375" s="91">
        <v>1</v>
      </c>
      <c r="Y375" s="91">
        <v>0</v>
      </c>
      <c r="Z375" s="72">
        <f t="shared" si="53"/>
        <v>2865</v>
      </c>
      <c r="AA375" s="52"/>
      <c r="AC375" s="27" t="s">
        <v>82</v>
      </c>
      <c r="AD375" s="37" t="s">
        <v>121</v>
      </c>
    </row>
    <row r="376" spans="1:30" ht="15" customHeight="1" x14ac:dyDescent="0.25">
      <c r="A376" s="50"/>
      <c r="B376" s="24" t="s">
        <v>249</v>
      </c>
      <c r="C376" s="457" t="s">
        <v>312</v>
      </c>
      <c r="D376" s="457"/>
      <c r="E376" s="457"/>
      <c r="F376" s="457"/>
      <c r="G376" s="457"/>
      <c r="H376" s="457"/>
      <c r="I376" s="457"/>
      <c r="J376" s="457"/>
      <c r="K376" s="72">
        <f t="shared" si="55"/>
        <v>342</v>
      </c>
      <c r="L376" s="91">
        <v>0</v>
      </c>
      <c r="M376" s="91">
        <v>123</v>
      </c>
      <c r="N376" s="91">
        <v>0</v>
      </c>
      <c r="O376" s="91">
        <v>80</v>
      </c>
      <c r="P376" s="91">
        <v>120</v>
      </c>
      <c r="Q376" s="91">
        <v>21</v>
      </c>
      <c r="R376" s="91">
        <v>102</v>
      </c>
      <c r="S376" s="91">
        <v>0</v>
      </c>
      <c r="T376" s="91">
        <v>0</v>
      </c>
      <c r="U376" s="91">
        <v>104</v>
      </c>
      <c r="V376" s="91">
        <v>33</v>
      </c>
      <c r="W376" s="91">
        <v>75</v>
      </c>
      <c r="X376" s="91">
        <v>0</v>
      </c>
      <c r="Y376" s="91">
        <v>0</v>
      </c>
      <c r="Z376" s="72">
        <f t="shared" si="53"/>
        <v>1000</v>
      </c>
      <c r="AA376" s="52"/>
      <c r="AC376" s="27" t="s">
        <v>82</v>
      </c>
      <c r="AD376" s="37" t="s">
        <v>122</v>
      </c>
    </row>
    <row r="377" spans="1:30" ht="15" customHeight="1" x14ac:dyDescent="0.25">
      <c r="A377" s="50"/>
      <c r="B377" s="24" t="s">
        <v>251</v>
      </c>
      <c r="C377" s="457" t="s">
        <v>313</v>
      </c>
      <c r="D377" s="457"/>
      <c r="E377" s="457"/>
      <c r="F377" s="457"/>
      <c r="G377" s="457"/>
      <c r="H377" s="457"/>
      <c r="I377" s="457"/>
      <c r="J377" s="457"/>
      <c r="K377" s="72">
        <f t="shared" si="55"/>
        <v>1008</v>
      </c>
      <c r="L377" s="91">
        <v>0</v>
      </c>
      <c r="M377" s="91">
        <v>67</v>
      </c>
      <c r="N377" s="91">
        <v>0</v>
      </c>
      <c r="O377" s="91">
        <v>103</v>
      </c>
      <c r="P377" s="91">
        <v>120</v>
      </c>
      <c r="Q377" s="91">
        <v>18</v>
      </c>
      <c r="R377" s="91">
        <v>513</v>
      </c>
      <c r="S377" s="91">
        <v>0</v>
      </c>
      <c r="T377" s="91">
        <v>0</v>
      </c>
      <c r="U377" s="91">
        <v>121</v>
      </c>
      <c r="V377" s="91">
        <v>73</v>
      </c>
      <c r="W377" s="91">
        <v>47</v>
      </c>
      <c r="X377" s="91">
        <v>0</v>
      </c>
      <c r="Y377" s="91">
        <v>0</v>
      </c>
      <c r="Z377" s="72">
        <f t="shared" si="53"/>
        <v>2070</v>
      </c>
      <c r="AA377" s="52"/>
      <c r="AC377" s="27" t="s">
        <v>82</v>
      </c>
      <c r="AD377" s="37" t="s">
        <v>123</v>
      </c>
    </row>
    <row r="378" spans="1:30" ht="15" customHeight="1" x14ac:dyDescent="0.25">
      <c r="A378" s="50"/>
      <c r="B378" s="24" t="s">
        <v>253</v>
      </c>
      <c r="C378" s="457" t="s">
        <v>314</v>
      </c>
      <c r="D378" s="457"/>
      <c r="E378" s="457"/>
      <c r="F378" s="457"/>
      <c r="G378" s="457"/>
      <c r="H378" s="457"/>
      <c r="I378" s="457"/>
      <c r="J378" s="457"/>
      <c r="K378" s="72">
        <f t="shared" si="55"/>
        <v>1518</v>
      </c>
      <c r="L378" s="91">
        <v>0</v>
      </c>
      <c r="M378" s="91">
        <v>28</v>
      </c>
      <c r="N378" s="91">
        <v>0</v>
      </c>
      <c r="O378" s="91">
        <v>115</v>
      </c>
      <c r="P378" s="91">
        <v>103</v>
      </c>
      <c r="Q378" s="91">
        <v>15</v>
      </c>
      <c r="R378" s="91">
        <v>146</v>
      </c>
      <c r="S378" s="91">
        <v>0</v>
      </c>
      <c r="T378" s="91">
        <v>0</v>
      </c>
      <c r="U378" s="91">
        <v>52</v>
      </c>
      <c r="V378" s="91">
        <v>44</v>
      </c>
      <c r="W378" s="91">
        <v>44</v>
      </c>
      <c r="X378" s="91">
        <v>0</v>
      </c>
      <c r="Y378" s="91">
        <v>0</v>
      </c>
      <c r="Z378" s="72">
        <f t="shared" si="53"/>
        <v>2065</v>
      </c>
      <c r="AA378" s="52"/>
      <c r="AC378" s="27" t="s">
        <v>82</v>
      </c>
      <c r="AD378" s="37" t="s">
        <v>124</v>
      </c>
    </row>
    <row r="379" spans="1:30" ht="15" customHeight="1" x14ac:dyDescent="0.25">
      <c r="A379" s="50"/>
      <c r="B379" s="24" t="s">
        <v>255</v>
      </c>
      <c r="C379" s="457" t="s">
        <v>315</v>
      </c>
      <c r="D379" s="457"/>
      <c r="E379" s="457"/>
      <c r="F379" s="457"/>
      <c r="G379" s="457"/>
      <c r="H379" s="457"/>
      <c r="I379" s="457"/>
      <c r="J379" s="457"/>
      <c r="K379" s="72">
        <f t="shared" si="55"/>
        <v>343</v>
      </c>
      <c r="L379" s="91">
        <v>0</v>
      </c>
      <c r="M379" s="91">
        <v>80</v>
      </c>
      <c r="N379" s="91">
        <v>0</v>
      </c>
      <c r="O379" s="91">
        <v>127</v>
      </c>
      <c r="P379" s="91">
        <v>97</v>
      </c>
      <c r="Q379" s="91">
        <v>18</v>
      </c>
      <c r="R379" s="91">
        <v>92</v>
      </c>
      <c r="S379" s="91">
        <v>0</v>
      </c>
      <c r="T379" s="91">
        <v>0</v>
      </c>
      <c r="U379" s="91">
        <v>85</v>
      </c>
      <c r="V379" s="91">
        <v>35</v>
      </c>
      <c r="W379" s="91">
        <v>42</v>
      </c>
      <c r="X379" s="91">
        <v>0</v>
      </c>
      <c r="Y379" s="91">
        <v>0</v>
      </c>
      <c r="Z379" s="72">
        <f t="shared" si="53"/>
        <v>919</v>
      </c>
      <c r="AA379" s="52"/>
      <c r="AC379" s="27" t="s">
        <v>82</v>
      </c>
      <c r="AD379" s="37" t="s">
        <v>125</v>
      </c>
    </row>
    <row r="380" spans="1:30" ht="15" customHeight="1" x14ac:dyDescent="0.25">
      <c r="A380" s="50"/>
      <c r="B380" s="24" t="s">
        <v>257</v>
      </c>
      <c r="C380" s="457" t="s">
        <v>316</v>
      </c>
      <c r="D380" s="457"/>
      <c r="E380" s="457"/>
      <c r="F380" s="457"/>
      <c r="G380" s="457"/>
      <c r="H380" s="457"/>
      <c r="I380" s="457"/>
      <c r="J380" s="457"/>
      <c r="K380" s="72">
        <f t="shared" si="55"/>
        <v>329</v>
      </c>
      <c r="L380" s="91">
        <v>0</v>
      </c>
      <c r="M380" s="91">
        <v>15</v>
      </c>
      <c r="N380" s="91">
        <v>0</v>
      </c>
      <c r="O380" s="91">
        <v>50</v>
      </c>
      <c r="P380" s="91">
        <v>9</v>
      </c>
      <c r="Q380" s="91">
        <v>22</v>
      </c>
      <c r="R380" s="91">
        <v>156</v>
      </c>
      <c r="S380" s="91">
        <v>0</v>
      </c>
      <c r="T380" s="91">
        <v>0</v>
      </c>
      <c r="U380" s="91">
        <v>54</v>
      </c>
      <c r="V380" s="91">
        <v>13</v>
      </c>
      <c r="W380" s="91">
        <v>14</v>
      </c>
      <c r="X380" s="91">
        <v>1</v>
      </c>
      <c r="Y380" s="91">
        <v>0</v>
      </c>
      <c r="Z380" s="72">
        <f t="shared" si="53"/>
        <v>663</v>
      </c>
      <c r="AA380" s="52"/>
      <c r="AC380" s="27" t="s">
        <v>82</v>
      </c>
      <c r="AD380" s="37" t="s">
        <v>126</v>
      </c>
    </row>
    <row r="381" spans="1:30" ht="15" customHeight="1" x14ac:dyDescent="0.25">
      <c r="A381" s="50"/>
      <c r="B381" s="24" t="s">
        <v>259</v>
      </c>
      <c r="C381" s="457" t="s">
        <v>317</v>
      </c>
      <c r="D381" s="457"/>
      <c r="E381" s="457"/>
      <c r="F381" s="457"/>
      <c r="G381" s="457"/>
      <c r="H381" s="457"/>
      <c r="I381" s="457"/>
      <c r="J381" s="457"/>
      <c r="K381" s="72">
        <f t="shared" si="55"/>
        <v>443</v>
      </c>
      <c r="L381" s="91">
        <v>0</v>
      </c>
      <c r="M381" s="91">
        <v>33</v>
      </c>
      <c r="N381" s="91">
        <v>0</v>
      </c>
      <c r="O381" s="91">
        <v>57</v>
      </c>
      <c r="P381" s="91">
        <v>11</v>
      </c>
      <c r="Q381" s="91">
        <v>18</v>
      </c>
      <c r="R381" s="91">
        <v>40</v>
      </c>
      <c r="S381" s="91">
        <v>0</v>
      </c>
      <c r="T381" s="91">
        <v>0</v>
      </c>
      <c r="U381" s="91">
        <v>107</v>
      </c>
      <c r="V381" s="91">
        <v>54</v>
      </c>
      <c r="W381" s="91">
        <v>43</v>
      </c>
      <c r="X381" s="91">
        <v>1</v>
      </c>
      <c r="Y381" s="91">
        <v>0</v>
      </c>
      <c r="Z381" s="72">
        <f t="shared" si="53"/>
        <v>807</v>
      </c>
      <c r="AA381" s="52"/>
      <c r="AC381" s="27" t="s">
        <v>82</v>
      </c>
      <c r="AD381" s="37" t="s">
        <v>127</v>
      </c>
    </row>
    <row r="382" spans="1:30" ht="15" customHeight="1" x14ac:dyDescent="0.3">
      <c r="A382" s="50"/>
      <c r="B382" s="81"/>
      <c r="C382" s="471"/>
      <c r="D382" s="457"/>
      <c r="E382" s="457"/>
      <c r="F382" s="457"/>
      <c r="G382" s="457"/>
      <c r="H382" s="457"/>
      <c r="I382" s="457"/>
      <c r="J382" s="457"/>
      <c r="K382" s="81" t="s">
        <v>318</v>
      </c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52"/>
      <c r="AC382" s="27" t="s">
        <v>82</v>
      </c>
      <c r="AD382" s="37" t="s">
        <v>128</v>
      </c>
    </row>
    <row r="383" spans="1:30" ht="15" customHeight="1" x14ac:dyDescent="0.3">
      <c r="A383" s="50"/>
      <c r="B383" s="81"/>
      <c r="C383" s="471"/>
      <c r="D383" s="457"/>
      <c r="E383" s="457"/>
      <c r="F383" s="457"/>
      <c r="G383" s="457"/>
      <c r="H383" s="457"/>
      <c r="I383" s="457"/>
      <c r="J383" s="457"/>
      <c r="K383" s="81" t="s">
        <v>318</v>
      </c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52"/>
      <c r="AC383" s="27" t="s">
        <v>82</v>
      </c>
      <c r="AD383" s="37" t="s">
        <v>129</v>
      </c>
    </row>
    <row r="384" spans="1:30" ht="33" customHeight="1" x14ac:dyDescent="0.3">
      <c r="A384" s="50" t="s">
        <v>30</v>
      </c>
      <c r="B384" s="438" t="s">
        <v>469</v>
      </c>
      <c r="C384" s="438"/>
      <c r="D384" s="438"/>
      <c r="E384" s="438"/>
      <c r="F384" s="438"/>
      <c r="G384" s="438"/>
      <c r="H384" s="438"/>
      <c r="I384" s="438"/>
      <c r="J384" s="438"/>
      <c r="K384" s="73">
        <f t="shared" ref="K384:Y384" si="56">SUM(K373:K383)</f>
        <v>12782</v>
      </c>
      <c r="L384" s="73">
        <f t="shared" si="56"/>
        <v>0</v>
      </c>
      <c r="M384" s="73">
        <f t="shared" si="56"/>
        <v>1217</v>
      </c>
      <c r="N384" s="73">
        <f t="shared" si="56"/>
        <v>0</v>
      </c>
      <c r="O384" s="73">
        <f t="shared" si="56"/>
        <v>1505</v>
      </c>
      <c r="P384" s="73">
        <f t="shared" si="56"/>
        <v>854</v>
      </c>
      <c r="Q384" s="73">
        <f t="shared" si="56"/>
        <v>270</v>
      </c>
      <c r="R384" s="73">
        <f t="shared" si="56"/>
        <v>1953</v>
      </c>
      <c r="S384" s="73">
        <f t="shared" si="56"/>
        <v>0</v>
      </c>
      <c r="T384" s="73">
        <f t="shared" si="56"/>
        <v>0</v>
      </c>
      <c r="U384" s="73">
        <f t="shared" si="56"/>
        <v>4657</v>
      </c>
      <c r="V384" s="73">
        <f t="shared" si="56"/>
        <v>666</v>
      </c>
      <c r="W384" s="73">
        <f t="shared" si="56"/>
        <v>977</v>
      </c>
      <c r="X384" s="73">
        <f t="shared" si="56"/>
        <v>552</v>
      </c>
      <c r="Y384" s="73">
        <f t="shared" si="56"/>
        <v>0</v>
      </c>
      <c r="Z384" s="73">
        <f>SUM(K384:Y384)</f>
        <v>25433</v>
      </c>
      <c r="AC384"/>
      <c r="AD384" s="37" t="s">
        <v>182</v>
      </c>
    </row>
    <row r="385" spans="1:34" ht="15.75" customHeight="1" x14ac:dyDescent="0.3">
      <c r="AA385" s="4" t="s">
        <v>88</v>
      </c>
      <c r="AC385"/>
    </row>
    <row r="386" spans="1:34" ht="16.5" customHeight="1" x14ac:dyDescent="0.3">
      <c r="A386" s="3"/>
      <c r="B386" s="458" t="s">
        <v>93</v>
      </c>
      <c r="C386" s="458"/>
      <c r="D386" s="458"/>
      <c r="E386" s="458"/>
      <c r="F386" s="458"/>
      <c r="G386" s="458"/>
      <c r="H386" s="458"/>
      <c r="I386" s="458"/>
      <c r="J386" s="458"/>
      <c r="K386" s="458"/>
      <c r="L386" s="458"/>
      <c r="M386" s="458"/>
      <c r="N386" s="458"/>
      <c r="O386" s="427" t="s">
        <v>37</v>
      </c>
      <c r="P386" s="428"/>
      <c r="Q386" s="428"/>
      <c r="R386" s="428"/>
      <c r="S386" s="428"/>
      <c r="T386" s="428"/>
      <c r="U386" s="428"/>
      <c r="V386" s="428"/>
      <c r="W386" s="428"/>
      <c r="X386" s="428"/>
      <c r="Y386" s="429"/>
      <c r="Z386" s="3"/>
      <c r="AA386" s="3"/>
      <c r="AC386"/>
    </row>
    <row r="387" spans="1:34" ht="21.75" customHeight="1" x14ac:dyDescent="0.3">
      <c r="A387" s="30"/>
      <c r="B387" s="459" t="s">
        <v>476</v>
      </c>
      <c r="C387" s="460"/>
      <c r="D387" s="461"/>
      <c r="E387" s="459" t="s">
        <v>477</v>
      </c>
      <c r="F387" s="460"/>
      <c r="G387" s="461"/>
      <c r="H387" s="459" t="s">
        <v>478</v>
      </c>
      <c r="I387" s="460"/>
      <c r="J387" s="461"/>
      <c r="K387" s="465" t="s">
        <v>479</v>
      </c>
      <c r="L387" s="467" t="s">
        <v>480</v>
      </c>
      <c r="M387" s="467" t="s">
        <v>481</v>
      </c>
      <c r="N387" s="469" t="s">
        <v>482</v>
      </c>
      <c r="O387" s="172" t="s">
        <v>476</v>
      </c>
      <c r="P387" s="173" t="s">
        <v>477</v>
      </c>
      <c r="Q387" s="174" t="s">
        <v>478</v>
      </c>
      <c r="R387" s="175" t="s">
        <v>479</v>
      </c>
      <c r="S387" s="65"/>
      <c r="T387" s="176" t="s">
        <v>480</v>
      </c>
      <c r="U387" s="65"/>
      <c r="V387" s="177" t="s">
        <v>481</v>
      </c>
      <c r="W387" s="65"/>
      <c r="X387" s="178" t="s">
        <v>482</v>
      </c>
      <c r="Y387" s="179" t="s">
        <v>483</v>
      </c>
      <c r="Z387" s="3"/>
      <c r="AC387"/>
    </row>
    <row r="388" spans="1:34" ht="22.5" customHeight="1" x14ac:dyDescent="0.3">
      <c r="A388" s="34"/>
      <c r="B388" s="462"/>
      <c r="C388" s="463"/>
      <c r="D388" s="464"/>
      <c r="E388" s="462"/>
      <c r="F388" s="463"/>
      <c r="G388" s="464"/>
      <c r="H388" s="462"/>
      <c r="I388" s="463"/>
      <c r="J388" s="464"/>
      <c r="K388" s="466"/>
      <c r="L388" s="468"/>
      <c r="M388" s="468"/>
      <c r="N388" s="470"/>
      <c r="O388" s="180" t="s">
        <v>484</v>
      </c>
      <c r="P388" s="181" t="s">
        <v>485</v>
      </c>
      <c r="Q388" s="182" t="s">
        <v>486</v>
      </c>
      <c r="R388" s="183" t="s">
        <v>487</v>
      </c>
      <c r="S388" s="66"/>
      <c r="T388" s="184" t="s">
        <v>488</v>
      </c>
      <c r="U388" s="66"/>
      <c r="V388" s="185" t="s">
        <v>489</v>
      </c>
      <c r="W388" s="66"/>
      <c r="X388" s="186" t="s">
        <v>490</v>
      </c>
      <c r="Y388" s="187" t="s">
        <v>491</v>
      </c>
      <c r="AC388"/>
    </row>
    <row r="389" spans="1:34" ht="15" customHeight="1" x14ac:dyDescent="0.3">
      <c r="A389" s="3"/>
      <c r="B389" s="54"/>
      <c r="C389" s="54"/>
      <c r="D389" s="54"/>
      <c r="E389" s="54"/>
      <c r="F389" s="54"/>
      <c r="G389" s="54"/>
      <c r="H389" s="54"/>
      <c r="I389" s="54"/>
      <c r="J389" s="54"/>
      <c r="K389" s="55"/>
      <c r="L389" s="55"/>
      <c r="M389" s="55"/>
      <c r="N389" s="55"/>
      <c r="O389" s="5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C389"/>
      <c r="AF389" s="33"/>
    </row>
    <row r="390" spans="1:34" ht="16.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432"/>
      <c r="K390" s="432"/>
      <c r="L390" s="432"/>
      <c r="M390" s="432"/>
      <c r="N390" s="432"/>
      <c r="O390" s="432"/>
      <c r="P390" s="432"/>
      <c r="Q390" s="432"/>
      <c r="R390" s="432"/>
      <c r="S390" s="432"/>
      <c r="T390" s="432"/>
      <c r="U390" s="432"/>
      <c r="V390" s="432"/>
      <c r="W390" s="432"/>
      <c r="X390" s="3"/>
      <c r="Y390" s="31"/>
      <c r="Z390" s="3"/>
      <c r="AA390" s="2"/>
      <c r="AC390"/>
      <c r="AD390" t="s">
        <v>425</v>
      </c>
      <c r="AH390" s="90" t="s">
        <v>473</v>
      </c>
    </row>
    <row r="391" spans="1:34" ht="22.5" customHeight="1" x14ac:dyDescent="0.3">
      <c r="I391" s="386" t="s">
        <v>96</v>
      </c>
      <c r="J391" s="386"/>
      <c r="K391" s="386"/>
      <c r="L391" s="386"/>
      <c r="M391" s="8" t="s">
        <v>414</v>
      </c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38"/>
      <c r="Y391" s="421" t="s">
        <v>94</v>
      </c>
      <c r="Z391" s="421"/>
      <c r="AC391"/>
      <c r="AH391" s="90" t="s">
        <v>472</v>
      </c>
    </row>
    <row r="392" spans="1:34" ht="22.5" customHeight="1" x14ac:dyDescent="0.3">
      <c r="I392" s="386" t="s">
        <v>2</v>
      </c>
      <c r="J392" s="386"/>
      <c r="K392" s="386"/>
      <c r="L392" s="386"/>
      <c r="M392" s="8" t="s">
        <v>414</v>
      </c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38"/>
      <c r="Y392" s="421"/>
      <c r="Z392" s="421"/>
      <c r="AC392"/>
    </row>
    <row r="393" spans="1:34" ht="22.5" customHeight="1" x14ac:dyDescent="0.3">
      <c r="J393" s="433"/>
      <c r="K393" s="433"/>
      <c r="L393" s="433"/>
      <c r="M393" s="433"/>
      <c r="N393" s="8"/>
      <c r="O393" s="8"/>
      <c r="P393" s="8"/>
      <c r="Q393" s="8"/>
      <c r="R393" s="386"/>
      <c r="S393" s="386"/>
      <c r="T393" s="386"/>
      <c r="U393" s="386"/>
      <c r="V393" s="8"/>
      <c r="W393" s="8"/>
      <c r="X393" s="3"/>
      <c r="Y393" s="419" t="s">
        <v>425</v>
      </c>
      <c r="Z393" s="419"/>
      <c r="AC393"/>
    </row>
    <row r="394" spans="1:34" ht="21.75" customHeight="1" x14ac:dyDescent="0.3"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434"/>
      <c r="X394" s="434"/>
      <c r="Y394" s="434"/>
      <c r="Z394" s="434"/>
      <c r="AC394"/>
    </row>
    <row r="395" spans="1:34" ht="21.75" customHeight="1" x14ac:dyDescent="0.3"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434"/>
      <c r="X395" s="434"/>
      <c r="Y395" s="434"/>
      <c r="Z395" s="434"/>
      <c r="AC395"/>
    </row>
    <row r="396" spans="1:34" ht="21.75" customHeight="1" x14ac:dyDescent="0.3"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435" t="s">
        <v>426</v>
      </c>
      <c r="X396" s="435"/>
      <c r="Y396" s="435"/>
      <c r="Z396" s="435"/>
      <c r="AC396"/>
    </row>
    <row r="397" spans="1:34" ht="24.9" customHeight="1" x14ac:dyDescent="0.3">
      <c r="A397" s="15" t="s">
        <v>3</v>
      </c>
      <c r="B397" s="423" t="s">
        <v>4</v>
      </c>
      <c r="C397" s="423"/>
      <c r="D397" s="423"/>
      <c r="E397" s="423"/>
      <c r="F397" s="423"/>
      <c r="G397" s="423"/>
      <c r="H397" s="423"/>
      <c r="I397" s="423"/>
      <c r="J397" s="423"/>
      <c r="K397" s="423" t="s">
        <v>5</v>
      </c>
      <c r="L397" s="423"/>
      <c r="M397" s="423"/>
      <c r="N397" s="423"/>
      <c r="O397" s="423"/>
      <c r="P397" s="423"/>
      <c r="Q397" s="423"/>
      <c r="R397" s="423"/>
      <c r="S397" s="423"/>
      <c r="T397" s="423"/>
      <c r="U397" s="423"/>
      <c r="V397" s="423"/>
      <c r="W397" s="423"/>
      <c r="X397" s="423"/>
      <c r="Y397" s="423"/>
      <c r="Z397" s="423"/>
      <c r="AC397"/>
    </row>
    <row r="398" spans="1:34" ht="48.75" customHeight="1" x14ac:dyDescent="0.3">
      <c r="A398" s="15" t="s">
        <v>50</v>
      </c>
      <c r="B398" s="438" t="s">
        <v>51</v>
      </c>
      <c r="C398" s="438"/>
      <c r="D398" s="438"/>
      <c r="E398" s="438"/>
      <c r="F398" s="438"/>
      <c r="G398" s="438"/>
      <c r="H398" s="438"/>
      <c r="I398" s="438"/>
      <c r="J398" s="438"/>
      <c r="K398" s="10" t="s">
        <v>185</v>
      </c>
      <c r="L398" s="10" t="s">
        <v>187</v>
      </c>
      <c r="M398" s="10" t="s">
        <v>189</v>
      </c>
      <c r="N398" s="10" t="s">
        <v>191</v>
      </c>
      <c r="O398" s="10" t="s">
        <v>193</v>
      </c>
      <c r="P398" s="10" t="s">
        <v>195</v>
      </c>
      <c r="Q398" s="10" t="s">
        <v>197</v>
      </c>
      <c r="R398" s="10" t="s">
        <v>199</v>
      </c>
      <c r="S398" s="10" t="s">
        <v>201</v>
      </c>
      <c r="T398" s="10" t="s">
        <v>203</v>
      </c>
      <c r="U398" s="10" t="s">
        <v>205</v>
      </c>
      <c r="V398" s="10" t="s">
        <v>207</v>
      </c>
      <c r="W398" s="10" t="s">
        <v>209</v>
      </c>
      <c r="X398" s="10" t="s">
        <v>211</v>
      </c>
      <c r="Y398" s="10" t="s">
        <v>213</v>
      </c>
      <c r="Z398" s="15" t="s">
        <v>214</v>
      </c>
      <c r="AC398"/>
      <c r="AD398" s="60" t="s">
        <v>183</v>
      </c>
    </row>
    <row r="399" spans="1:34" ht="12.75" customHeight="1" x14ac:dyDescent="0.3">
      <c r="A399" s="17" t="s">
        <v>7</v>
      </c>
      <c r="B399" s="436" t="s">
        <v>8</v>
      </c>
      <c r="C399" s="436"/>
      <c r="D399" s="436"/>
      <c r="E399" s="436"/>
      <c r="F399" s="436"/>
      <c r="G399" s="436"/>
      <c r="H399" s="436"/>
      <c r="I399" s="436"/>
      <c r="J399" s="436"/>
      <c r="K399" s="18" t="s">
        <v>9</v>
      </c>
      <c r="L399" s="18" t="s">
        <v>10</v>
      </c>
      <c r="M399" s="18" t="s">
        <v>11</v>
      </c>
      <c r="N399" s="18" t="s">
        <v>12</v>
      </c>
      <c r="O399" s="18" t="s">
        <v>13</v>
      </c>
      <c r="P399" s="18" t="s">
        <v>14</v>
      </c>
      <c r="Q399" s="18" t="s">
        <v>15</v>
      </c>
      <c r="R399" s="18" t="s">
        <v>16</v>
      </c>
      <c r="S399" s="18" t="s">
        <v>17</v>
      </c>
      <c r="T399" s="18" t="s">
        <v>18</v>
      </c>
      <c r="U399" s="18" t="s">
        <v>19</v>
      </c>
      <c r="V399" s="18" t="s">
        <v>20</v>
      </c>
      <c r="W399" s="18" t="s">
        <v>21</v>
      </c>
      <c r="X399" s="18" t="s">
        <v>22</v>
      </c>
      <c r="Y399" s="18" t="s">
        <v>23</v>
      </c>
      <c r="Z399" s="18" t="s">
        <v>24</v>
      </c>
      <c r="AA399" s="19"/>
      <c r="AC399"/>
      <c r="AD399" s="41"/>
    </row>
    <row r="400" spans="1:34" ht="15" customHeight="1" x14ac:dyDescent="0.3">
      <c r="A400" s="451" t="s">
        <v>52</v>
      </c>
      <c r="B400" s="451"/>
      <c r="C400" s="451"/>
      <c r="D400" s="451"/>
      <c r="E400" s="451"/>
      <c r="F400" s="451"/>
      <c r="G400" s="451"/>
      <c r="H400" s="451"/>
      <c r="I400" s="451"/>
      <c r="J400" s="451"/>
      <c r="K400" s="452"/>
      <c r="L400" s="453"/>
      <c r="M400" s="453"/>
      <c r="N400" s="453"/>
      <c r="O400" s="453"/>
      <c r="P400" s="453"/>
      <c r="Q400" s="453"/>
      <c r="R400" s="453"/>
      <c r="S400" s="453"/>
      <c r="T400" s="453"/>
      <c r="U400" s="453"/>
      <c r="V400" s="453"/>
      <c r="W400" s="453"/>
      <c r="X400" s="453"/>
      <c r="Y400" s="453"/>
      <c r="Z400" s="454"/>
      <c r="AA400" s="45"/>
      <c r="AC400"/>
      <c r="AD400" s="62"/>
    </row>
    <row r="401" spans="1:30" ht="30" customHeight="1" x14ac:dyDescent="0.25">
      <c r="A401" s="50" t="s">
        <v>53</v>
      </c>
      <c r="B401" s="51" t="s">
        <v>257</v>
      </c>
      <c r="C401" s="455" t="s">
        <v>319</v>
      </c>
      <c r="D401" s="455"/>
      <c r="E401" s="455"/>
      <c r="F401" s="455"/>
      <c r="G401" s="455"/>
      <c r="H401" s="455"/>
      <c r="I401" s="455"/>
      <c r="J401" s="456"/>
      <c r="K401" s="91">
        <v>0</v>
      </c>
      <c r="L401" s="91">
        <v>0</v>
      </c>
      <c r="M401" s="91">
        <v>0</v>
      </c>
      <c r="N401" s="91">
        <v>68</v>
      </c>
      <c r="O401" s="91">
        <v>395</v>
      </c>
      <c r="P401" s="91">
        <v>451</v>
      </c>
      <c r="Q401" s="91">
        <v>40</v>
      </c>
      <c r="R401" s="91">
        <v>63</v>
      </c>
      <c r="S401" s="91">
        <v>92</v>
      </c>
      <c r="T401" s="91">
        <v>2120</v>
      </c>
      <c r="U401" s="91">
        <v>0</v>
      </c>
      <c r="V401" s="91">
        <v>0</v>
      </c>
      <c r="W401" s="91">
        <v>0</v>
      </c>
      <c r="X401" s="91">
        <v>0</v>
      </c>
      <c r="Y401" s="91">
        <v>0</v>
      </c>
      <c r="Z401" s="72">
        <f t="shared" ref="Z401:Z417" si="57">SUM(K401:Y401)</f>
        <v>3229</v>
      </c>
      <c r="AA401" s="52"/>
      <c r="AC401" s="27" t="s">
        <v>82</v>
      </c>
      <c r="AD401" s="37" t="s">
        <v>108</v>
      </c>
    </row>
    <row r="402" spans="1:30" ht="15" customHeight="1" x14ac:dyDescent="0.25">
      <c r="A402" s="50" t="s">
        <v>55</v>
      </c>
      <c r="B402" s="24" t="s">
        <v>54</v>
      </c>
      <c r="C402" s="457" t="s">
        <v>320</v>
      </c>
      <c r="D402" s="457"/>
      <c r="E402" s="457"/>
      <c r="F402" s="457"/>
      <c r="G402" s="457"/>
      <c r="H402" s="457"/>
      <c r="I402" s="457"/>
      <c r="J402" s="457"/>
      <c r="K402" s="91">
        <v>0</v>
      </c>
      <c r="L402" s="91">
        <v>0</v>
      </c>
      <c r="M402" s="91">
        <v>0</v>
      </c>
      <c r="N402" s="91">
        <v>37</v>
      </c>
      <c r="O402" s="91">
        <v>221</v>
      </c>
      <c r="P402" s="91">
        <v>459</v>
      </c>
      <c r="Q402" s="91">
        <v>69</v>
      </c>
      <c r="R402" s="91">
        <v>62</v>
      </c>
      <c r="S402" s="91">
        <v>237</v>
      </c>
      <c r="T402" s="91">
        <v>2442</v>
      </c>
      <c r="U402" s="91">
        <v>0</v>
      </c>
      <c r="V402" s="91">
        <v>0</v>
      </c>
      <c r="W402" s="91">
        <v>0</v>
      </c>
      <c r="X402" s="91">
        <v>0</v>
      </c>
      <c r="Y402" s="91">
        <v>0</v>
      </c>
      <c r="Z402" s="72">
        <f t="shared" si="57"/>
        <v>3527</v>
      </c>
      <c r="AA402" s="52"/>
      <c r="AC402" s="27" t="s">
        <v>82</v>
      </c>
      <c r="AD402" s="37" t="s">
        <v>109</v>
      </c>
    </row>
    <row r="403" spans="1:30" ht="15" customHeight="1" x14ac:dyDescent="0.25">
      <c r="A403" s="50"/>
      <c r="B403" s="24" t="s">
        <v>56</v>
      </c>
      <c r="C403" s="457" t="s">
        <v>321</v>
      </c>
      <c r="D403" s="457"/>
      <c r="E403" s="457"/>
      <c r="F403" s="457"/>
      <c r="G403" s="457"/>
      <c r="H403" s="457"/>
      <c r="I403" s="457"/>
      <c r="J403" s="457"/>
      <c r="K403" s="91">
        <v>0</v>
      </c>
      <c r="L403" s="91">
        <v>0</v>
      </c>
      <c r="M403" s="91">
        <v>1590</v>
      </c>
      <c r="N403" s="91">
        <v>186</v>
      </c>
      <c r="O403" s="91">
        <v>201</v>
      </c>
      <c r="P403" s="91">
        <v>287</v>
      </c>
      <c r="Q403" s="91">
        <v>21</v>
      </c>
      <c r="R403" s="91">
        <v>26</v>
      </c>
      <c r="S403" s="91">
        <v>489</v>
      </c>
      <c r="T403" s="91">
        <v>1923</v>
      </c>
      <c r="U403" s="91">
        <v>495</v>
      </c>
      <c r="V403" s="91">
        <v>0</v>
      </c>
      <c r="W403" s="91">
        <v>2174</v>
      </c>
      <c r="X403" s="91">
        <v>0</v>
      </c>
      <c r="Y403" s="91">
        <v>0</v>
      </c>
      <c r="Z403" s="72">
        <f t="shared" si="57"/>
        <v>7392</v>
      </c>
      <c r="AA403" s="52"/>
      <c r="AC403" s="27" t="s">
        <v>82</v>
      </c>
      <c r="AD403" s="37" t="s">
        <v>110</v>
      </c>
    </row>
    <row r="404" spans="1:30" ht="15" customHeight="1" x14ac:dyDescent="0.25">
      <c r="A404" s="50"/>
      <c r="B404" s="24" t="s">
        <v>249</v>
      </c>
      <c r="C404" s="457" t="s">
        <v>322</v>
      </c>
      <c r="D404" s="457"/>
      <c r="E404" s="457"/>
      <c r="F404" s="457"/>
      <c r="G404" s="457"/>
      <c r="H404" s="457"/>
      <c r="I404" s="457"/>
      <c r="J404" s="457"/>
      <c r="K404" s="91">
        <v>0</v>
      </c>
      <c r="L404" s="91">
        <v>0</v>
      </c>
      <c r="M404" s="91">
        <v>0</v>
      </c>
      <c r="N404" s="91">
        <v>28</v>
      </c>
      <c r="O404" s="91">
        <v>73</v>
      </c>
      <c r="P404" s="91">
        <v>55</v>
      </c>
      <c r="Q404" s="91">
        <v>7</v>
      </c>
      <c r="R404" s="91">
        <v>11</v>
      </c>
      <c r="S404" s="91">
        <v>38</v>
      </c>
      <c r="T404" s="91">
        <v>361</v>
      </c>
      <c r="U404" s="91">
        <v>0</v>
      </c>
      <c r="V404" s="91">
        <v>0</v>
      </c>
      <c r="W404" s="91">
        <v>0</v>
      </c>
      <c r="X404" s="91">
        <v>0</v>
      </c>
      <c r="Y404" s="91">
        <v>0</v>
      </c>
      <c r="Z404" s="72">
        <f t="shared" si="57"/>
        <v>573</v>
      </c>
      <c r="AA404" s="52"/>
      <c r="AC404" s="27" t="s">
        <v>82</v>
      </c>
      <c r="AD404" s="37" t="s">
        <v>111</v>
      </c>
    </row>
    <row r="405" spans="1:30" ht="15" customHeight="1" x14ac:dyDescent="0.25">
      <c r="A405" s="50"/>
      <c r="B405" s="24" t="s">
        <v>251</v>
      </c>
      <c r="C405" s="457" t="s">
        <v>323</v>
      </c>
      <c r="D405" s="457"/>
      <c r="E405" s="457"/>
      <c r="F405" s="457"/>
      <c r="G405" s="457"/>
      <c r="H405" s="457"/>
      <c r="I405" s="457"/>
      <c r="J405" s="457"/>
      <c r="K405" s="91">
        <v>0</v>
      </c>
      <c r="L405" s="91">
        <v>0</v>
      </c>
      <c r="M405" s="91">
        <v>0</v>
      </c>
      <c r="N405" s="91">
        <v>31</v>
      </c>
      <c r="O405" s="91">
        <v>144</v>
      </c>
      <c r="P405" s="91">
        <v>483</v>
      </c>
      <c r="Q405" s="91">
        <v>17</v>
      </c>
      <c r="R405" s="91">
        <v>44</v>
      </c>
      <c r="S405" s="91">
        <v>48</v>
      </c>
      <c r="T405" s="91">
        <v>1339</v>
      </c>
      <c r="U405" s="91">
        <v>0</v>
      </c>
      <c r="V405" s="91">
        <v>0</v>
      </c>
      <c r="W405" s="91">
        <v>0</v>
      </c>
      <c r="X405" s="91">
        <v>0</v>
      </c>
      <c r="Y405" s="91">
        <v>0</v>
      </c>
      <c r="Z405" s="72">
        <f t="shared" si="57"/>
        <v>2106</v>
      </c>
      <c r="AA405" s="52"/>
      <c r="AC405" s="27" t="s">
        <v>82</v>
      </c>
      <c r="AD405" s="37" t="s">
        <v>112</v>
      </c>
    </row>
    <row r="406" spans="1:30" ht="15" customHeight="1" x14ac:dyDescent="0.25">
      <c r="A406" s="50"/>
      <c r="B406" s="24" t="s">
        <v>253</v>
      </c>
      <c r="C406" s="457" t="s">
        <v>324</v>
      </c>
      <c r="D406" s="457"/>
      <c r="E406" s="457"/>
      <c r="F406" s="457"/>
      <c r="G406" s="457"/>
      <c r="H406" s="457"/>
      <c r="I406" s="457"/>
      <c r="J406" s="457"/>
      <c r="K406" s="91">
        <v>0</v>
      </c>
      <c r="L406" s="91">
        <v>0</v>
      </c>
      <c r="M406" s="91">
        <v>0</v>
      </c>
      <c r="N406" s="91">
        <v>11</v>
      </c>
      <c r="O406" s="91">
        <v>49</v>
      </c>
      <c r="P406" s="91">
        <v>81</v>
      </c>
      <c r="Q406" s="91">
        <v>16</v>
      </c>
      <c r="R406" s="91">
        <v>23</v>
      </c>
      <c r="S406" s="91">
        <v>18</v>
      </c>
      <c r="T406" s="91">
        <v>800</v>
      </c>
      <c r="U406" s="91">
        <v>0</v>
      </c>
      <c r="V406" s="91">
        <v>0</v>
      </c>
      <c r="W406" s="91">
        <v>0</v>
      </c>
      <c r="X406" s="91">
        <v>0</v>
      </c>
      <c r="Y406" s="91">
        <v>0</v>
      </c>
      <c r="Z406" s="72">
        <f t="shared" si="57"/>
        <v>998</v>
      </c>
      <c r="AA406" s="52"/>
      <c r="AC406" s="27" t="s">
        <v>82</v>
      </c>
      <c r="AD406" s="37" t="s">
        <v>113</v>
      </c>
    </row>
    <row r="407" spans="1:30" ht="15" customHeight="1" x14ac:dyDescent="0.25">
      <c r="A407" s="50"/>
      <c r="B407" s="24" t="s">
        <v>255</v>
      </c>
      <c r="C407" s="457" t="s">
        <v>325</v>
      </c>
      <c r="D407" s="457"/>
      <c r="E407" s="457"/>
      <c r="F407" s="457"/>
      <c r="G407" s="457"/>
      <c r="H407" s="457"/>
      <c r="I407" s="457"/>
      <c r="J407" s="457"/>
      <c r="K407" s="91">
        <v>0</v>
      </c>
      <c r="L407" s="91">
        <v>0</v>
      </c>
      <c r="M407" s="91">
        <v>0</v>
      </c>
      <c r="N407" s="91">
        <v>4</v>
      </c>
      <c r="O407" s="91">
        <v>58</v>
      </c>
      <c r="P407" s="91">
        <v>65</v>
      </c>
      <c r="Q407" s="91">
        <v>27</v>
      </c>
      <c r="R407" s="91">
        <v>14</v>
      </c>
      <c r="S407" s="91">
        <v>22</v>
      </c>
      <c r="T407" s="91">
        <v>821</v>
      </c>
      <c r="U407" s="91">
        <v>0</v>
      </c>
      <c r="V407" s="91">
        <v>0</v>
      </c>
      <c r="W407" s="91">
        <v>0</v>
      </c>
      <c r="X407" s="91">
        <v>0</v>
      </c>
      <c r="Y407" s="91">
        <v>0</v>
      </c>
      <c r="Z407" s="72">
        <f t="shared" si="57"/>
        <v>1011</v>
      </c>
      <c r="AA407" s="52"/>
      <c r="AC407" s="27" t="s">
        <v>82</v>
      </c>
      <c r="AD407" s="37" t="s">
        <v>114</v>
      </c>
    </row>
    <row r="408" spans="1:30" ht="15" customHeight="1" x14ac:dyDescent="0.25">
      <c r="A408" s="50"/>
      <c r="B408" s="24" t="s">
        <v>257</v>
      </c>
      <c r="C408" s="457" t="s">
        <v>326</v>
      </c>
      <c r="D408" s="457"/>
      <c r="E408" s="457"/>
      <c r="F408" s="457"/>
      <c r="G408" s="457"/>
      <c r="H408" s="457"/>
      <c r="I408" s="457"/>
      <c r="J408" s="457"/>
      <c r="K408" s="91">
        <v>0</v>
      </c>
      <c r="L408" s="91">
        <v>0</v>
      </c>
      <c r="M408" s="91">
        <v>0</v>
      </c>
      <c r="N408" s="91">
        <v>90</v>
      </c>
      <c r="O408" s="91">
        <v>72</v>
      </c>
      <c r="P408" s="91">
        <v>42</v>
      </c>
      <c r="Q408" s="91">
        <v>5</v>
      </c>
      <c r="R408" s="91">
        <v>48</v>
      </c>
      <c r="S408" s="91">
        <v>705</v>
      </c>
      <c r="T408" s="91">
        <v>1198</v>
      </c>
      <c r="U408" s="91">
        <v>0</v>
      </c>
      <c r="V408" s="91">
        <v>0</v>
      </c>
      <c r="W408" s="91">
        <v>0</v>
      </c>
      <c r="X408" s="91">
        <v>0</v>
      </c>
      <c r="Y408" s="91">
        <v>0</v>
      </c>
      <c r="Z408" s="72">
        <f t="shared" si="57"/>
        <v>2160</v>
      </c>
      <c r="AA408" s="52"/>
      <c r="AC408" s="27" t="s">
        <v>82</v>
      </c>
      <c r="AD408" s="37" t="s">
        <v>115</v>
      </c>
    </row>
    <row r="409" spans="1:30" ht="15" customHeight="1" x14ac:dyDescent="0.25">
      <c r="A409" s="50"/>
      <c r="B409" s="24" t="s">
        <v>259</v>
      </c>
      <c r="C409" s="457" t="s">
        <v>327</v>
      </c>
      <c r="D409" s="457"/>
      <c r="E409" s="457"/>
      <c r="F409" s="457"/>
      <c r="G409" s="457"/>
      <c r="H409" s="457"/>
      <c r="I409" s="457"/>
      <c r="J409" s="457"/>
      <c r="K409" s="91">
        <v>0</v>
      </c>
      <c r="L409" s="91">
        <v>0</v>
      </c>
      <c r="M409" s="91">
        <v>0</v>
      </c>
      <c r="N409" s="91">
        <v>1</v>
      </c>
      <c r="O409" s="91">
        <v>26</v>
      </c>
      <c r="P409" s="91">
        <v>17</v>
      </c>
      <c r="Q409" s="91">
        <v>4</v>
      </c>
      <c r="R409" s="91">
        <v>15</v>
      </c>
      <c r="S409" s="91">
        <v>16</v>
      </c>
      <c r="T409" s="91">
        <v>360</v>
      </c>
      <c r="U409" s="91">
        <v>0</v>
      </c>
      <c r="V409" s="91">
        <v>0</v>
      </c>
      <c r="W409" s="91">
        <v>0</v>
      </c>
      <c r="X409" s="91">
        <v>0</v>
      </c>
      <c r="Y409" s="91">
        <v>0</v>
      </c>
      <c r="Z409" s="72">
        <f t="shared" si="57"/>
        <v>439</v>
      </c>
      <c r="AA409" s="52"/>
      <c r="AC409" s="27" t="s">
        <v>82</v>
      </c>
      <c r="AD409" s="37" t="s">
        <v>116</v>
      </c>
    </row>
    <row r="410" spans="1:30" ht="15" customHeight="1" x14ac:dyDescent="0.25">
      <c r="A410" s="50"/>
      <c r="B410" s="24" t="s">
        <v>261</v>
      </c>
      <c r="C410" s="457" t="s">
        <v>328</v>
      </c>
      <c r="D410" s="457"/>
      <c r="E410" s="457"/>
      <c r="F410" s="457"/>
      <c r="G410" s="457"/>
      <c r="H410" s="457"/>
      <c r="I410" s="457"/>
      <c r="J410" s="457"/>
      <c r="K410" s="91">
        <v>0</v>
      </c>
      <c r="L410" s="91">
        <v>0</v>
      </c>
      <c r="M410" s="91">
        <v>0</v>
      </c>
      <c r="N410" s="91">
        <v>1</v>
      </c>
      <c r="O410" s="91">
        <v>9</v>
      </c>
      <c r="P410" s="91">
        <v>15</v>
      </c>
      <c r="Q410" s="91">
        <v>3</v>
      </c>
      <c r="R410" s="91">
        <v>5</v>
      </c>
      <c r="S410" s="91">
        <v>5</v>
      </c>
      <c r="T410" s="91">
        <v>570</v>
      </c>
      <c r="U410" s="91">
        <v>0</v>
      </c>
      <c r="V410" s="91">
        <v>0</v>
      </c>
      <c r="W410" s="91">
        <v>0</v>
      </c>
      <c r="X410" s="91">
        <v>0</v>
      </c>
      <c r="Y410" s="91">
        <v>0</v>
      </c>
      <c r="Z410" s="72">
        <f t="shared" si="57"/>
        <v>608</v>
      </c>
      <c r="AA410" s="52"/>
      <c r="AC410" s="27" t="s">
        <v>82</v>
      </c>
      <c r="AD410" s="37" t="s">
        <v>117</v>
      </c>
    </row>
    <row r="411" spans="1:30" ht="15" customHeight="1" x14ac:dyDescent="0.25">
      <c r="A411" s="50"/>
      <c r="B411" s="24" t="s">
        <v>263</v>
      </c>
      <c r="C411" s="457" t="s">
        <v>329</v>
      </c>
      <c r="D411" s="457"/>
      <c r="E411" s="457"/>
      <c r="F411" s="457"/>
      <c r="G411" s="457"/>
      <c r="H411" s="457"/>
      <c r="I411" s="457"/>
      <c r="J411" s="457"/>
      <c r="K411" s="91">
        <v>0</v>
      </c>
      <c r="L411" s="91">
        <v>0</v>
      </c>
      <c r="M411" s="91">
        <v>0</v>
      </c>
      <c r="N411" s="91">
        <v>0</v>
      </c>
      <c r="O411" s="91">
        <v>14</v>
      </c>
      <c r="P411" s="91">
        <v>15</v>
      </c>
      <c r="Q411" s="91">
        <v>109</v>
      </c>
      <c r="R411" s="91">
        <v>4</v>
      </c>
      <c r="S411" s="91">
        <v>3</v>
      </c>
      <c r="T411" s="91">
        <v>259</v>
      </c>
      <c r="U411" s="91">
        <v>0</v>
      </c>
      <c r="V411" s="91">
        <v>0</v>
      </c>
      <c r="W411" s="91">
        <v>0</v>
      </c>
      <c r="X411" s="91">
        <v>0</v>
      </c>
      <c r="Y411" s="91">
        <v>0</v>
      </c>
      <c r="Z411" s="72">
        <f t="shared" si="57"/>
        <v>404</v>
      </c>
      <c r="AA411" s="52"/>
      <c r="AC411" s="27" t="s">
        <v>82</v>
      </c>
      <c r="AD411" s="37" t="s">
        <v>118</v>
      </c>
    </row>
    <row r="412" spans="1:30" ht="33" customHeight="1" x14ac:dyDescent="0.25">
      <c r="A412" s="50" t="s">
        <v>30</v>
      </c>
      <c r="B412" s="438" t="s">
        <v>469</v>
      </c>
      <c r="C412" s="438"/>
      <c r="D412" s="438"/>
      <c r="E412" s="438"/>
      <c r="F412" s="438"/>
      <c r="G412" s="438"/>
      <c r="H412" s="438"/>
      <c r="I412" s="438"/>
      <c r="J412" s="438"/>
      <c r="K412" s="73">
        <f t="shared" ref="K412:Y412" si="58">SUM(K401:K411)</f>
        <v>0</v>
      </c>
      <c r="L412" s="73">
        <f t="shared" si="58"/>
        <v>0</v>
      </c>
      <c r="M412" s="73">
        <f t="shared" si="58"/>
        <v>1590</v>
      </c>
      <c r="N412" s="73">
        <f t="shared" si="58"/>
        <v>457</v>
      </c>
      <c r="O412" s="73">
        <f t="shared" si="58"/>
        <v>1262</v>
      </c>
      <c r="P412" s="73">
        <f t="shared" si="58"/>
        <v>1970</v>
      </c>
      <c r="Q412" s="73">
        <f t="shared" si="58"/>
        <v>318</v>
      </c>
      <c r="R412" s="73">
        <f t="shared" si="58"/>
        <v>315</v>
      </c>
      <c r="S412" s="73">
        <f t="shared" si="58"/>
        <v>1673</v>
      </c>
      <c r="T412" s="73">
        <f t="shared" si="58"/>
        <v>12193</v>
      </c>
      <c r="U412" s="73">
        <f t="shared" si="58"/>
        <v>495</v>
      </c>
      <c r="V412" s="73">
        <f t="shared" si="58"/>
        <v>0</v>
      </c>
      <c r="W412" s="73">
        <f t="shared" si="58"/>
        <v>2174</v>
      </c>
      <c r="X412" s="73">
        <f t="shared" si="58"/>
        <v>0</v>
      </c>
      <c r="Y412" s="73">
        <f t="shared" si="58"/>
        <v>0</v>
      </c>
      <c r="Z412" s="73">
        <f t="shared" si="57"/>
        <v>22447</v>
      </c>
      <c r="AC412" s="27"/>
      <c r="AD412" s="37" t="s">
        <v>181</v>
      </c>
    </row>
    <row r="413" spans="1:30" ht="30" customHeight="1" x14ac:dyDescent="0.25">
      <c r="A413" s="50" t="s">
        <v>53</v>
      </c>
      <c r="B413" s="53" t="s">
        <v>259</v>
      </c>
      <c r="C413" s="455" t="s">
        <v>330</v>
      </c>
      <c r="D413" s="455"/>
      <c r="E413" s="455"/>
      <c r="F413" s="455"/>
      <c r="G413" s="455"/>
      <c r="H413" s="455"/>
      <c r="I413" s="455"/>
      <c r="J413" s="456"/>
      <c r="K413" s="91">
        <v>0</v>
      </c>
      <c r="L413" s="91">
        <v>0</v>
      </c>
      <c r="M413" s="91">
        <v>0</v>
      </c>
      <c r="N413" s="91">
        <v>87</v>
      </c>
      <c r="O413" s="91">
        <v>533</v>
      </c>
      <c r="P413" s="91">
        <v>375</v>
      </c>
      <c r="Q413" s="91">
        <v>74</v>
      </c>
      <c r="R413" s="91">
        <v>26</v>
      </c>
      <c r="S413" s="91">
        <v>56</v>
      </c>
      <c r="T413" s="91">
        <v>2850</v>
      </c>
      <c r="U413" s="91">
        <v>0</v>
      </c>
      <c r="V413" s="91">
        <v>0</v>
      </c>
      <c r="W413" s="91">
        <v>477</v>
      </c>
      <c r="X413" s="91">
        <v>0</v>
      </c>
      <c r="Y413" s="91">
        <v>0</v>
      </c>
      <c r="Z413" s="72">
        <f t="shared" si="57"/>
        <v>4478</v>
      </c>
      <c r="AA413" s="52"/>
      <c r="AC413" s="27" t="s">
        <v>82</v>
      </c>
      <c r="AD413" s="37" t="s">
        <v>119</v>
      </c>
    </row>
    <row r="414" spans="1:30" ht="15" customHeight="1" x14ac:dyDescent="0.25">
      <c r="A414" s="50" t="s">
        <v>55</v>
      </c>
      <c r="B414" s="24" t="s">
        <v>54</v>
      </c>
      <c r="C414" s="457" t="s">
        <v>331</v>
      </c>
      <c r="D414" s="457"/>
      <c r="E414" s="457"/>
      <c r="F414" s="457"/>
      <c r="G414" s="457"/>
      <c r="H414" s="457"/>
      <c r="I414" s="457"/>
      <c r="J414" s="457"/>
      <c r="K414" s="91">
        <v>0</v>
      </c>
      <c r="L414" s="91">
        <v>0</v>
      </c>
      <c r="M414" s="91">
        <v>0</v>
      </c>
      <c r="N414" s="91">
        <v>92</v>
      </c>
      <c r="O414" s="91">
        <v>298</v>
      </c>
      <c r="P414" s="91">
        <v>515</v>
      </c>
      <c r="Q414" s="91">
        <v>694</v>
      </c>
      <c r="R414" s="91">
        <v>45</v>
      </c>
      <c r="S414" s="91">
        <v>157</v>
      </c>
      <c r="T414" s="91">
        <v>7087</v>
      </c>
      <c r="U414" s="91">
        <v>0</v>
      </c>
      <c r="V414" s="91">
        <v>0</v>
      </c>
      <c r="W414" s="91">
        <v>6238</v>
      </c>
      <c r="X414" s="91">
        <v>0</v>
      </c>
      <c r="Y414" s="91">
        <v>0</v>
      </c>
      <c r="Z414" s="72">
        <f t="shared" si="57"/>
        <v>15126</v>
      </c>
      <c r="AA414" s="52"/>
      <c r="AC414" s="27" t="s">
        <v>82</v>
      </c>
      <c r="AD414" s="37" t="s">
        <v>120</v>
      </c>
    </row>
    <row r="415" spans="1:30" ht="15" customHeight="1" x14ac:dyDescent="0.25">
      <c r="A415" s="50"/>
      <c r="B415" s="24" t="s">
        <v>56</v>
      </c>
      <c r="C415" s="457" t="s">
        <v>332</v>
      </c>
      <c r="D415" s="457"/>
      <c r="E415" s="457"/>
      <c r="F415" s="457"/>
      <c r="G415" s="457"/>
      <c r="H415" s="457"/>
      <c r="I415" s="457"/>
      <c r="J415" s="457"/>
      <c r="K415" s="91">
        <v>0</v>
      </c>
      <c r="L415" s="91">
        <v>284</v>
      </c>
      <c r="M415" s="91">
        <v>0</v>
      </c>
      <c r="N415" s="91">
        <v>44</v>
      </c>
      <c r="O415" s="91">
        <v>163</v>
      </c>
      <c r="P415" s="91">
        <v>182</v>
      </c>
      <c r="Q415" s="91">
        <v>92</v>
      </c>
      <c r="R415" s="91">
        <v>11</v>
      </c>
      <c r="S415" s="91">
        <v>57</v>
      </c>
      <c r="T415" s="91">
        <v>1152</v>
      </c>
      <c r="U415" s="91">
        <v>0</v>
      </c>
      <c r="V415" s="91">
        <v>0</v>
      </c>
      <c r="W415" s="91">
        <v>0</v>
      </c>
      <c r="X415" s="91">
        <v>0</v>
      </c>
      <c r="Y415" s="91">
        <v>0</v>
      </c>
      <c r="Z415" s="72">
        <f t="shared" si="57"/>
        <v>1985</v>
      </c>
      <c r="AA415" s="52"/>
      <c r="AC415" s="27" t="s">
        <v>82</v>
      </c>
      <c r="AD415" s="37" t="s">
        <v>121</v>
      </c>
    </row>
    <row r="416" spans="1:30" ht="15" customHeight="1" x14ac:dyDescent="0.25">
      <c r="A416" s="50"/>
      <c r="B416" s="24" t="s">
        <v>249</v>
      </c>
      <c r="C416" s="457" t="s">
        <v>333</v>
      </c>
      <c r="D416" s="457"/>
      <c r="E416" s="457"/>
      <c r="F416" s="457"/>
      <c r="G416" s="457"/>
      <c r="H416" s="457"/>
      <c r="I416" s="457"/>
      <c r="J416" s="457"/>
      <c r="K416" s="91">
        <v>0</v>
      </c>
      <c r="L416" s="91">
        <v>0</v>
      </c>
      <c r="M416" s="91">
        <v>0</v>
      </c>
      <c r="N416" s="91">
        <v>30</v>
      </c>
      <c r="O416" s="91">
        <v>202</v>
      </c>
      <c r="P416" s="91">
        <v>679</v>
      </c>
      <c r="Q416" s="91">
        <v>1636</v>
      </c>
      <c r="R416" s="91">
        <v>13</v>
      </c>
      <c r="S416" s="91">
        <v>34</v>
      </c>
      <c r="T416" s="91">
        <v>567</v>
      </c>
      <c r="U416" s="91">
        <v>0</v>
      </c>
      <c r="V416" s="91">
        <v>0</v>
      </c>
      <c r="W416" s="91">
        <v>0</v>
      </c>
      <c r="X416" s="91">
        <v>0</v>
      </c>
      <c r="Y416" s="91">
        <v>0</v>
      </c>
      <c r="Z416" s="72">
        <f t="shared" si="57"/>
        <v>3161</v>
      </c>
      <c r="AA416" s="52"/>
      <c r="AC416" s="27" t="s">
        <v>82</v>
      </c>
      <c r="AD416" s="37" t="s">
        <v>122</v>
      </c>
    </row>
    <row r="417" spans="1:34" ht="15" customHeight="1" x14ac:dyDescent="0.25">
      <c r="A417" s="50"/>
      <c r="B417" s="24" t="s">
        <v>251</v>
      </c>
      <c r="C417" s="457" t="s">
        <v>334</v>
      </c>
      <c r="D417" s="457"/>
      <c r="E417" s="457"/>
      <c r="F417" s="457"/>
      <c r="G417" s="457"/>
      <c r="H417" s="457"/>
      <c r="I417" s="457"/>
      <c r="J417" s="457"/>
      <c r="K417" s="91">
        <v>0</v>
      </c>
      <c r="L417" s="91">
        <v>5719</v>
      </c>
      <c r="M417" s="91">
        <v>0</v>
      </c>
      <c r="N417" s="91">
        <v>16</v>
      </c>
      <c r="O417" s="91">
        <v>101</v>
      </c>
      <c r="P417" s="91">
        <v>176</v>
      </c>
      <c r="Q417" s="91">
        <v>42</v>
      </c>
      <c r="R417" s="91">
        <v>7</v>
      </c>
      <c r="S417" s="91">
        <v>32</v>
      </c>
      <c r="T417" s="91">
        <v>1315</v>
      </c>
      <c r="U417" s="91">
        <v>0</v>
      </c>
      <c r="V417" s="91">
        <v>0</v>
      </c>
      <c r="W417" s="91">
        <v>0</v>
      </c>
      <c r="X417" s="91">
        <v>0</v>
      </c>
      <c r="Y417" s="91">
        <v>0</v>
      </c>
      <c r="Z417" s="72">
        <f t="shared" si="57"/>
        <v>7408</v>
      </c>
      <c r="AA417" s="52"/>
      <c r="AC417" s="27" t="s">
        <v>82</v>
      </c>
      <c r="AD417" s="37" t="s">
        <v>123</v>
      </c>
    </row>
    <row r="418" spans="1:34" ht="15" customHeight="1" x14ac:dyDescent="0.3">
      <c r="A418" s="50"/>
      <c r="B418" s="82"/>
      <c r="C418" s="471"/>
      <c r="D418" s="457"/>
      <c r="E418" s="457"/>
      <c r="F418" s="457"/>
      <c r="G418" s="457"/>
      <c r="H418" s="457"/>
      <c r="I418" s="457"/>
      <c r="J418" s="457"/>
      <c r="K418" s="82" t="s">
        <v>318</v>
      </c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52"/>
      <c r="AC418" s="27" t="s">
        <v>82</v>
      </c>
      <c r="AD418" s="37" t="s">
        <v>124</v>
      </c>
    </row>
    <row r="419" spans="1:34" ht="15" customHeight="1" x14ac:dyDescent="0.3">
      <c r="A419" s="50"/>
      <c r="B419" s="82"/>
      <c r="C419" s="471"/>
      <c r="D419" s="457"/>
      <c r="E419" s="457"/>
      <c r="F419" s="457"/>
      <c r="G419" s="457"/>
      <c r="H419" s="457"/>
      <c r="I419" s="457"/>
      <c r="J419" s="457"/>
      <c r="K419" s="82" t="s">
        <v>318</v>
      </c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52"/>
      <c r="AC419" s="27" t="s">
        <v>82</v>
      </c>
      <c r="AD419" s="37" t="s">
        <v>125</v>
      </c>
    </row>
    <row r="420" spans="1:34" ht="15" customHeight="1" x14ac:dyDescent="0.3">
      <c r="A420" s="50"/>
      <c r="B420" s="82"/>
      <c r="C420" s="471"/>
      <c r="D420" s="457"/>
      <c r="E420" s="457"/>
      <c r="F420" s="457"/>
      <c r="G420" s="457"/>
      <c r="H420" s="457"/>
      <c r="I420" s="457"/>
      <c r="J420" s="457"/>
      <c r="K420" s="82" t="s">
        <v>318</v>
      </c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52"/>
      <c r="AC420" s="27" t="s">
        <v>82</v>
      </c>
      <c r="AD420" s="37" t="s">
        <v>126</v>
      </c>
    </row>
    <row r="421" spans="1:34" ht="15" customHeight="1" x14ac:dyDescent="0.3">
      <c r="A421" s="50"/>
      <c r="B421" s="82"/>
      <c r="C421" s="471"/>
      <c r="D421" s="457"/>
      <c r="E421" s="457"/>
      <c r="F421" s="457"/>
      <c r="G421" s="457"/>
      <c r="H421" s="457"/>
      <c r="I421" s="457"/>
      <c r="J421" s="457"/>
      <c r="K421" s="82" t="s">
        <v>318</v>
      </c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52"/>
      <c r="AC421" s="27" t="s">
        <v>82</v>
      </c>
      <c r="AD421" s="37" t="s">
        <v>127</v>
      </c>
    </row>
    <row r="422" spans="1:34" ht="15" customHeight="1" x14ac:dyDescent="0.3">
      <c r="A422" s="50"/>
      <c r="B422" s="82"/>
      <c r="C422" s="471"/>
      <c r="D422" s="457"/>
      <c r="E422" s="457"/>
      <c r="F422" s="457"/>
      <c r="G422" s="457"/>
      <c r="H422" s="457"/>
      <c r="I422" s="457"/>
      <c r="J422" s="457"/>
      <c r="K422" s="82" t="s">
        <v>318</v>
      </c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52"/>
      <c r="AC422" s="27" t="s">
        <v>82</v>
      </c>
      <c r="AD422" s="37" t="s">
        <v>128</v>
      </c>
    </row>
    <row r="423" spans="1:34" ht="15" customHeight="1" x14ac:dyDescent="0.3">
      <c r="A423" s="50"/>
      <c r="B423" s="82"/>
      <c r="C423" s="471"/>
      <c r="D423" s="457"/>
      <c r="E423" s="457"/>
      <c r="F423" s="457"/>
      <c r="G423" s="457"/>
      <c r="H423" s="457"/>
      <c r="I423" s="457"/>
      <c r="J423" s="457"/>
      <c r="K423" s="82" t="s">
        <v>318</v>
      </c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52"/>
      <c r="AC423" s="27" t="s">
        <v>82</v>
      </c>
      <c r="AD423" s="37" t="s">
        <v>129</v>
      </c>
    </row>
    <row r="424" spans="1:34" ht="33" customHeight="1" x14ac:dyDescent="0.3">
      <c r="A424" s="50" t="s">
        <v>30</v>
      </c>
      <c r="B424" s="438" t="s">
        <v>469</v>
      </c>
      <c r="C424" s="438"/>
      <c r="D424" s="438"/>
      <c r="E424" s="438"/>
      <c r="F424" s="438"/>
      <c r="G424" s="438"/>
      <c r="H424" s="438"/>
      <c r="I424" s="438"/>
      <c r="J424" s="438"/>
      <c r="K424" s="73">
        <f t="shared" ref="K424:Y424" si="59">SUM(K413:K423)</f>
        <v>0</v>
      </c>
      <c r="L424" s="73">
        <f t="shared" si="59"/>
        <v>6003</v>
      </c>
      <c r="M424" s="73">
        <f t="shared" si="59"/>
        <v>0</v>
      </c>
      <c r="N424" s="73">
        <f t="shared" si="59"/>
        <v>269</v>
      </c>
      <c r="O424" s="73">
        <f t="shared" si="59"/>
        <v>1297</v>
      </c>
      <c r="P424" s="73">
        <f t="shared" si="59"/>
        <v>1927</v>
      </c>
      <c r="Q424" s="73">
        <f t="shared" si="59"/>
        <v>2538</v>
      </c>
      <c r="R424" s="73">
        <f t="shared" si="59"/>
        <v>102</v>
      </c>
      <c r="S424" s="73">
        <f t="shared" si="59"/>
        <v>336</v>
      </c>
      <c r="T424" s="73">
        <f t="shared" si="59"/>
        <v>12971</v>
      </c>
      <c r="U424" s="73">
        <f t="shared" si="59"/>
        <v>0</v>
      </c>
      <c r="V424" s="73">
        <f t="shared" si="59"/>
        <v>0</v>
      </c>
      <c r="W424" s="73">
        <f t="shared" si="59"/>
        <v>6715</v>
      </c>
      <c r="X424" s="73">
        <f t="shared" si="59"/>
        <v>0</v>
      </c>
      <c r="Y424" s="73">
        <f t="shared" si="59"/>
        <v>0</v>
      </c>
      <c r="Z424" s="73">
        <f>SUM(K424:Y424)</f>
        <v>32158</v>
      </c>
      <c r="AC424"/>
      <c r="AD424" s="37" t="s">
        <v>181</v>
      </c>
    </row>
    <row r="425" spans="1:34" ht="15.75" customHeight="1" x14ac:dyDescent="0.3">
      <c r="AA425" s="4" t="s">
        <v>88</v>
      </c>
      <c r="AC425"/>
    </row>
    <row r="426" spans="1:34" ht="16.5" customHeight="1" x14ac:dyDescent="0.3">
      <c r="A426" s="3"/>
      <c r="B426" s="458" t="s">
        <v>93</v>
      </c>
      <c r="C426" s="458"/>
      <c r="D426" s="458"/>
      <c r="E426" s="458"/>
      <c r="F426" s="458"/>
      <c r="G426" s="458"/>
      <c r="H426" s="458"/>
      <c r="I426" s="458"/>
      <c r="J426" s="458"/>
      <c r="K426" s="458"/>
      <c r="L426" s="458"/>
      <c r="M426" s="458"/>
      <c r="N426" s="458"/>
      <c r="O426" s="427" t="s">
        <v>37</v>
      </c>
      <c r="P426" s="428"/>
      <c r="Q426" s="428"/>
      <c r="R426" s="428"/>
      <c r="S426" s="428"/>
      <c r="T426" s="428"/>
      <c r="U426" s="428"/>
      <c r="V426" s="428"/>
      <c r="W426" s="428"/>
      <c r="X426" s="428"/>
      <c r="Y426" s="429"/>
      <c r="Z426" s="3"/>
      <c r="AA426" s="3"/>
      <c r="AC426"/>
    </row>
    <row r="427" spans="1:34" ht="21.75" customHeight="1" x14ac:dyDescent="0.3">
      <c r="A427" s="30"/>
      <c r="B427" s="459" t="s">
        <v>476</v>
      </c>
      <c r="C427" s="460"/>
      <c r="D427" s="461"/>
      <c r="E427" s="459" t="s">
        <v>477</v>
      </c>
      <c r="F427" s="460"/>
      <c r="G427" s="461"/>
      <c r="H427" s="459" t="s">
        <v>478</v>
      </c>
      <c r="I427" s="460"/>
      <c r="J427" s="461"/>
      <c r="K427" s="465" t="s">
        <v>479</v>
      </c>
      <c r="L427" s="467" t="s">
        <v>480</v>
      </c>
      <c r="M427" s="467" t="s">
        <v>481</v>
      </c>
      <c r="N427" s="469" t="s">
        <v>482</v>
      </c>
      <c r="O427" s="188" t="s">
        <v>476</v>
      </c>
      <c r="P427" s="189" t="s">
        <v>477</v>
      </c>
      <c r="Q427" s="190" t="s">
        <v>478</v>
      </c>
      <c r="R427" s="191" t="s">
        <v>479</v>
      </c>
      <c r="S427" s="65"/>
      <c r="T427" s="192" t="s">
        <v>480</v>
      </c>
      <c r="U427" s="65"/>
      <c r="V427" s="193" t="s">
        <v>481</v>
      </c>
      <c r="W427" s="65"/>
      <c r="X427" s="194" t="s">
        <v>482</v>
      </c>
      <c r="Y427" s="195" t="s">
        <v>483</v>
      </c>
      <c r="Z427" s="3"/>
      <c r="AC427"/>
    </row>
    <row r="428" spans="1:34" ht="22.5" customHeight="1" x14ac:dyDescent="0.3">
      <c r="A428" s="34"/>
      <c r="B428" s="462"/>
      <c r="C428" s="463"/>
      <c r="D428" s="464"/>
      <c r="E428" s="462"/>
      <c r="F428" s="463"/>
      <c r="G428" s="464"/>
      <c r="H428" s="462"/>
      <c r="I428" s="463"/>
      <c r="J428" s="464"/>
      <c r="K428" s="466"/>
      <c r="L428" s="468"/>
      <c r="M428" s="468"/>
      <c r="N428" s="470"/>
      <c r="O428" s="196" t="s">
        <v>484</v>
      </c>
      <c r="P428" s="197" t="s">
        <v>485</v>
      </c>
      <c r="Q428" s="198" t="s">
        <v>486</v>
      </c>
      <c r="R428" s="199" t="s">
        <v>487</v>
      </c>
      <c r="S428" s="66"/>
      <c r="T428" s="200" t="s">
        <v>488</v>
      </c>
      <c r="U428" s="66"/>
      <c r="V428" s="201" t="s">
        <v>489</v>
      </c>
      <c r="W428" s="66"/>
      <c r="X428" s="202" t="s">
        <v>490</v>
      </c>
      <c r="Y428" s="203" t="s">
        <v>491</v>
      </c>
      <c r="AC428"/>
    </row>
    <row r="429" spans="1:34" ht="15" customHeight="1" x14ac:dyDescent="0.3">
      <c r="A429" s="3"/>
      <c r="B429" s="54"/>
      <c r="C429" s="54"/>
      <c r="D429" s="54"/>
      <c r="E429" s="54"/>
      <c r="F429" s="54"/>
      <c r="G429" s="54"/>
      <c r="H429" s="54"/>
      <c r="I429" s="54"/>
      <c r="J429" s="54"/>
      <c r="K429" s="55"/>
      <c r="L429" s="55"/>
      <c r="M429" s="55"/>
      <c r="N429" s="55"/>
      <c r="O429" s="5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C429"/>
      <c r="AF429" s="33"/>
    </row>
    <row r="430" spans="1:34" ht="16.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432"/>
      <c r="K430" s="432"/>
      <c r="L430" s="432"/>
      <c r="M430" s="432"/>
      <c r="N430" s="432"/>
      <c r="O430" s="432"/>
      <c r="P430" s="432"/>
      <c r="Q430" s="432"/>
      <c r="R430" s="432"/>
      <c r="S430" s="432"/>
      <c r="T430" s="432"/>
      <c r="U430" s="432"/>
      <c r="V430" s="432"/>
      <c r="W430" s="432"/>
      <c r="X430" s="3"/>
      <c r="Y430" s="31"/>
      <c r="Z430" s="3"/>
      <c r="AA430" s="2"/>
      <c r="AC430"/>
      <c r="AD430" t="s">
        <v>447</v>
      </c>
      <c r="AH430" s="90" t="s">
        <v>473</v>
      </c>
    </row>
    <row r="431" spans="1:34" ht="22.5" customHeight="1" x14ac:dyDescent="0.3">
      <c r="I431" s="386" t="s">
        <v>96</v>
      </c>
      <c r="J431" s="386"/>
      <c r="K431" s="386"/>
      <c r="L431" s="386"/>
      <c r="M431" s="8" t="s">
        <v>414</v>
      </c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38"/>
      <c r="Y431" s="421" t="s">
        <v>94</v>
      </c>
      <c r="Z431" s="421"/>
      <c r="AC431"/>
      <c r="AH431" s="90" t="s">
        <v>472</v>
      </c>
    </row>
    <row r="432" spans="1:34" ht="22.5" customHeight="1" x14ac:dyDescent="0.3">
      <c r="I432" s="386" t="s">
        <v>2</v>
      </c>
      <c r="J432" s="386"/>
      <c r="K432" s="386"/>
      <c r="L432" s="386"/>
      <c r="M432" s="8" t="s">
        <v>414</v>
      </c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38"/>
      <c r="Y432" s="421"/>
      <c r="Z432" s="421"/>
      <c r="AC432"/>
    </row>
    <row r="433" spans="1:30" ht="22.5" customHeight="1" x14ac:dyDescent="0.3">
      <c r="J433" s="433"/>
      <c r="K433" s="433"/>
      <c r="L433" s="433"/>
      <c r="M433" s="433"/>
      <c r="N433" s="8"/>
      <c r="O433" s="8"/>
      <c r="P433" s="8"/>
      <c r="Q433" s="8"/>
      <c r="R433" s="386"/>
      <c r="S433" s="386"/>
      <c r="T433" s="386"/>
      <c r="U433" s="386"/>
      <c r="V433" s="8"/>
      <c r="W433" s="8"/>
      <c r="X433" s="3"/>
      <c r="Y433" s="419" t="s">
        <v>447</v>
      </c>
      <c r="Z433" s="419"/>
      <c r="AC433"/>
    </row>
    <row r="434" spans="1:30" ht="21.75" customHeight="1" x14ac:dyDescent="0.3"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434"/>
      <c r="X434" s="434"/>
      <c r="Y434" s="434"/>
      <c r="Z434" s="434"/>
      <c r="AC434"/>
    </row>
    <row r="435" spans="1:30" ht="21.75" customHeight="1" x14ac:dyDescent="0.3"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434"/>
      <c r="X435" s="434"/>
      <c r="Y435" s="434"/>
      <c r="Z435" s="434"/>
      <c r="AC435"/>
    </row>
    <row r="436" spans="1:30" ht="21.75" customHeight="1" x14ac:dyDescent="0.3"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435" t="s">
        <v>448</v>
      </c>
      <c r="X436" s="435"/>
      <c r="Y436" s="435"/>
      <c r="Z436" s="435"/>
      <c r="AC436"/>
    </row>
    <row r="437" spans="1:30" ht="24.9" customHeight="1" x14ac:dyDescent="0.3">
      <c r="A437" s="15" t="s">
        <v>3</v>
      </c>
      <c r="B437" s="423" t="s">
        <v>4</v>
      </c>
      <c r="C437" s="423"/>
      <c r="D437" s="423"/>
      <c r="E437" s="423"/>
      <c r="F437" s="423"/>
      <c r="G437" s="423"/>
      <c r="H437" s="423"/>
      <c r="I437" s="423"/>
      <c r="J437" s="423"/>
      <c r="K437" s="423" t="s">
        <v>5</v>
      </c>
      <c r="L437" s="423"/>
      <c r="M437" s="423"/>
      <c r="N437" s="423"/>
      <c r="O437" s="423"/>
      <c r="P437" s="423"/>
      <c r="Q437" s="423"/>
      <c r="R437" s="423"/>
      <c r="S437" s="423"/>
      <c r="T437" s="423"/>
      <c r="U437" s="423"/>
      <c r="V437" s="423"/>
      <c r="W437" s="423"/>
      <c r="X437" s="423"/>
      <c r="Y437" s="423"/>
      <c r="Z437" s="423"/>
      <c r="AC437"/>
    </row>
    <row r="438" spans="1:30" ht="48.75" customHeight="1" x14ac:dyDescent="0.3">
      <c r="A438" s="15" t="s">
        <v>50</v>
      </c>
      <c r="B438" s="438" t="s">
        <v>51</v>
      </c>
      <c r="C438" s="438"/>
      <c r="D438" s="438"/>
      <c r="E438" s="438"/>
      <c r="F438" s="438"/>
      <c r="G438" s="438"/>
      <c r="H438" s="438"/>
      <c r="I438" s="438"/>
      <c r="J438" s="438"/>
      <c r="K438" s="10" t="s">
        <v>214</v>
      </c>
      <c r="L438" s="10" t="s">
        <v>218</v>
      </c>
      <c r="M438" s="10" t="s">
        <v>220</v>
      </c>
      <c r="N438" s="10" t="s">
        <v>222</v>
      </c>
      <c r="O438" s="10" t="s">
        <v>224</v>
      </c>
      <c r="P438" s="10" t="s">
        <v>226</v>
      </c>
      <c r="Q438" s="10" t="s">
        <v>228</v>
      </c>
      <c r="R438" s="10" t="s">
        <v>230</v>
      </c>
      <c r="S438" s="10" t="s">
        <v>232</v>
      </c>
      <c r="T438" s="10" t="s">
        <v>234</v>
      </c>
      <c r="U438" s="10" t="s">
        <v>236</v>
      </c>
      <c r="V438" s="10" t="s">
        <v>238</v>
      </c>
      <c r="W438" s="10" t="s">
        <v>240</v>
      </c>
      <c r="X438" s="10" t="s">
        <v>242</v>
      </c>
      <c r="Y438" s="10" t="s">
        <v>244</v>
      </c>
      <c r="Z438" s="15" t="s">
        <v>245</v>
      </c>
      <c r="AC438"/>
      <c r="AD438" s="60" t="s">
        <v>216</v>
      </c>
    </row>
    <row r="439" spans="1:30" ht="12.75" customHeight="1" x14ac:dyDescent="0.3">
      <c r="A439" s="17" t="s">
        <v>7</v>
      </c>
      <c r="B439" s="436" t="s">
        <v>8</v>
      </c>
      <c r="C439" s="436"/>
      <c r="D439" s="436"/>
      <c r="E439" s="436"/>
      <c r="F439" s="436"/>
      <c r="G439" s="436"/>
      <c r="H439" s="436"/>
      <c r="I439" s="436"/>
      <c r="J439" s="436"/>
      <c r="K439" s="18" t="s">
        <v>9</v>
      </c>
      <c r="L439" s="18" t="s">
        <v>10</v>
      </c>
      <c r="M439" s="18" t="s">
        <v>11</v>
      </c>
      <c r="N439" s="18" t="s">
        <v>12</v>
      </c>
      <c r="O439" s="18" t="s">
        <v>13</v>
      </c>
      <c r="P439" s="18" t="s">
        <v>14</v>
      </c>
      <c r="Q439" s="18" t="s">
        <v>15</v>
      </c>
      <c r="R439" s="18" t="s">
        <v>16</v>
      </c>
      <c r="S439" s="18" t="s">
        <v>17</v>
      </c>
      <c r="T439" s="18" t="s">
        <v>18</v>
      </c>
      <c r="U439" s="18" t="s">
        <v>19</v>
      </c>
      <c r="V439" s="18" t="s">
        <v>20</v>
      </c>
      <c r="W439" s="18" t="s">
        <v>21</v>
      </c>
      <c r="X439" s="18" t="s">
        <v>22</v>
      </c>
      <c r="Y439" s="18" t="s">
        <v>23</v>
      </c>
      <c r="Z439" s="18" t="s">
        <v>24</v>
      </c>
      <c r="AA439" s="19"/>
      <c r="AC439"/>
      <c r="AD439" s="41"/>
    </row>
    <row r="440" spans="1:30" ht="15" customHeight="1" x14ac:dyDescent="0.3">
      <c r="A440" s="451" t="s">
        <v>52</v>
      </c>
      <c r="B440" s="451"/>
      <c r="C440" s="451"/>
      <c r="D440" s="451"/>
      <c r="E440" s="451"/>
      <c r="F440" s="451"/>
      <c r="G440" s="451"/>
      <c r="H440" s="451"/>
      <c r="I440" s="451"/>
      <c r="J440" s="451"/>
      <c r="K440" s="452"/>
      <c r="L440" s="453"/>
      <c r="M440" s="453"/>
      <c r="N440" s="453"/>
      <c r="O440" s="453"/>
      <c r="P440" s="453"/>
      <c r="Q440" s="453"/>
      <c r="R440" s="453"/>
      <c r="S440" s="453"/>
      <c r="T440" s="453"/>
      <c r="U440" s="453"/>
      <c r="V440" s="453"/>
      <c r="W440" s="453"/>
      <c r="X440" s="453"/>
      <c r="Y440" s="453"/>
      <c r="Z440" s="454"/>
      <c r="AA440" s="45"/>
      <c r="AC440"/>
      <c r="AD440" s="62"/>
    </row>
    <row r="441" spans="1:30" ht="30" customHeight="1" x14ac:dyDescent="0.25">
      <c r="A441" s="50" t="s">
        <v>53</v>
      </c>
      <c r="B441" s="51" t="s">
        <v>257</v>
      </c>
      <c r="C441" s="455" t="s">
        <v>319</v>
      </c>
      <c r="D441" s="455"/>
      <c r="E441" s="455"/>
      <c r="F441" s="455"/>
      <c r="G441" s="455"/>
      <c r="H441" s="455"/>
      <c r="I441" s="455"/>
      <c r="J441" s="456"/>
      <c r="K441" s="72">
        <f t="shared" ref="K441:K451" si="60">Z401</f>
        <v>3229</v>
      </c>
      <c r="L441" s="91">
        <v>0</v>
      </c>
      <c r="M441" s="91">
        <v>1249</v>
      </c>
      <c r="N441" s="91">
        <v>0</v>
      </c>
      <c r="O441" s="91">
        <v>845</v>
      </c>
      <c r="P441" s="91">
        <v>234</v>
      </c>
      <c r="Q441" s="91">
        <v>193</v>
      </c>
      <c r="R441" s="91">
        <v>452</v>
      </c>
      <c r="S441" s="91">
        <v>0</v>
      </c>
      <c r="T441" s="91">
        <v>0</v>
      </c>
      <c r="U441" s="91">
        <v>4655</v>
      </c>
      <c r="V441" s="91">
        <v>180</v>
      </c>
      <c r="W441" s="91">
        <v>493</v>
      </c>
      <c r="X441" s="91">
        <v>7</v>
      </c>
      <c r="Y441" s="91">
        <v>0</v>
      </c>
      <c r="Z441" s="72">
        <f t="shared" ref="Z441:Z457" si="61">SUM(K441:Y441)</f>
        <v>11537</v>
      </c>
      <c r="AA441" s="52"/>
      <c r="AC441" s="27" t="s">
        <v>82</v>
      </c>
      <c r="AD441" s="37" t="s">
        <v>108</v>
      </c>
    </row>
    <row r="442" spans="1:30" ht="15" customHeight="1" x14ac:dyDescent="0.25">
      <c r="A442" s="50" t="s">
        <v>55</v>
      </c>
      <c r="B442" s="24" t="s">
        <v>54</v>
      </c>
      <c r="C442" s="457" t="s">
        <v>320</v>
      </c>
      <c r="D442" s="457"/>
      <c r="E442" s="457"/>
      <c r="F442" s="457"/>
      <c r="G442" s="457"/>
      <c r="H442" s="457"/>
      <c r="I442" s="457"/>
      <c r="J442" s="457"/>
      <c r="K442" s="72">
        <f t="shared" si="60"/>
        <v>3527</v>
      </c>
      <c r="L442" s="91">
        <v>4134</v>
      </c>
      <c r="M442" s="91">
        <v>1244</v>
      </c>
      <c r="N442" s="91">
        <v>0</v>
      </c>
      <c r="O442" s="91">
        <v>733</v>
      </c>
      <c r="P442" s="91">
        <v>544</v>
      </c>
      <c r="Q442" s="91">
        <v>77</v>
      </c>
      <c r="R442" s="91">
        <v>564</v>
      </c>
      <c r="S442" s="91">
        <v>0</v>
      </c>
      <c r="T442" s="91">
        <v>0</v>
      </c>
      <c r="U442" s="91">
        <v>710</v>
      </c>
      <c r="V442" s="91">
        <v>186</v>
      </c>
      <c r="W442" s="91">
        <v>534</v>
      </c>
      <c r="X442" s="91">
        <v>1</v>
      </c>
      <c r="Y442" s="91">
        <v>0</v>
      </c>
      <c r="Z442" s="72">
        <f t="shared" si="61"/>
        <v>12254</v>
      </c>
      <c r="AA442" s="52"/>
      <c r="AC442" s="27" t="s">
        <v>82</v>
      </c>
      <c r="AD442" s="37" t="s">
        <v>109</v>
      </c>
    </row>
    <row r="443" spans="1:30" ht="15" customHeight="1" x14ac:dyDescent="0.25">
      <c r="A443" s="50"/>
      <c r="B443" s="24" t="s">
        <v>56</v>
      </c>
      <c r="C443" s="457" t="s">
        <v>321</v>
      </c>
      <c r="D443" s="457"/>
      <c r="E443" s="457"/>
      <c r="F443" s="457"/>
      <c r="G443" s="457"/>
      <c r="H443" s="457"/>
      <c r="I443" s="457"/>
      <c r="J443" s="457"/>
      <c r="K443" s="72">
        <f t="shared" si="60"/>
        <v>7392</v>
      </c>
      <c r="L443" s="91">
        <v>0</v>
      </c>
      <c r="M443" s="91">
        <v>442</v>
      </c>
      <c r="N443" s="91">
        <v>0</v>
      </c>
      <c r="O443" s="91">
        <v>607</v>
      </c>
      <c r="P443" s="91">
        <v>857</v>
      </c>
      <c r="Q443" s="91">
        <v>76</v>
      </c>
      <c r="R443" s="91">
        <v>323</v>
      </c>
      <c r="S443" s="91">
        <v>0</v>
      </c>
      <c r="T443" s="91">
        <v>0</v>
      </c>
      <c r="U443" s="91">
        <v>517</v>
      </c>
      <c r="V443" s="91">
        <v>113</v>
      </c>
      <c r="W443" s="91">
        <v>315</v>
      </c>
      <c r="X443" s="91">
        <v>2</v>
      </c>
      <c r="Y443" s="91">
        <v>0</v>
      </c>
      <c r="Z443" s="72">
        <f t="shared" si="61"/>
        <v>10644</v>
      </c>
      <c r="AA443" s="52"/>
      <c r="AC443" s="27" t="s">
        <v>82</v>
      </c>
      <c r="AD443" s="37" t="s">
        <v>110</v>
      </c>
    </row>
    <row r="444" spans="1:30" ht="15" customHeight="1" x14ac:dyDescent="0.25">
      <c r="A444" s="50"/>
      <c r="B444" s="24" t="s">
        <v>249</v>
      </c>
      <c r="C444" s="457" t="s">
        <v>322</v>
      </c>
      <c r="D444" s="457"/>
      <c r="E444" s="457"/>
      <c r="F444" s="457"/>
      <c r="G444" s="457"/>
      <c r="H444" s="457"/>
      <c r="I444" s="457"/>
      <c r="J444" s="457"/>
      <c r="K444" s="72">
        <f t="shared" si="60"/>
        <v>573</v>
      </c>
      <c r="L444" s="91">
        <v>0</v>
      </c>
      <c r="M444" s="91">
        <v>212</v>
      </c>
      <c r="N444" s="91">
        <v>0</v>
      </c>
      <c r="O444" s="91">
        <v>182</v>
      </c>
      <c r="P444" s="91">
        <v>104</v>
      </c>
      <c r="Q444" s="91">
        <v>27</v>
      </c>
      <c r="R444" s="91">
        <v>97</v>
      </c>
      <c r="S444" s="91">
        <v>0</v>
      </c>
      <c r="T444" s="91">
        <v>0</v>
      </c>
      <c r="U444" s="91">
        <v>163</v>
      </c>
      <c r="V444" s="91">
        <v>39</v>
      </c>
      <c r="W444" s="91">
        <v>74</v>
      </c>
      <c r="X444" s="91">
        <v>1</v>
      </c>
      <c r="Y444" s="91">
        <v>0</v>
      </c>
      <c r="Z444" s="72">
        <f t="shared" si="61"/>
        <v>1472</v>
      </c>
      <c r="AA444" s="52"/>
      <c r="AC444" s="27" t="s">
        <v>82</v>
      </c>
      <c r="AD444" s="37" t="s">
        <v>111</v>
      </c>
    </row>
    <row r="445" spans="1:30" ht="15" customHeight="1" x14ac:dyDescent="0.25">
      <c r="A445" s="50"/>
      <c r="B445" s="24" t="s">
        <v>251</v>
      </c>
      <c r="C445" s="457" t="s">
        <v>323</v>
      </c>
      <c r="D445" s="457"/>
      <c r="E445" s="457"/>
      <c r="F445" s="457"/>
      <c r="G445" s="457"/>
      <c r="H445" s="457"/>
      <c r="I445" s="457"/>
      <c r="J445" s="457"/>
      <c r="K445" s="72">
        <f t="shared" si="60"/>
        <v>2106</v>
      </c>
      <c r="L445" s="91">
        <v>0</v>
      </c>
      <c r="M445" s="91">
        <v>221</v>
      </c>
      <c r="N445" s="91">
        <v>0</v>
      </c>
      <c r="O445" s="91">
        <v>299</v>
      </c>
      <c r="P445" s="91">
        <v>182</v>
      </c>
      <c r="Q445" s="91">
        <v>69</v>
      </c>
      <c r="R445" s="91">
        <v>337</v>
      </c>
      <c r="S445" s="91">
        <v>0</v>
      </c>
      <c r="T445" s="91">
        <v>0</v>
      </c>
      <c r="U445" s="91">
        <v>259</v>
      </c>
      <c r="V445" s="91">
        <v>112</v>
      </c>
      <c r="W445" s="91">
        <v>188</v>
      </c>
      <c r="X445" s="91">
        <v>240</v>
      </c>
      <c r="Y445" s="91">
        <v>0</v>
      </c>
      <c r="Z445" s="72">
        <f t="shared" si="61"/>
        <v>4013</v>
      </c>
      <c r="AA445" s="52"/>
      <c r="AC445" s="27" t="s">
        <v>82</v>
      </c>
      <c r="AD445" s="37" t="s">
        <v>112</v>
      </c>
    </row>
    <row r="446" spans="1:30" ht="15" customHeight="1" x14ac:dyDescent="0.25">
      <c r="A446" s="50"/>
      <c r="B446" s="24" t="s">
        <v>253</v>
      </c>
      <c r="C446" s="457" t="s">
        <v>324</v>
      </c>
      <c r="D446" s="457"/>
      <c r="E446" s="457"/>
      <c r="F446" s="457"/>
      <c r="G446" s="457"/>
      <c r="H446" s="457"/>
      <c r="I446" s="457"/>
      <c r="J446" s="457"/>
      <c r="K446" s="72">
        <f t="shared" si="60"/>
        <v>998</v>
      </c>
      <c r="L446" s="91">
        <v>0</v>
      </c>
      <c r="M446" s="91">
        <v>147</v>
      </c>
      <c r="N446" s="91">
        <v>0</v>
      </c>
      <c r="O446" s="91">
        <v>216</v>
      </c>
      <c r="P446" s="91">
        <v>116</v>
      </c>
      <c r="Q446" s="91">
        <v>23</v>
      </c>
      <c r="R446" s="91">
        <v>460</v>
      </c>
      <c r="S446" s="91">
        <v>0</v>
      </c>
      <c r="T446" s="91">
        <v>0</v>
      </c>
      <c r="U446" s="91">
        <v>299</v>
      </c>
      <c r="V446" s="91">
        <v>41</v>
      </c>
      <c r="W446" s="91">
        <v>52</v>
      </c>
      <c r="X446" s="91">
        <v>1</v>
      </c>
      <c r="Y446" s="91">
        <v>0</v>
      </c>
      <c r="Z446" s="72">
        <f t="shared" si="61"/>
        <v>2353</v>
      </c>
      <c r="AA446" s="52"/>
      <c r="AC446" s="27" t="s">
        <v>82</v>
      </c>
      <c r="AD446" s="37" t="s">
        <v>113</v>
      </c>
    </row>
    <row r="447" spans="1:30" ht="15" customHeight="1" x14ac:dyDescent="0.25">
      <c r="A447" s="50"/>
      <c r="B447" s="24" t="s">
        <v>255</v>
      </c>
      <c r="C447" s="457" t="s">
        <v>325</v>
      </c>
      <c r="D447" s="457"/>
      <c r="E447" s="457"/>
      <c r="F447" s="457"/>
      <c r="G447" s="457"/>
      <c r="H447" s="457"/>
      <c r="I447" s="457"/>
      <c r="J447" s="457"/>
      <c r="K447" s="72">
        <f t="shared" si="60"/>
        <v>1011</v>
      </c>
      <c r="L447" s="91">
        <v>0</v>
      </c>
      <c r="M447" s="91">
        <v>98</v>
      </c>
      <c r="N447" s="91">
        <v>0</v>
      </c>
      <c r="O447" s="91">
        <v>296</v>
      </c>
      <c r="P447" s="91">
        <v>388</v>
      </c>
      <c r="Q447" s="91">
        <v>19</v>
      </c>
      <c r="R447" s="91">
        <v>88</v>
      </c>
      <c r="S447" s="91">
        <v>0</v>
      </c>
      <c r="T447" s="91">
        <v>0</v>
      </c>
      <c r="U447" s="91">
        <v>304</v>
      </c>
      <c r="V447" s="91">
        <v>33</v>
      </c>
      <c r="W447" s="91">
        <v>105</v>
      </c>
      <c r="X447" s="91">
        <v>2</v>
      </c>
      <c r="Y447" s="91">
        <v>0</v>
      </c>
      <c r="Z447" s="72">
        <f t="shared" si="61"/>
        <v>2344</v>
      </c>
      <c r="AA447" s="52"/>
      <c r="AC447" s="27" t="s">
        <v>82</v>
      </c>
      <c r="AD447" s="37" t="s">
        <v>114</v>
      </c>
    </row>
    <row r="448" spans="1:30" ht="15" customHeight="1" x14ac:dyDescent="0.25">
      <c r="A448" s="50"/>
      <c r="B448" s="24" t="s">
        <v>257</v>
      </c>
      <c r="C448" s="457" t="s">
        <v>326</v>
      </c>
      <c r="D448" s="457"/>
      <c r="E448" s="457"/>
      <c r="F448" s="457"/>
      <c r="G448" s="457"/>
      <c r="H448" s="457"/>
      <c r="I448" s="457"/>
      <c r="J448" s="457"/>
      <c r="K448" s="72">
        <f t="shared" si="60"/>
        <v>2160</v>
      </c>
      <c r="L448" s="91">
        <v>0</v>
      </c>
      <c r="M448" s="91">
        <v>103</v>
      </c>
      <c r="N448" s="91">
        <v>0</v>
      </c>
      <c r="O448" s="91">
        <v>182</v>
      </c>
      <c r="P448" s="91">
        <v>86</v>
      </c>
      <c r="Q448" s="91">
        <v>1466</v>
      </c>
      <c r="R448" s="91">
        <v>228</v>
      </c>
      <c r="S448" s="91">
        <v>0</v>
      </c>
      <c r="T448" s="91">
        <v>0</v>
      </c>
      <c r="U448" s="91">
        <v>239</v>
      </c>
      <c r="V448" s="91">
        <v>58</v>
      </c>
      <c r="W448" s="91">
        <v>127</v>
      </c>
      <c r="X448" s="91">
        <v>0</v>
      </c>
      <c r="Y448" s="91">
        <v>0</v>
      </c>
      <c r="Z448" s="72">
        <f t="shared" si="61"/>
        <v>4649</v>
      </c>
      <c r="AA448" s="52"/>
      <c r="AC448" s="27" t="s">
        <v>82</v>
      </c>
      <c r="AD448" s="37" t="s">
        <v>115</v>
      </c>
    </row>
    <row r="449" spans="1:30" ht="15" customHeight="1" x14ac:dyDescent="0.25">
      <c r="A449" s="50"/>
      <c r="B449" s="24" t="s">
        <v>259</v>
      </c>
      <c r="C449" s="457" t="s">
        <v>327</v>
      </c>
      <c r="D449" s="457"/>
      <c r="E449" s="457"/>
      <c r="F449" s="457"/>
      <c r="G449" s="457"/>
      <c r="H449" s="457"/>
      <c r="I449" s="457"/>
      <c r="J449" s="457"/>
      <c r="K449" s="72">
        <f t="shared" si="60"/>
        <v>439</v>
      </c>
      <c r="L449" s="91">
        <v>0</v>
      </c>
      <c r="M449" s="91">
        <v>36</v>
      </c>
      <c r="N449" s="91">
        <v>0</v>
      </c>
      <c r="O449" s="91">
        <v>163</v>
      </c>
      <c r="P449" s="91">
        <v>49</v>
      </c>
      <c r="Q449" s="91">
        <v>5</v>
      </c>
      <c r="R449" s="91">
        <v>44</v>
      </c>
      <c r="S449" s="91">
        <v>0</v>
      </c>
      <c r="T449" s="91">
        <v>0</v>
      </c>
      <c r="U449" s="91">
        <v>52</v>
      </c>
      <c r="V449" s="91">
        <v>12</v>
      </c>
      <c r="W449" s="91">
        <v>26</v>
      </c>
      <c r="X449" s="91">
        <v>2</v>
      </c>
      <c r="Y449" s="91">
        <v>0</v>
      </c>
      <c r="Z449" s="72">
        <f t="shared" si="61"/>
        <v>828</v>
      </c>
      <c r="AA449" s="52"/>
      <c r="AC449" s="27" t="s">
        <v>82</v>
      </c>
      <c r="AD449" s="37" t="s">
        <v>116</v>
      </c>
    </row>
    <row r="450" spans="1:30" ht="15" customHeight="1" x14ac:dyDescent="0.25">
      <c r="A450" s="50"/>
      <c r="B450" s="24" t="s">
        <v>261</v>
      </c>
      <c r="C450" s="457" t="s">
        <v>328</v>
      </c>
      <c r="D450" s="457"/>
      <c r="E450" s="457"/>
      <c r="F450" s="457"/>
      <c r="G450" s="457"/>
      <c r="H450" s="457"/>
      <c r="I450" s="457"/>
      <c r="J450" s="457"/>
      <c r="K450" s="72">
        <f t="shared" si="60"/>
        <v>608</v>
      </c>
      <c r="L450" s="91">
        <v>0</v>
      </c>
      <c r="M450" s="91">
        <v>56</v>
      </c>
      <c r="N450" s="91">
        <v>0</v>
      </c>
      <c r="O450" s="91">
        <v>151</v>
      </c>
      <c r="P450" s="91">
        <v>8</v>
      </c>
      <c r="Q450" s="91">
        <v>4</v>
      </c>
      <c r="R450" s="91">
        <v>26</v>
      </c>
      <c r="S450" s="91">
        <v>0</v>
      </c>
      <c r="T450" s="91">
        <v>0</v>
      </c>
      <c r="U450" s="91">
        <v>77</v>
      </c>
      <c r="V450" s="91">
        <v>30</v>
      </c>
      <c r="W450" s="91">
        <v>30</v>
      </c>
      <c r="X450" s="91">
        <v>1</v>
      </c>
      <c r="Y450" s="91">
        <v>0</v>
      </c>
      <c r="Z450" s="72">
        <f t="shared" si="61"/>
        <v>991</v>
      </c>
      <c r="AA450" s="52"/>
      <c r="AC450" s="27" t="s">
        <v>82</v>
      </c>
      <c r="AD450" s="37" t="s">
        <v>117</v>
      </c>
    </row>
    <row r="451" spans="1:30" ht="15" customHeight="1" x14ac:dyDescent="0.25">
      <c r="A451" s="50"/>
      <c r="B451" s="24" t="s">
        <v>263</v>
      </c>
      <c r="C451" s="457" t="s">
        <v>329</v>
      </c>
      <c r="D451" s="457"/>
      <c r="E451" s="457"/>
      <c r="F451" s="457"/>
      <c r="G451" s="457"/>
      <c r="H451" s="457"/>
      <c r="I451" s="457"/>
      <c r="J451" s="457"/>
      <c r="K451" s="72">
        <f t="shared" si="60"/>
        <v>404</v>
      </c>
      <c r="L451" s="91">
        <v>0</v>
      </c>
      <c r="M451" s="91">
        <v>36</v>
      </c>
      <c r="N451" s="91">
        <v>0</v>
      </c>
      <c r="O451" s="91">
        <v>122</v>
      </c>
      <c r="P451" s="91">
        <v>12</v>
      </c>
      <c r="Q451" s="91">
        <v>5</v>
      </c>
      <c r="R451" s="91">
        <v>14</v>
      </c>
      <c r="S451" s="91">
        <v>0</v>
      </c>
      <c r="T451" s="91">
        <v>0</v>
      </c>
      <c r="U451" s="91">
        <v>35</v>
      </c>
      <c r="V451" s="91">
        <v>2</v>
      </c>
      <c r="W451" s="91">
        <v>4</v>
      </c>
      <c r="X451" s="91">
        <v>424</v>
      </c>
      <c r="Y451" s="91">
        <v>0</v>
      </c>
      <c r="Z451" s="72">
        <f t="shared" si="61"/>
        <v>1058</v>
      </c>
      <c r="AA451" s="52"/>
      <c r="AC451" s="27" t="s">
        <v>82</v>
      </c>
      <c r="AD451" s="37" t="s">
        <v>118</v>
      </c>
    </row>
    <row r="452" spans="1:30" ht="33" customHeight="1" x14ac:dyDescent="0.25">
      <c r="A452" s="50" t="s">
        <v>30</v>
      </c>
      <c r="B452" s="438" t="s">
        <v>469</v>
      </c>
      <c r="C452" s="438"/>
      <c r="D452" s="438"/>
      <c r="E452" s="438"/>
      <c r="F452" s="438"/>
      <c r="G452" s="438"/>
      <c r="H452" s="438"/>
      <c r="I452" s="438"/>
      <c r="J452" s="438"/>
      <c r="K452" s="73">
        <f t="shared" ref="K452:Y452" si="62">SUM(K441:K451)</f>
        <v>22447</v>
      </c>
      <c r="L452" s="73">
        <f t="shared" si="62"/>
        <v>4134</v>
      </c>
      <c r="M452" s="73">
        <f t="shared" si="62"/>
        <v>3844</v>
      </c>
      <c r="N452" s="73">
        <f t="shared" si="62"/>
        <v>0</v>
      </c>
      <c r="O452" s="73">
        <f t="shared" si="62"/>
        <v>3796</v>
      </c>
      <c r="P452" s="73">
        <f t="shared" si="62"/>
        <v>2580</v>
      </c>
      <c r="Q452" s="73">
        <f t="shared" si="62"/>
        <v>1964</v>
      </c>
      <c r="R452" s="73">
        <f t="shared" si="62"/>
        <v>2633</v>
      </c>
      <c r="S452" s="73">
        <f t="shared" si="62"/>
        <v>0</v>
      </c>
      <c r="T452" s="73">
        <f t="shared" si="62"/>
        <v>0</v>
      </c>
      <c r="U452" s="73">
        <f t="shared" si="62"/>
        <v>7310</v>
      </c>
      <c r="V452" s="73">
        <f t="shared" si="62"/>
        <v>806</v>
      </c>
      <c r="W452" s="73">
        <f t="shared" si="62"/>
        <v>1948</v>
      </c>
      <c r="X452" s="73">
        <f t="shared" si="62"/>
        <v>681</v>
      </c>
      <c r="Y452" s="73">
        <f t="shared" si="62"/>
        <v>0</v>
      </c>
      <c r="Z452" s="73">
        <f t="shared" si="61"/>
        <v>52143</v>
      </c>
      <c r="AC452" s="27"/>
      <c r="AD452" s="37" t="s">
        <v>182</v>
      </c>
    </row>
    <row r="453" spans="1:30" ht="30" customHeight="1" x14ac:dyDescent="0.25">
      <c r="A453" s="50" t="s">
        <v>53</v>
      </c>
      <c r="B453" s="53" t="s">
        <v>259</v>
      </c>
      <c r="C453" s="455" t="s">
        <v>330</v>
      </c>
      <c r="D453" s="455"/>
      <c r="E453" s="455"/>
      <c r="F453" s="455"/>
      <c r="G453" s="455"/>
      <c r="H453" s="455"/>
      <c r="I453" s="455"/>
      <c r="J453" s="456"/>
      <c r="K453" s="72">
        <f>Z413</f>
        <v>4478</v>
      </c>
      <c r="L453" s="91">
        <v>0</v>
      </c>
      <c r="M453" s="91">
        <v>2032</v>
      </c>
      <c r="N453" s="91">
        <v>0</v>
      </c>
      <c r="O453" s="91">
        <v>882</v>
      </c>
      <c r="P453" s="91">
        <v>433</v>
      </c>
      <c r="Q453" s="91">
        <v>129</v>
      </c>
      <c r="R453" s="91">
        <v>372</v>
      </c>
      <c r="S453" s="91">
        <v>0</v>
      </c>
      <c r="T453" s="91">
        <v>0</v>
      </c>
      <c r="U453" s="91">
        <v>3480</v>
      </c>
      <c r="V453" s="91">
        <v>212</v>
      </c>
      <c r="W453" s="91">
        <v>1110</v>
      </c>
      <c r="X453" s="91">
        <v>2</v>
      </c>
      <c r="Y453" s="91">
        <v>0</v>
      </c>
      <c r="Z453" s="72">
        <f t="shared" si="61"/>
        <v>13130</v>
      </c>
      <c r="AA453" s="52"/>
      <c r="AC453" s="27" t="s">
        <v>82</v>
      </c>
      <c r="AD453" s="37" t="s">
        <v>119</v>
      </c>
    </row>
    <row r="454" spans="1:30" ht="15" customHeight="1" x14ac:dyDescent="0.25">
      <c r="A454" s="50" t="s">
        <v>55</v>
      </c>
      <c r="B454" s="24" t="s">
        <v>54</v>
      </c>
      <c r="C454" s="457" t="s">
        <v>331</v>
      </c>
      <c r="D454" s="457"/>
      <c r="E454" s="457"/>
      <c r="F454" s="457"/>
      <c r="G454" s="457"/>
      <c r="H454" s="457"/>
      <c r="I454" s="457"/>
      <c r="J454" s="457"/>
      <c r="K454" s="72">
        <f>Z414</f>
        <v>15126</v>
      </c>
      <c r="L454" s="91">
        <v>0</v>
      </c>
      <c r="M454" s="91">
        <v>1323</v>
      </c>
      <c r="N454" s="91">
        <v>0</v>
      </c>
      <c r="O454" s="91">
        <v>1185</v>
      </c>
      <c r="P454" s="91">
        <v>446</v>
      </c>
      <c r="Q454" s="91">
        <v>87</v>
      </c>
      <c r="R454" s="91">
        <v>494</v>
      </c>
      <c r="S454" s="91">
        <v>0</v>
      </c>
      <c r="T454" s="91">
        <v>0</v>
      </c>
      <c r="U454" s="91">
        <v>7859</v>
      </c>
      <c r="V454" s="91">
        <v>275</v>
      </c>
      <c r="W454" s="91">
        <v>1072</v>
      </c>
      <c r="X454" s="91">
        <v>3</v>
      </c>
      <c r="Y454" s="91">
        <v>0</v>
      </c>
      <c r="Z454" s="72">
        <f t="shared" si="61"/>
        <v>27870</v>
      </c>
      <c r="AA454" s="52"/>
      <c r="AC454" s="27" t="s">
        <v>82</v>
      </c>
      <c r="AD454" s="37" t="s">
        <v>120</v>
      </c>
    </row>
    <row r="455" spans="1:30" ht="15" customHeight="1" x14ac:dyDescent="0.25">
      <c r="A455" s="50"/>
      <c r="B455" s="24" t="s">
        <v>56</v>
      </c>
      <c r="C455" s="457" t="s">
        <v>332</v>
      </c>
      <c r="D455" s="457"/>
      <c r="E455" s="457"/>
      <c r="F455" s="457"/>
      <c r="G455" s="457"/>
      <c r="H455" s="457"/>
      <c r="I455" s="457"/>
      <c r="J455" s="457"/>
      <c r="K455" s="72">
        <f>Z415</f>
        <v>1985</v>
      </c>
      <c r="L455" s="91">
        <v>14043</v>
      </c>
      <c r="M455" s="91">
        <v>818</v>
      </c>
      <c r="N455" s="91">
        <v>0</v>
      </c>
      <c r="O455" s="91">
        <v>310</v>
      </c>
      <c r="P455" s="91">
        <v>1448</v>
      </c>
      <c r="Q455" s="91">
        <v>50</v>
      </c>
      <c r="R455" s="91">
        <v>220</v>
      </c>
      <c r="S455" s="91">
        <v>0</v>
      </c>
      <c r="T455" s="91">
        <v>0</v>
      </c>
      <c r="U455" s="91">
        <v>649</v>
      </c>
      <c r="V455" s="91">
        <v>147</v>
      </c>
      <c r="W455" s="91">
        <v>476</v>
      </c>
      <c r="X455" s="91">
        <v>2</v>
      </c>
      <c r="Y455" s="91">
        <v>0</v>
      </c>
      <c r="Z455" s="72">
        <f t="shared" si="61"/>
        <v>20148</v>
      </c>
      <c r="AA455" s="52"/>
      <c r="AC455" s="27" t="s">
        <v>82</v>
      </c>
      <c r="AD455" s="37" t="s">
        <v>121</v>
      </c>
    </row>
    <row r="456" spans="1:30" ht="15" customHeight="1" x14ac:dyDescent="0.25">
      <c r="A456" s="50"/>
      <c r="B456" s="24" t="s">
        <v>249</v>
      </c>
      <c r="C456" s="457" t="s">
        <v>333</v>
      </c>
      <c r="D456" s="457"/>
      <c r="E456" s="457"/>
      <c r="F456" s="457"/>
      <c r="G456" s="457"/>
      <c r="H456" s="457"/>
      <c r="I456" s="457"/>
      <c r="J456" s="457"/>
      <c r="K456" s="72">
        <f>Z416</f>
        <v>3161</v>
      </c>
      <c r="L456" s="91">
        <v>0</v>
      </c>
      <c r="M456" s="91">
        <v>2218</v>
      </c>
      <c r="N456" s="91">
        <v>0</v>
      </c>
      <c r="O456" s="91">
        <v>115</v>
      </c>
      <c r="P456" s="91">
        <v>164</v>
      </c>
      <c r="Q456" s="91">
        <v>60</v>
      </c>
      <c r="R456" s="91">
        <v>199</v>
      </c>
      <c r="S456" s="91">
        <v>0</v>
      </c>
      <c r="T456" s="91">
        <v>0</v>
      </c>
      <c r="U456" s="91">
        <v>179</v>
      </c>
      <c r="V456" s="91">
        <v>38</v>
      </c>
      <c r="W456" s="91">
        <v>310</v>
      </c>
      <c r="X456" s="91">
        <v>0</v>
      </c>
      <c r="Y456" s="91">
        <v>0</v>
      </c>
      <c r="Z456" s="72">
        <f t="shared" si="61"/>
        <v>6444</v>
      </c>
      <c r="AA456" s="52"/>
      <c r="AC456" s="27" t="s">
        <v>82</v>
      </c>
      <c r="AD456" s="37" t="s">
        <v>122</v>
      </c>
    </row>
    <row r="457" spans="1:30" ht="15" customHeight="1" x14ac:dyDescent="0.25">
      <c r="A457" s="50"/>
      <c r="B457" s="24" t="s">
        <v>251</v>
      </c>
      <c r="C457" s="457" t="s">
        <v>334</v>
      </c>
      <c r="D457" s="457"/>
      <c r="E457" s="457"/>
      <c r="F457" s="457"/>
      <c r="G457" s="457"/>
      <c r="H457" s="457"/>
      <c r="I457" s="457"/>
      <c r="J457" s="457"/>
      <c r="K457" s="72">
        <f>Z417</f>
        <v>7408</v>
      </c>
      <c r="L457" s="91">
        <v>0</v>
      </c>
      <c r="M457" s="91">
        <v>908</v>
      </c>
      <c r="N457" s="91">
        <v>0</v>
      </c>
      <c r="O457" s="91">
        <v>527</v>
      </c>
      <c r="P457" s="91">
        <v>2451</v>
      </c>
      <c r="Q457" s="91">
        <v>33</v>
      </c>
      <c r="R457" s="91">
        <v>285</v>
      </c>
      <c r="S457" s="91">
        <v>0</v>
      </c>
      <c r="T457" s="91">
        <v>0</v>
      </c>
      <c r="U457" s="91">
        <v>649</v>
      </c>
      <c r="V457" s="91">
        <v>124</v>
      </c>
      <c r="W457" s="91">
        <v>341</v>
      </c>
      <c r="X457" s="91">
        <v>0</v>
      </c>
      <c r="Y457" s="91">
        <v>0</v>
      </c>
      <c r="Z457" s="72">
        <f t="shared" si="61"/>
        <v>12726</v>
      </c>
      <c r="AA457" s="52"/>
      <c r="AC457" s="27" t="s">
        <v>82</v>
      </c>
      <c r="AD457" s="37" t="s">
        <v>123</v>
      </c>
    </row>
    <row r="458" spans="1:30" ht="15" customHeight="1" x14ac:dyDescent="0.3">
      <c r="A458" s="50"/>
      <c r="B458" s="83"/>
      <c r="C458" s="471"/>
      <c r="D458" s="457"/>
      <c r="E458" s="457"/>
      <c r="F458" s="457"/>
      <c r="G458" s="457"/>
      <c r="H458" s="457"/>
      <c r="I458" s="457"/>
      <c r="J458" s="457"/>
      <c r="K458" s="83" t="s">
        <v>318</v>
      </c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52"/>
      <c r="AC458" s="27" t="s">
        <v>82</v>
      </c>
      <c r="AD458" s="37" t="s">
        <v>124</v>
      </c>
    </row>
    <row r="459" spans="1:30" ht="15" customHeight="1" x14ac:dyDescent="0.3">
      <c r="A459" s="50"/>
      <c r="B459" s="83"/>
      <c r="C459" s="471"/>
      <c r="D459" s="457"/>
      <c r="E459" s="457"/>
      <c r="F459" s="457"/>
      <c r="G459" s="457"/>
      <c r="H459" s="457"/>
      <c r="I459" s="457"/>
      <c r="J459" s="457"/>
      <c r="K459" s="83" t="s">
        <v>318</v>
      </c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52"/>
      <c r="AC459" s="27" t="s">
        <v>82</v>
      </c>
      <c r="AD459" s="37" t="s">
        <v>125</v>
      </c>
    </row>
    <row r="460" spans="1:30" ht="15" customHeight="1" x14ac:dyDescent="0.3">
      <c r="A460" s="50"/>
      <c r="B460" s="83"/>
      <c r="C460" s="471"/>
      <c r="D460" s="457"/>
      <c r="E460" s="457"/>
      <c r="F460" s="457"/>
      <c r="G460" s="457"/>
      <c r="H460" s="457"/>
      <c r="I460" s="457"/>
      <c r="J460" s="457"/>
      <c r="K460" s="83" t="s">
        <v>318</v>
      </c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52"/>
      <c r="AC460" s="27" t="s">
        <v>82</v>
      </c>
      <c r="AD460" s="37" t="s">
        <v>126</v>
      </c>
    </row>
    <row r="461" spans="1:30" ht="15" customHeight="1" x14ac:dyDescent="0.3">
      <c r="A461" s="50"/>
      <c r="B461" s="83"/>
      <c r="C461" s="471"/>
      <c r="D461" s="457"/>
      <c r="E461" s="457"/>
      <c r="F461" s="457"/>
      <c r="G461" s="457"/>
      <c r="H461" s="457"/>
      <c r="I461" s="457"/>
      <c r="J461" s="457"/>
      <c r="K461" s="83" t="s">
        <v>318</v>
      </c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52"/>
      <c r="AC461" s="27" t="s">
        <v>82</v>
      </c>
      <c r="AD461" s="37" t="s">
        <v>127</v>
      </c>
    </row>
    <row r="462" spans="1:30" ht="15" customHeight="1" x14ac:dyDescent="0.3">
      <c r="A462" s="50"/>
      <c r="B462" s="83"/>
      <c r="C462" s="471"/>
      <c r="D462" s="457"/>
      <c r="E462" s="457"/>
      <c r="F462" s="457"/>
      <c r="G462" s="457"/>
      <c r="H462" s="457"/>
      <c r="I462" s="457"/>
      <c r="J462" s="457"/>
      <c r="K462" s="83" t="s">
        <v>318</v>
      </c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52"/>
      <c r="AC462" s="27" t="s">
        <v>82</v>
      </c>
      <c r="AD462" s="37" t="s">
        <v>128</v>
      </c>
    </row>
    <row r="463" spans="1:30" ht="15" customHeight="1" x14ac:dyDescent="0.3">
      <c r="A463" s="50"/>
      <c r="B463" s="83"/>
      <c r="C463" s="471"/>
      <c r="D463" s="457"/>
      <c r="E463" s="457"/>
      <c r="F463" s="457"/>
      <c r="G463" s="457"/>
      <c r="H463" s="457"/>
      <c r="I463" s="457"/>
      <c r="J463" s="457"/>
      <c r="K463" s="83" t="s">
        <v>318</v>
      </c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52"/>
      <c r="AC463" s="27" t="s">
        <v>82</v>
      </c>
      <c r="AD463" s="37" t="s">
        <v>129</v>
      </c>
    </row>
    <row r="464" spans="1:30" ht="33" customHeight="1" x14ac:dyDescent="0.3">
      <c r="A464" s="50" t="s">
        <v>30</v>
      </c>
      <c r="B464" s="438" t="s">
        <v>469</v>
      </c>
      <c r="C464" s="438"/>
      <c r="D464" s="438"/>
      <c r="E464" s="438"/>
      <c r="F464" s="438"/>
      <c r="G464" s="438"/>
      <c r="H464" s="438"/>
      <c r="I464" s="438"/>
      <c r="J464" s="438"/>
      <c r="K464" s="73">
        <f t="shared" ref="K464:Y464" si="63">SUM(K453:K463)</f>
        <v>32158</v>
      </c>
      <c r="L464" s="73">
        <f t="shared" si="63"/>
        <v>14043</v>
      </c>
      <c r="M464" s="73">
        <f t="shared" si="63"/>
        <v>7299</v>
      </c>
      <c r="N464" s="73">
        <f t="shared" si="63"/>
        <v>0</v>
      </c>
      <c r="O464" s="73">
        <f t="shared" si="63"/>
        <v>3019</v>
      </c>
      <c r="P464" s="73">
        <f t="shared" si="63"/>
        <v>4942</v>
      </c>
      <c r="Q464" s="73">
        <f t="shared" si="63"/>
        <v>359</v>
      </c>
      <c r="R464" s="73">
        <f t="shared" si="63"/>
        <v>1570</v>
      </c>
      <c r="S464" s="73">
        <f t="shared" si="63"/>
        <v>0</v>
      </c>
      <c r="T464" s="73">
        <f t="shared" si="63"/>
        <v>0</v>
      </c>
      <c r="U464" s="73">
        <f t="shared" si="63"/>
        <v>12816</v>
      </c>
      <c r="V464" s="73">
        <f t="shared" si="63"/>
        <v>796</v>
      </c>
      <c r="W464" s="73">
        <f t="shared" si="63"/>
        <v>3309</v>
      </c>
      <c r="X464" s="73">
        <f t="shared" si="63"/>
        <v>7</v>
      </c>
      <c r="Y464" s="73">
        <f t="shared" si="63"/>
        <v>0</v>
      </c>
      <c r="Z464" s="73">
        <f>SUM(K464:Y464)</f>
        <v>80318</v>
      </c>
      <c r="AC464"/>
      <c r="AD464" s="37" t="s">
        <v>182</v>
      </c>
    </row>
    <row r="465" spans="1:34" ht="15.75" customHeight="1" x14ac:dyDescent="0.3">
      <c r="AA465" s="4" t="s">
        <v>88</v>
      </c>
      <c r="AC465"/>
    </row>
    <row r="466" spans="1:34" ht="16.5" customHeight="1" x14ac:dyDescent="0.3">
      <c r="A466" s="3"/>
      <c r="B466" s="458" t="s">
        <v>93</v>
      </c>
      <c r="C466" s="458"/>
      <c r="D466" s="458"/>
      <c r="E466" s="458"/>
      <c r="F466" s="458"/>
      <c r="G466" s="458"/>
      <c r="H466" s="458"/>
      <c r="I466" s="458"/>
      <c r="J466" s="458"/>
      <c r="K466" s="458"/>
      <c r="L466" s="458"/>
      <c r="M466" s="458"/>
      <c r="N466" s="458"/>
      <c r="O466" s="427" t="s">
        <v>37</v>
      </c>
      <c r="P466" s="428"/>
      <c r="Q466" s="428"/>
      <c r="R466" s="428"/>
      <c r="S466" s="428"/>
      <c r="T466" s="428"/>
      <c r="U466" s="428"/>
      <c r="V466" s="428"/>
      <c r="W466" s="428"/>
      <c r="X466" s="428"/>
      <c r="Y466" s="429"/>
      <c r="Z466" s="3"/>
      <c r="AA466" s="3"/>
      <c r="AC466"/>
    </row>
    <row r="467" spans="1:34" ht="21.75" customHeight="1" x14ac:dyDescent="0.3">
      <c r="A467" s="30"/>
      <c r="B467" s="459" t="s">
        <v>476</v>
      </c>
      <c r="C467" s="460"/>
      <c r="D467" s="461"/>
      <c r="E467" s="459" t="s">
        <v>477</v>
      </c>
      <c r="F467" s="460"/>
      <c r="G467" s="461"/>
      <c r="H467" s="459" t="s">
        <v>478</v>
      </c>
      <c r="I467" s="460"/>
      <c r="J467" s="461"/>
      <c r="K467" s="465" t="s">
        <v>479</v>
      </c>
      <c r="L467" s="467" t="s">
        <v>480</v>
      </c>
      <c r="M467" s="467" t="s">
        <v>481</v>
      </c>
      <c r="N467" s="469" t="s">
        <v>482</v>
      </c>
      <c r="O467" s="204" t="s">
        <v>476</v>
      </c>
      <c r="P467" s="205" t="s">
        <v>477</v>
      </c>
      <c r="Q467" s="206" t="s">
        <v>478</v>
      </c>
      <c r="R467" s="207" t="s">
        <v>479</v>
      </c>
      <c r="S467" s="65"/>
      <c r="T467" s="208" t="s">
        <v>480</v>
      </c>
      <c r="U467" s="65"/>
      <c r="V467" s="209" t="s">
        <v>481</v>
      </c>
      <c r="W467" s="65"/>
      <c r="X467" s="210" t="s">
        <v>482</v>
      </c>
      <c r="Y467" s="211" t="s">
        <v>483</v>
      </c>
      <c r="Z467" s="3"/>
      <c r="AC467"/>
    </row>
    <row r="468" spans="1:34" ht="22.5" customHeight="1" x14ac:dyDescent="0.3">
      <c r="A468" s="34"/>
      <c r="B468" s="462"/>
      <c r="C468" s="463"/>
      <c r="D468" s="464"/>
      <c r="E468" s="462"/>
      <c r="F468" s="463"/>
      <c r="G468" s="464"/>
      <c r="H468" s="462"/>
      <c r="I468" s="463"/>
      <c r="J468" s="464"/>
      <c r="K468" s="466"/>
      <c r="L468" s="468"/>
      <c r="M468" s="468"/>
      <c r="N468" s="470"/>
      <c r="O468" s="212" t="s">
        <v>484</v>
      </c>
      <c r="P468" s="213" t="s">
        <v>485</v>
      </c>
      <c r="Q468" s="214" t="s">
        <v>486</v>
      </c>
      <c r="R468" s="215" t="s">
        <v>487</v>
      </c>
      <c r="S468" s="66"/>
      <c r="T468" s="216" t="s">
        <v>488</v>
      </c>
      <c r="U468" s="66"/>
      <c r="V468" s="217" t="s">
        <v>489</v>
      </c>
      <c r="W468" s="66"/>
      <c r="X468" s="218" t="s">
        <v>490</v>
      </c>
      <c r="Y468" s="219" t="s">
        <v>491</v>
      </c>
      <c r="AC468"/>
    </row>
    <row r="469" spans="1:34" ht="15" customHeight="1" x14ac:dyDescent="0.3">
      <c r="A469" s="3"/>
      <c r="B469" s="54"/>
      <c r="C469" s="54"/>
      <c r="D469" s="54"/>
      <c r="E469" s="54"/>
      <c r="F469" s="54"/>
      <c r="G469" s="54"/>
      <c r="H469" s="54"/>
      <c r="I469" s="54"/>
      <c r="J469" s="54"/>
      <c r="K469" s="55"/>
      <c r="L469" s="55"/>
      <c r="M469" s="55"/>
      <c r="N469" s="55"/>
      <c r="O469" s="5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C469"/>
      <c r="AF469" s="33"/>
    </row>
    <row r="470" spans="1:34" ht="16.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432"/>
      <c r="K470" s="432"/>
      <c r="L470" s="432"/>
      <c r="M470" s="432"/>
      <c r="N470" s="432"/>
      <c r="O470" s="432"/>
      <c r="P470" s="432"/>
      <c r="Q470" s="432"/>
      <c r="R470" s="432"/>
      <c r="S470" s="432"/>
      <c r="T470" s="432"/>
      <c r="U470" s="432"/>
      <c r="V470" s="432"/>
      <c r="W470" s="432"/>
      <c r="X470" s="3"/>
      <c r="Y470" s="31"/>
      <c r="Z470" s="3"/>
      <c r="AA470" s="2"/>
      <c r="AC470"/>
      <c r="AD470" t="s">
        <v>427</v>
      </c>
      <c r="AH470" s="90" t="s">
        <v>473</v>
      </c>
    </row>
    <row r="471" spans="1:34" ht="22.5" customHeight="1" x14ac:dyDescent="0.3">
      <c r="I471" s="386" t="s">
        <v>96</v>
      </c>
      <c r="J471" s="386"/>
      <c r="K471" s="386"/>
      <c r="L471" s="386"/>
      <c r="M471" s="8" t="s">
        <v>414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38"/>
      <c r="Y471" s="421" t="s">
        <v>94</v>
      </c>
      <c r="Z471" s="421"/>
      <c r="AC471"/>
      <c r="AH471" s="90" t="s">
        <v>472</v>
      </c>
    </row>
    <row r="472" spans="1:34" ht="22.5" customHeight="1" x14ac:dyDescent="0.3">
      <c r="I472" s="386" t="s">
        <v>2</v>
      </c>
      <c r="J472" s="386"/>
      <c r="K472" s="386"/>
      <c r="L472" s="386"/>
      <c r="M472" s="8" t="s">
        <v>414</v>
      </c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38"/>
      <c r="Y472" s="421"/>
      <c r="Z472" s="421"/>
      <c r="AC472"/>
    </row>
    <row r="473" spans="1:34" ht="22.5" customHeight="1" x14ac:dyDescent="0.3">
      <c r="J473" s="433"/>
      <c r="K473" s="433"/>
      <c r="L473" s="433"/>
      <c r="M473" s="433"/>
      <c r="N473" s="8"/>
      <c r="O473" s="8"/>
      <c r="P473" s="8"/>
      <c r="Q473" s="8"/>
      <c r="R473" s="386"/>
      <c r="S473" s="386"/>
      <c r="T473" s="386"/>
      <c r="U473" s="386"/>
      <c r="V473" s="8"/>
      <c r="W473" s="8"/>
      <c r="X473" s="3"/>
      <c r="Y473" s="419" t="s">
        <v>427</v>
      </c>
      <c r="Z473" s="419"/>
      <c r="AC473"/>
    </row>
    <row r="474" spans="1:34" ht="21.75" customHeight="1" x14ac:dyDescent="0.3"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434"/>
      <c r="X474" s="434"/>
      <c r="Y474" s="434"/>
      <c r="Z474" s="434"/>
      <c r="AC474"/>
    </row>
    <row r="475" spans="1:34" ht="21.75" customHeight="1" x14ac:dyDescent="0.3"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434"/>
      <c r="X475" s="434"/>
      <c r="Y475" s="434"/>
      <c r="Z475" s="434"/>
      <c r="AC475"/>
    </row>
    <row r="476" spans="1:34" ht="21.75" customHeight="1" x14ac:dyDescent="0.3"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435" t="s">
        <v>428</v>
      </c>
      <c r="X476" s="435"/>
      <c r="Y476" s="435"/>
      <c r="Z476" s="435"/>
      <c r="AC476"/>
    </row>
    <row r="477" spans="1:34" ht="24.9" customHeight="1" x14ac:dyDescent="0.3">
      <c r="A477" s="15" t="s">
        <v>3</v>
      </c>
      <c r="B477" s="423" t="s">
        <v>4</v>
      </c>
      <c r="C477" s="423"/>
      <c r="D477" s="423"/>
      <c r="E477" s="423"/>
      <c r="F477" s="423"/>
      <c r="G477" s="423"/>
      <c r="H477" s="423"/>
      <c r="I477" s="423"/>
      <c r="J477" s="423"/>
      <c r="K477" s="423" t="s">
        <v>5</v>
      </c>
      <c r="L477" s="423"/>
      <c r="M477" s="423"/>
      <c r="N477" s="423"/>
      <c r="O477" s="423"/>
      <c r="P477" s="423"/>
      <c r="Q477" s="423"/>
      <c r="R477" s="423"/>
      <c r="S477" s="423"/>
      <c r="T477" s="423"/>
      <c r="U477" s="423"/>
      <c r="V477" s="423"/>
      <c r="W477" s="423"/>
      <c r="X477" s="423"/>
      <c r="Y477" s="423"/>
      <c r="Z477" s="423"/>
      <c r="AC477"/>
    </row>
    <row r="478" spans="1:34" ht="48.75" customHeight="1" x14ac:dyDescent="0.3">
      <c r="A478" s="15" t="s">
        <v>50</v>
      </c>
      <c r="B478" s="438" t="s">
        <v>51</v>
      </c>
      <c r="C478" s="438"/>
      <c r="D478" s="438"/>
      <c r="E478" s="438"/>
      <c r="F478" s="438"/>
      <c r="G478" s="438"/>
      <c r="H478" s="438"/>
      <c r="I478" s="438"/>
      <c r="J478" s="438"/>
      <c r="K478" s="10" t="s">
        <v>185</v>
      </c>
      <c r="L478" s="10" t="s">
        <v>187</v>
      </c>
      <c r="M478" s="10" t="s">
        <v>189</v>
      </c>
      <c r="N478" s="10" t="s">
        <v>191</v>
      </c>
      <c r="O478" s="10" t="s">
        <v>193</v>
      </c>
      <c r="P478" s="10" t="s">
        <v>195</v>
      </c>
      <c r="Q478" s="10" t="s">
        <v>197</v>
      </c>
      <c r="R478" s="10" t="s">
        <v>199</v>
      </c>
      <c r="S478" s="10" t="s">
        <v>201</v>
      </c>
      <c r="T478" s="10" t="s">
        <v>203</v>
      </c>
      <c r="U478" s="10" t="s">
        <v>205</v>
      </c>
      <c r="V478" s="10" t="s">
        <v>207</v>
      </c>
      <c r="W478" s="10" t="s">
        <v>209</v>
      </c>
      <c r="X478" s="10" t="s">
        <v>211</v>
      </c>
      <c r="Y478" s="10" t="s">
        <v>213</v>
      </c>
      <c r="Z478" s="15" t="s">
        <v>214</v>
      </c>
      <c r="AC478"/>
      <c r="AD478" s="60" t="s">
        <v>183</v>
      </c>
    </row>
    <row r="479" spans="1:34" ht="12.75" customHeight="1" x14ac:dyDescent="0.3">
      <c r="A479" s="17" t="s">
        <v>7</v>
      </c>
      <c r="B479" s="436" t="s">
        <v>8</v>
      </c>
      <c r="C479" s="436"/>
      <c r="D479" s="436"/>
      <c r="E479" s="436"/>
      <c r="F479" s="436"/>
      <c r="G479" s="436"/>
      <c r="H479" s="436"/>
      <c r="I479" s="436"/>
      <c r="J479" s="436"/>
      <c r="K479" s="18" t="s">
        <v>9</v>
      </c>
      <c r="L479" s="18" t="s">
        <v>10</v>
      </c>
      <c r="M479" s="18" t="s">
        <v>11</v>
      </c>
      <c r="N479" s="18" t="s">
        <v>12</v>
      </c>
      <c r="O479" s="18" t="s">
        <v>13</v>
      </c>
      <c r="P479" s="18" t="s">
        <v>14</v>
      </c>
      <c r="Q479" s="18" t="s">
        <v>15</v>
      </c>
      <c r="R479" s="18" t="s">
        <v>16</v>
      </c>
      <c r="S479" s="18" t="s">
        <v>17</v>
      </c>
      <c r="T479" s="18" t="s">
        <v>18</v>
      </c>
      <c r="U479" s="18" t="s">
        <v>19</v>
      </c>
      <c r="V479" s="18" t="s">
        <v>20</v>
      </c>
      <c r="W479" s="18" t="s">
        <v>21</v>
      </c>
      <c r="X479" s="18" t="s">
        <v>22</v>
      </c>
      <c r="Y479" s="18" t="s">
        <v>23</v>
      </c>
      <c r="Z479" s="18" t="s">
        <v>24</v>
      </c>
      <c r="AA479" s="19"/>
      <c r="AC479"/>
      <c r="AD479" s="41"/>
    </row>
    <row r="480" spans="1:34" ht="15" customHeight="1" x14ac:dyDescent="0.3">
      <c r="A480" s="451" t="s">
        <v>52</v>
      </c>
      <c r="B480" s="451"/>
      <c r="C480" s="451"/>
      <c r="D480" s="451"/>
      <c r="E480" s="451"/>
      <c r="F480" s="451"/>
      <c r="G480" s="451"/>
      <c r="H480" s="451"/>
      <c r="I480" s="451"/>
      <c r="J480" s="451"/>
      <c r="K480" s="452"/>
      <c r="L480" s="453"/>
      <c r="M480" s="453"/>
      <c r="N480" s="453"/>
      <c r="O480" s="453"/>
      <c r="P480" s="453"/>
      <c r="Q480" s="453"/>
      <c r="R480" s="453"/>
      <c r="S480" s="453"/>
      <c r="T480" s="453"/>
      <c r="U480" s="453"/>
      <c r="V480" s="453"/>
      <c r="W480" s="453"/>
      <c r="X480" s="453"/>
      <c r="Y480" s="453"/>
      <c r="Z480" s="454"/>
      <c r="AA480" s="45"/>
      <c r="AC480"/>
      <c r="AD480" s="62"/>
    </row>
    <row r="481" spans="1:30" ht="30" customHeight="1" x14ac:dyDescent="0.25">
      <c r="A481" s="50" t="s">
        <v>53</v>
      </c>
      <c r="B481" s="51" t="s">
        <v>261</v>
      </c>
      <c r="C481" s="455" t="s">
        <v>335</v>
      </c>
      <c r="D481" s="455"/>
      <c r="E481" s="455"/>
      <c r="F481" s="455"/>
      <c r="G481" s="455"/>
      <c r="H481" s="455"/>
      <c r="I481" s="455"/>
      <c r="J481" s="456"/>
      <c r="K481" s="91">
        <v>0</v>
      </c>
      <c r="L481" s="91">
        <v>0</v>
      </c>
      <c r="M481" s="91">
        <v>0</v>
      </c>
      <c r="N481" s="91">
        <v>137</v>
      </c>
      <c r="O481" s="91">
        <v>614</v>
      </c>
      <c r="P481" s="91">
        <v>403</v>
      </c>
      <c r="Q481" s="91">
        <v>123</v>
      </c>
      <c r="R481" s="91">
        <v>104</v>
      </c>
      <c r="S481" s="91">
        <v>102</v>
      </c>
      <c r="T481" s="91">
        <v>2080</v>
      </c>
      <c r="U481" s="91">
        <v>0</v>
      </c>
      <c r="V481" s="91">
        <v>0</v>
      </c>
      <c r="W481" s="91">
        <v>0</v>
      </c>
      <c r="X481" s="91">
        <v>0</v>
      </c>
      <c r="Y481" s="91">
        <v>0</v>
      </c>
      <c r="Z481" s="72">
        <f t="shared" ref="Z481:Z504" si="64">SUM(K481:Y481)</f>
        <v>3563</v>
      </c>
      <c r="AA481" s="52"/>
      <c r="AC481" s="27" t="s">
        <v>82</v>
      </c>
      <c r="AD481" s="37" t="s">
        <v>108</v>
      </c>
    </row>
    <row r="482" spans="1:30" ht="15" customHeight="1" x14ac:dyDescent="0.25">
      <c r="A482" s="50" t="s">
        <v>55</v>
      </c>
      <c r="B482" s="24" t="s">
        <v>54</v>
      </c>
      <c r="C482" s="457" t="s">
        <v>336</v>
      </c>
      <c r="D482" s="457"/>
      <c r="E482" s="457"/>
      <c r="F482" s="457"/>
      <c r="G482" s="457"/>
      <c r="H482" s="457"/>
      <c r="I482" s="457"/>
      <c r="J482" s="457"/>
      <c r="K482" s="91">
        <v>0</v>
      </c>
      <c r="L482" s="91">
        <v>0</v>
      </c>
      <c r="M482" s="91">
        <v>0</v>
      </c>
      <c r="N482" s="91">
        <v>1427</v>
      </c>
      <c r="O482" s="91">
        <v>559</v>
      </c>
      <c r="P482" s="91">
        <v>1230</v>
      </c>
      <c r="Q482" s="91">
        <v>203</v>
      </c>
      <c r="R482" s="91">
        <v>320</v>
      </c>
      <c r="S482" s="91">
        <v>2151</v>
      </c>
      <c r="T482" s="91">
        <v>8739</v>
      </c>
      <c r="U482" s="91">
        <v>0</v>
      </c>
      <c r="V482" s="91">
        <v>0</v>
      </c>
      <c r="W482" s="91">
        <v>4078</v>
      </c>
      <c r="X482" s="91">
        <v>3846</v>
      </c>
      <c r="Y482" s="91">
        <v>0</v>
      </c>
      <c r="Z482" s="72">
        <f t="shared" si="64"/>
        <v>22553</v>
      </c>
      <c r="AA482" s="52"/>
      <c r="AC482" s="27" t="s">
        <v>82</v>
      </c>
      <c r="AD482" s="37" t="s">
        <v>109</v>
      </c>
    </row>
    <row r="483" spans="1:30" ht="15" customHeight="1" x14ac:dyDescent="0.25">
      <c r="A483" s="50"/>
      <c r="B483" s="24" t="s">
        <v>56</v>
      </c>
      <c r="C483" s="457" t="s">
        <v>337</v>
      </c>
      <c r="D483" s="457"/>
      <c r="E483" s="457"/>
      <c r="F483" s="457"/>
      <c r="G483" s="457"/>
      <c r="H483" s="457"/>
      <c r="I483" s="457"/>
      <c r="J483" s="457"/>
      <c r="K483" s="91">
        <v>0</v>
      </c>
      <c r="L483" s="91">
        <v>0</v>
      </c>
      <c r="M483" s="91">
        <v>0</v>
      </c>
      <c r="N483" s="91">
        <v>19</v>
      </c>
      <c r="O483" s="91">
        <v>194</v>
      </c>
      <c r="P483" s="91">
        <v>180</v>
      </c>
      <c r="Q483" s="91">
        <v>22</v>
      </c>
      <c r="R483" s="91">
        <v>62</v>
      </c>
      <c r="S483" s="91">
        <v>92</v>
      </c>
      <c r="T483" s="91">
        <v>1298</v>
      </c>
      <c r="U483" s="91">
        <v>0</v>
      </c>
      <c r="V483" s="91">
        <v>0</v>
      </c>
      <c r="W483" s="91">
        <v>10444</v>
      </c>
      <c r="X483" s="91">
        <v>0</v>
      </c>
      <c r="Y483" s="91">
        <v>0</v>
      </c>
      <c r="Z483" s="72">
        <f t="shared" si="64"/>
        <v>12311</v>
      </c>
      <c r="AA483" s="52"/>
      <c r="AC483" s="27" t="s">
        <v>82</v>
      </c>
      <c r="AD483" s="37" t="s">
        <v>110</v>
      </c>
    </row>
    <row r="484" spans="1:30" ht="15" customHeight="1" x14ac:dyDescent="0.25">
      <c r="A484" s="50"/>
      <c r="B484" s="24" t="s">
        <v>249</v>
      </c>
      <c r="C484" s="457" t="s">
        <v>338</v>
      </c>
      <c r="D484" s="457"/>
      <c r="E484" s="457"/>
      <c r="F484" s="457"/>
      <c r="G484" s="457"/>
      <c r="H484" s="457"/>
      <c r="I484" s="457"/>
      <c r="J484" s="457"/>
      <c r="K484" s="91">
        <v>0</v>
      </c>
      <c r="L484" s="91">
        <v>0</v>
      </c>
      <c r="M484" s="91">
        <v>0</v>
      </c>
      <c r="N484" s="91">
        <v>17</v>
      </c>
      <c r="O484" s="91">
        <v>95</v>
      </c>
      <c r="P484" s="91">
        <v>86</v>
      </c>
      <c r="Q484" s="91">
        <v>2</v>
      </c>
      <c r="R484" s="91">
        <v>20</v>
      </c>
      <c r="S484" s="91">
        <v>24</v>
      </c>
      <c r="T484" s="91">
        <v>1218</v>
      </c>
      <c r="U484" s="91">
        <v>0</v>
      </c>
      <c r="V484" s="91">
        <v>0</v>
      </c>
      <c r="W484" s="91">
        <v>0</v>
      </c>
      <c r="X484" s="91">
        <v>0</v>
      </c>
      <c r="Y484" s="91">
        <v>0</v>
      </c>
      <c r="Z484" s="72">
        <f t="shared" si="64"/>
        <v>1462</v>
      </c>
      <c r="AA484" s="52"/>
      <c r="AC484" s="27" t="s">
        <v>82</v>
      </c>
      <c r="AD484" s="37" t="s">
        <v>111</v>
      </c>
    </row>
    <row r="485" spans="1:30" ht="15" customHeight="1" x14ac:dyDescent="0.25">
      <c r="A485" s="50"/>
      <c r="B485" s="24" t="s">
        <v>251</v>
      </c>
      <c r="C485" s="457" t="s">
        <v>339</v>
      </c>
      <c r="D485" s="457"/>
      <c r="E485" s="457"/>
      <c r="F485" s="457"/>
      <c r="G485" s="457"/>
      <c r="H485" s="457"/>
      <c r="I485" s="457"/>
      <c r="J485" s="457"/>
      <c r="K485" s="91">
        <v>0</v>
      </c>
      <c r="L485" s="91">
        <v>0</v>
      </c>
      <c r="M485" s="91">
        <v>0</v>
      </c>
      <c r="N485" s="91">
        <v>9</v>
      </c>
      <c r="O485" s="91">
        <v>55</v>
      </c>
      <c r="P485" s="91">
        <v>92</v>
      </c>
      <c r="Q485" s="91">
        <v>7</v>
      </c>
      <c r="R485" s="91">
        <v>25</v>
      </c>
      <c r="S485" s="91">
        <v>53</v>
      </c>
      <c r="T485" s="91">
        <v>233</v>
      </c>
      <c r="U485" s="91">
        <v>0</v>
      </c>
      <c r="V485" s="91">
        <v>0</v>
      </c>
      <c r="W485" s="91">
        <v>0</v>
      </c>
      <c r="X485" s="91">
        <v>0</v>
      </c>
      <c r="Y485" s="91">
        <v>0</v>
      </c>
      <c r="Z485" s="72">
        <f t="shared" si="64"/>
        <v>474</v>
      </c>
      <c r="AA485" s="52"/>
      <c r="AC485" s="27" t="s">
        <v>82</v>
      </c>
      <c r="AD485" s="37" t="s">
        <v>112</v>
      </c>
    </row>
    <row r="486" spans="1:30" ht="15" customHeight="1" x14ac:dyDescent="0.25">
      <c r="A486" s="50"/>
      <c r="B486" s="24" t="s">
        <v>253</v>
      </c>
      <c r="C486" s="457" t="s">
        <v>340</v>
      </c>
      <c r="D486" s="457"/>
      <c r="E486" s="457"/>
      <c r="F486" s="457"/>
      <c r="G486" s="457"/>
      <c r="H486" s="457"/>
      <c r="I486" s="457"/>
      <c r="J486" s="457"/>
      <c r="K486" s="91">
        <v>0</v>
      </c>
      <c r="L486" s="91">
        <v>0</v>
      </c>
      <c r="M486" s="91">
        <v>0</v>
      </c>
      <c r="N486" s="91">
        <v>12</v>
      </c>
      <c r="O486" s="91">
        <v>46</v>
      </c>
      <c r="P486" s="91">
        <v>142</v>
      </c>
      <c r="Q486" s="91">
        <v>5</v>
      </c>
      <c r="R486" s="91">
        <v>24</v>
      </c>
      <c r="S486" s="91">
        <v>57</v>
      </c>
      <c r="T486" s="91">
        <v>610</v>
      </c>
      <c r="U486" s="91">
        <v>0</v>
      </c>
      <c r="V486" s="91">
        <v>0</v>
      </c>
      <c r="W486" s="91">
        <v>0</v>
      </c>
      <c r="X486" s="91">
        <v>0</v>
      </c>
      <c r="Y486" s="91">
        <v>0</v>
      </c>
      <c r="Z486" s="72">
        <f t="shared" si="64"/>
        <v>896</v>
      </c>
      <c r="AA486" s="52"/>
      <c r="AC486" s="27" t="s">
        <v>82</v>
      </c>
      <c r="AD486" s="37" t="s">
        <v>113</v>
      </c>
    </row>
    <row r="487" spans="1:30" ht="15" customHeight="1" x14ac:dyDescent="0.25">
      <c r="A487" s="50"/>
      <c r="B487" s="24" t="s">
        <v>255</v>
      </c>
      <c r="C487" s="457" t="s">
        <v>341</v>
      </c>
      <c r="D487" s="457"/>
      <c r="E487" s="457"/>
      <c r="F487" s="457"/>
      <c r="G487" s="457"/>
      <c r="H487" s="457"/>
      <c r="I487" s="457"/>
      <c r="J487" s="457"/>
      <c r="K487" s="91">
        <v>0</v>
      </c>
      <c r="L487" s="91">
        <v>0</v>
      </c>
      <c r="M487" s="91">
        <v>50</v>
      </c>
      <c r="N487" s="91">
        <v>2</v>
      </c>
      <c r="O487" s="91">
        <v>33</v>
      </c>
      <c r="P487" s="91">
        <v>185</v>
      </c>
      <c r="Q487" s="91">
        <v>1</v>
      </c>
      <c r="R487" s="91">
        <v>23</v>
      </c>
      <c r="S487" s="91">
        <v>9</v>
      </c>
      <c r="T487" s="91">
        <v>436</v>
      </c>
      <c r="U487" s="91">
        <v>0</v>
      </c>
      <c r="V487" s="91">
        <v>0</v>
      </c>
      <c r="W487" s="91">
        <v>0</v>
      </c>
      <c r="X487" s="91">
        <v>1121</v>
      </c>
      <c r="Y487" s="91">
        <v>0</v>
      </c>
      <c r="Z487" s="72">
        <f t="shared" si="64"/>
        <v>1860</v>
      </c>
      <c r="AA487" s="52"/>
      <c r="AC487" s="27" t="s">
        <v>82</v>
      </c>
      <c r="AD487" s="37" t="s">
        <v>114</v>
      </c>
    </row>
    <row r="488" spans="1:30" ht="15" customHeight="1" x14ac:dyDescent="0.25">
      <c r="A488" s="50"/>
      <c r="B488" s="24" t="s">
        <v>257</v>
      </c>
      <c r="C488" s="457" t="s">
        <v>342</v>
      </c>
      <c r="D488" s="457"/>
      <c r="E488" s="457"/>
      <c r="F488" s="457"/>
      <c r="G488" s="457"/>
      <c r="H488" s="457"/>
      <c r="I488" s="457"/>
      <c r="J488" s="457"/>
      <c r="K488" s="91">
        <v>0</v>
      </c>
      <c r="L488" s="91">
        <v>0</v>
      </c>
      <c r="M488" s="91">
        <v>0</v>
      </c>
      <c r="N488" s="91">
        <v>9</v>
      </c>
      <c r="O488" s="91">
        <v>55</v>
      </c>
      <c r="P488" s="91">
        <v>45</v>
      </c>
      <c r="Q488" s="91">
        <v>0</v>
      </c>
      <c r="R488" s="91">
        <v>21</v>
      </c>
      <c r="S488" s="91">
        <v>4</v>
      </c>
      <c r="T488" s="91">
        <v>172</v>
      </c>
      <c r="U488" s="91">
        <v>0</v>
      </c>
      <c r="V488" s="91">
        <v>0</v>
      </c>
      <c r="W488" s="91">
        <v>0</v>
      </c>
      <c r="X488" s="91">
        <v>0</v>
      </c>
      <c r="Y488" s="91">
        <v>0</v>
      </c>
      <c r="Z488" s="72">
        <f t="shared" si="64"/>
        <v>306</v>
      </c>
      <c r="AA488" s="52"/>
      <c r="AC488" s="27" t="s">
        <v>82</v>
      </c>
      <c r="AD488" s="37" t="s">
        <v>115</v>
      </c>
    </row>
    <row r="489" spans="1:30" ht="15" customHeight="1" x14ac:dyDescent="0.25">
      <c r="A489" s="50"/>
      <c r="B489" s="24" t="s">
        <v>259</v>
      </c>
      <c r="C489" s="457" t="s">
        <v>343</v>
      </c>
      <c r="D489" s="457"/>
      <c r="E489" s="457"/>
      <c r="F489" s="457"/>
      <c r="G489" s="457"/>
      <c r="H489" s="457"/>
      <c r="I489" s="457"/>
      <c r="J489" s="457"/>
      <c r="K489" s="91">
        <v>0</v>
      </c>
      <c r="L489" s="91">
        <v>0</v>
      </c>
      <c r="M489" s="91">
        <v>0</v>
      </c>
      <c r="N489" s="91">
        <v>17</v>
      </c>
      <c r="O489" s="91">
        <v>98</v>
      </c>
      <c r="P489" s="91">
        <v>50</v>
      </c>
      <c r="Q489" s="91">
        <v>7</v>
      </c>
      <c r="R489" s="91">
        <v>17</v>
      </c>
      <c r="S489" s="91">
        <v>7</v>
      </c>
      <c r="T489" s="91">
        <v>830</v>
      </c>
      <c r="U489" s="91">
        <v>0</v>
      </c>
      <c r="V489" s="91">
        <v>0</v>
      </c>
      <c r="W489" s="91">
        <v>0</v>
      </c>
      <c r="X489" s="91">
        <v>0</v>
      </c>
      <c r="Y489" s="91">
        <v>0</v>
      </c>
      <c r="Z489" s="72">
        <f t="shared" si="64"/>
        <v>1026</v>
      </c>
      <c r="AA489" s="52"/>
      <c r="AC489" s="27" t="s">
        <v>82</v>
      </c>
      <c r="AD489" s="37" t="s">
        <v>116</v>
      </c>
    </row>
    <row r="490" spans="1:30" ht="15" customHeight="1" x14ac:dyDescent="0.25">
      <c r="A490" s="50"/>
      <c r="B490" s="24" t="s">
        <v>261</v>
      </c>
      <c r="C490" s="457" t="s">
        <v>344</v>
      </c>
      <c r="D490" s="457"/>
      <c r="E490" s="457"/>
      <c r="F490" s="457"/>
      <c r="G490" s="457"/>
      <c r="H490" s="457"/>
      <c r="I490" s="457"/>
      <c r="J490" s="457"/>
      <c r="K490" s="91">
        <v>0</v>
      </c>
      <c r="L490" s="91">
        <v>0</v>
      </c>
      <c r="M490" s="91">
        <v>0</v>
      </c>
      <c r="N490" s="91">
        <v>9</v>
      </c>
      <c r="O490" s="91">
        <v>78</v>
      </c>
      <c r="P490" s="91">
        <v>207</v>
      </c>
      <c r="Q490" s="91">
        <v>17</v>
      </c>
      <c r="R490" s="91">
        <v>32</v>
      </c>
      <c r="S490" s="91">
        <v>20</v>
      </c>
      <c r="T490" s="91">
        <v>359</v>
      </c>
      <c r="U490" s="91">
        <v>0</v>
      </c>
      <c r="V490" s="91">
        <v>0</v>
      </c>
      <c r="W490" s="91">
        <v>0</v>
      </c>
      <c r="X490" s="91">
        <v>0</v>
      </c>
      <c r="Y490" s="91">
        <v>0</v>
      </c>
      <c r="Z490" s="72">
        <f t="shared" si="64"/>
        <v>722</v>
      </c>
      <c r="AA490" s="52"/>
      <c r="AC490" s="27" t="s">
        <v>82</v>
      </c>
      <c r="AD490" s="37" t="s">
        <v>117</v>
      </c>
    </row>
    <row r="491" spans="1:30" ht="15" customHeight="1" x14ac:dyDescent="0.25">
      <c r="A491" s="50"/>
      <c r="B491" s="24" t="s">
        <v>263</v>
      </c>
      <c r="C491" s="457" t="s">
        <v>345</v>
      </c>
      <c r="D491" s="457"/>
      <c r="E491" s="457"/>
      <c r="F491" s="457"/>
      <c r="G491" s="457"/>
      <c r="H491" s="457"/>
      <c r="I491" s="457"/>
      <c r="J491" s="457"/>
      <c r="K491" s="91">
        <v>0</v>
      </c>
      <c r="L491" s="91">
        <v>0</v>
      </c>
      <c r="M491" s="91">
        <v>0</v>
      </c>
      <c r="N491" s="91">
        <v>1</v>
      </c>
      <c r="O491" s="91">
        <v>39</v>
      </c>
      <c r="P491" s="91">
        <v>40</v>
      </c>
      <c r="Q491" s="91">
        <v>5</v>
      </c>
      <c r="R491" s="91">
        <v>2</v>
      </c>
      <c r="S491" s="91">
        <v>6</v>
      </c>
      <c r="T491" s="91">
        <v>162</v>
      </c>
      <c r="U491" s="91">
        <v>0</v>
      </c>
      <c r="V491" s="91">
        <v>0</v>
      </c>
      <c r="W491" s="91">
        <v>0</v>
      </c>
      <c r="X491" s="91">
        <v>0</v>
      </c>
      <c r="Y491" s="91">
        <v>0</v>
      </c>
      <c r="Z491" s="72">
        <f t="shared" si="64"/>
        <v>255</v>
      </c>
      <c r="AA491" s="52"/>
      <c r="AC491" s="27" t="s">
        <v>82</v>
      </c>
      <c r="AD491" s="37" t="s">
        <v>118</v>
      </c>
    </row>
    <row r="492" spans="1:30" ht="33" customHeight="1" x14ac:dyDescent="0.25">
      <c r="A492" s="50" t="s">
        <v>30</v>
      </c>
      <c r="B492" s="438" t="s">
        <v>469</v>
      </c>
      <c r="C492" s="438"/>
      <c r="D492" s="438"/>
      <c r="E492" s="438"/>
      <c r="F492" s="438"/>
      <c r="G492" s="438"/>
      <c r="H492" s="438"/>
      <c r="I492" s="438"/>
      <c r="J492" s="438"/>
      <c r="K492" s="73">
        <f t="shared" ref="K492:Y492" si="65">SUM(K481:K491)</f>
        <v>0</v>
      </c>
      <c r="L492" s="73">
        <f t="shared" si="65"/>
        <v>0</v>
      </c>
      <c r="M492" s="73">
        <f t="shared" si="65"/>
        <v>50</v>
      </c>
      <c r="N492" s="73">
        <f t="shared" si="65"/>
        <v>1659</v>
      </c>
      <c r="O492" s="73">
        <f t="shared" si="65"/>
        <v>1866</v>
      </c>
      <c r="P492" s="73">
        <f t="shared" si="65"/>
        <v>2660</v>
      </c>
      <c r="Q492" s="73">
        <f t="shared" si="65"/>
        <v>392</v>
      </c>
      <c r="R492" s="73">
        <f t="shared" si="65"/>
        <v>650</v>
      </c>
      <c r="S492" s="73">
        <f t="shared" si="65"/>
        <v>2525</v>
      </c>
      <c r="T492" s="73">
        <f t="shared" si="65"/>
        <v>16137</v>
      </c>
      <c r="U492" s="73">
        <f t="shared" si="65"/>
        <v>0</v>
      </c>
      <c r="V492" s="73">
        <f t="shared" si="65"/>
        <v>0</v>
      </c>
      <c r="W492" s="73">
        <f t="shared" si="65"/>
        <v>14522</v>
      </c>
      <c r="X492" s="73">
        <f t="shared" si="65"/>
        <v>4967</v>
      </c>
      <c r="Y492" s="73">
        <f t="shared" si="65"/>
        <v>0</v>
      </c>
      <c r="Z492" s="73">
        <f t="shared" si="64"/>
        <v>45428</v>
      </c>
      <c r="AC492" s="27"/>
      <c r="AD492" s="37" t="s">
        <v>181</v>
      </c>
    </row>
    <row r="493" spans="1:30" ht="30" customHeight="1" x14ac:dyDescent="0.25">
      <c r="A493" s="50" t="s">
        <v>53</v>
      </c>
      <c r="B493" s="53" t="s">
        <v>263</v>
      </c>
      <c r="C493" s="455" t="s">
        <v>346</v>
      </c>
      <c r="D493" s="455"/>
      <c r="E493" s="455"/>
      <c r="F493" s="455"/>
      <c r="G493" s="455"/>
      <c r="H493" s="455"/>
      <c r="I493" s="455"/>
      <c r="J493" s="456"/>
      <c r="K493" s="91">
        <v>0</v>
      </c>
      <c r="L493" s="91">
        <v>0</v>
      </c>
      <c r="M493" s="91">
        <v>0</v>
      </c>
      <c r="N493" s="91">
        <v>55</v>
      </c>
      <c r="O493" s="91">
        <v>703</v>
      </c>
      <c r="P493" s="91">
        <v>536</v>
      </c>
      <c r="Q493" s="91">
        <v>31</v>
      </c>
      <c r="R493" s="91">
        <v>18</v>
      </c>
      <c r="S493" s="91">
        <v>50</v>
      </c>
      <c r="T493" s="91">
        <v>1759</v>
      </c>
      <c r="U493" s="91">
        <v>0</v>
      </c>
      <c r="V493" s="91">
        <v>0</v>
      </c>
      <c r="W493" s="91">
        <v>0</v>
      </c>
      <c r="X493" s="91">
        <v>0</v>
      </c>
      <c r="Y493" s="91">
        <v>0</v>
      </c>
      <c r="Z493" s="72">
        <f t="shared" si="64"/>
        <v>3152</v>
      </c>
      <c r="AA493" s="52"/>
      <c r="AC493" s="27" t="s">
        <v>82</v>
      </c>
      <c r="AD493" s="37" t="s">
        <v>119</v>
      </c>
    </row>
    <row r="494" spans="1:30" ht="15" customHeight="1" x14ac:dyDescent="0.25">
      <c r="A494" s="50" t="s">
        <v>55</v>
      </c>
      <c r="B494" s="24" t="s">
        <v>54</v>
      </c>
      <c r="C494" s="457" t="s">
        <v>347</v>
      </c>
      <c r="D494" s="457"/>
      <c r="E494" s="457"/>
      <c r="F494" s="457"/>
      <c r="G494" s="457"/>
      <c r="H494" s="457"/>
      <c r="I494" s="457"/>
      <c r="J494" s="457"/>
      <c r="K494" s="91">
        <v>0</v>
      </c>
      <c r="L494" s="91">
        <v>0</v>
      </c>
      <c r="M494" s="91">
        <v>0</v>
      </c>
      <c r="N494" s="91">
        <v>83</v>
      </c>
      <c r="O494" s="91">
        <v>568</v>
      </c>
      <c r="P494" s="91">
        <v>632</v>
      </c>
      <c r="Q494" s="91">
        <v>14</v>
      </c>
      <c r="R494" s="91">
        <v>54</v>
      </c>
      <c r="S494" s="91">
        <v>143</v>
      </c>
      <c r="T494" s="91">
        <v>4024</v>
      </c>
      <c r="U494" s="91">
        <v>0</v>
      </c>
      <c r="V494" s="91">
        <v>0</v>
      </c>
      <c r="W494" s="91">
        <v>0</v>
      </c>
      <c r="X494" s="91">
        <v>0</v>
      </c>
      <c r="Y494" s="91">
        <v>0</v>
      </c>
      <c r="Z494" s="72">
        <f t="shared" si="64"/>
        <v>5518</v>
      </c>
      <c r="AA494" s="52"/>
      <c r="AC494" s="27" t="s">
        <v>82</v>
      </c>
      <c r="AD494" s="37" t="s">
        <v>120</v>
      </c>
    </row>
    <row r="495" spans="1:30" ht="15" customHeight="1" x14ac:dyDescent="0.25">
      <c r="A495" s="50"/>
      <c r="B495" s="24" t="s">
        <v>56</v>
      </c>
      <c r="C495" s="457" t="s">
        <v>348</v>
      </c>
      <c r="D495" s="457"/>
      <c r="E495" s="457"/>
      <c r="F495" s="457"/>
      <c r="G495" s="457"/>
      <c r="H495" s="457"/>
      <c r="I495" s="457"/>
      <c r="J495" s="457"/>
      <c r="K495" s="91">
        <v>0</v>
      </c>
      <c r="L495" s="91">
        <v>0</v>
      </c>
      <c r="M495" s="91">
        <v>0</v>
      </c>
      <c r="N495" s="91">
        <v>19</v>
      </c>
      <c r="O495" s="91">
        <v>267</v>
      </c>
      <c r="P495" s="91">
        <v>217</v>
      </c>
      <c r="Q495" s="91">
        <v>18</v>
      </c>
      <c r="R495" s="91">
        <v>14</v>
      </c>
      <c r="S495" s="91">
        <v>69</v>
      </c>
      <c r="T495" s="91">
        <v>1518</v>
      </c>
      <c r="U495" s="91">
        <v>0</v>
      </c>
      <c r="V495" s="91">
        <v>0</v>
      </c>
      <c r="W495" s="91">
        <v>5826</v>
      </c>
      <c r="X495" s="91">
        <v>0</v>
      </c>
      <c r="Y495" s="91">
        <v>0</v>
      </c>
      <c r="Z495" s="72">
        <f t="shared" si="64"/>
        <v>7948</v>
      </c>
      <c r="AA495" s="52"/>
      <c r="AC495" s="27" t="s">
        <v>82</v>
      </c>
      <c r="AD495" s="37" t="s">
        <v>121</v>
      </c>
    </row>
    <row r="496" spans="1:30" ht="15" customHeight="1" x14ac:dyDescent="0.25">
      <c r="A496" s="50"/>
      <c r="B496" s="24" t="s">
        <v>249</v>
      </c>
      <c r="C496" s="457" t="s">
        <v>349</v>
      </c>
      <c r="D496" s="457"/>
      <c r="E496" s="457"/>
      <c r="F496" s="457"/>
      <c r="G496" s="457"/>
      <c r="H496" s="457"/>
      <c r="I496" s="457"/>
      <c r="J496" s="457"/>
      <c r="K496" s="91">
        <v>0</v>
      </c>
      <c r="L496" s="91">
        <v>0</v>
      </c>
      <c r="M496" s="91">
        <v>0</v>
      </c>
      <c r="N496" s="91">
        <v>9</v>
      </c>
      <c r="O496" s="91">
        <v>112</v>
      </c>
      <c r="P496" s="91">
        <v>198</v>
      </c>
      <c r="Q496" s="91">
        <v>8</v>
      </c>
      <c r="R496" s="91">
        <v>11</v>
      </c>
      <c r="S496" s="91">
        <v>22</v>
      </c>
      <c r="T496" s="91">
        <v>413</v>
      </c>
      <c r="U496" s="91">
        <v>0</v>
      </c>
      <c r="V496" s="91">
        <v>0</v>
      </c>
      <c r="W496" s="91">
        <v>0</v>
      </c>
      <c r="X496" s="91">
        <v>0</v>
      </c>
      <c r="Y496" s="91">
        <v>0</v>
      </c>
      <c r="Z496" s="72">
        <f t="shared" si="64"/>
        <v>773</v>
      </c>
      <c r="AA496" s="52"/>
      <c r="AC496" s="27" t="s">
        <v>82</v>
      </c>
      <c r="AD496" s="37" t="s">
        <v>122</v>
      </c>
    </row>
    <row r="497" spans="1:34" ht="15" customHeight="1" x14ac:dyDescent="0.25">
      <c r="A497" s="50"/>
      <c r="B497" s="24" t="s">
        <v>251</v>
      </c>
      <c r="C497" s="457" t="s">
        <v>350</v>
      </c>
      <c r="D497" s="457"/>
      <c r="E497" s="457"/>
      <c r="F497" s="457"/>
      <c r="G497" s="457"/>
      <c r="H497" s="457"/>
      <c r="I497" s="457"/>
      <c r="J497" s="457"/>
      <c r="K497" s="91">
        <v>0</v>
      </c>
      <c r="L497" s="91">
        <v>0</v>
      </c>
      <c r="M497" s="91">
        <v>0</v>
      </c>
      <c r="N497" s="91">
        <v>9</v>
      </c>
      <c r="O497" s="91">
        <v>114</v>
      </c>
      <c r="P497" s="91">
        <v>201</v>
      </c>
      <c r="Q497" s="91">
        <v>8</v>
      </c>
      <c r="R497" s="91">
        <v>8</v>
      </c>
      <c r="S497" s="91">
        <v>18</v>
      </c>
      <c r="T497" s="91">
        <v>301</v>
      </c>
      <c r="U497" s="91">
        <v>0</v>
      </c>
      <c r="V497" s="91">
        <v>0</v>
      </c>
      <c r="W497" s="91">
        <v>0</v>
      </c>
      <c r="X497" s="91">
        <v>0</v>
      </c>
      <c r="Y497" s="91">
        <v>0</v>
      </c>
      <c r="Z497" s="72">
        <f t="shared" si="64"/>
        <v>659</v>
      </c>
      <c r="AA497" s="52"/>
      <c r="AC497" s="27" t="s">
        <v>82</v>
      </c>
      <c r="AD497" s="37" t="s">
        <v>123</v>
      </c>
    </row>
    <row r="498" spans="1:34" ht="15" customHeight="1" x14ac:dyDescent="0.25">
      <c r="A498" s="50"/>
      <c r="B498" s="24" t="s">
        <v>253</v>
      </c>
      <c r="C498" s="457" t="s">
        <v>351</v>
      </c>
      <c r="D498" s="457"/>
      <c r="E498" s="457"/>
      <c r="F498" s="457"/>
      <c r="G498" s="457"/>
      <c r="H498" s="457"/>
      <c r="I498" s="457"/>
      <c r="J498" s="457"/>
      <c r="K498" s="91">
        <v>0</v>
      </c>
      <c r="L498" s="91">
        <v>0</v>
      </c>
      <c r="M498" s="91">
        <v>0</v>
      </c>
      <c r="N498" s="91">
        <v>4</v>
      </c>
      <c r="O498" s="91">
        <v>165</v>
      </c>
      <c r="P498" s="91">
        <v>63</v>
      </c>
      <c r="Q498" s="91">
        <v>8</v>
      </c>
      <c r="R498" s="91">
        <v>7</v>
      </c>
      <c r="S498" s="91">
        <v>8</v>
      </c>
      <c r="T498" s="91">
        <v>277</v>
      </c>
      <c r="U498" s="91">
        <v>0</v>
      </c>
      <c r="V498" s="91">
        <v>0</v>
      </c>
      <c r="W498" s="91">
        <v>0</v>
      </c>
      <c r="X498" s="91">
        <v>0</v>
      </c>
      <c r="Y498" s="91">
        <v>0</v>
      </c>
      <c r="Z498" s="72">
        <f t="shared" si="64"/>
        <v>532</v>
      </c>
      <c r="AA498" s="52"/>
      <c r="AC498" s="27" t="s">
        <v>82</v>
      </c>
      <c r="AD498" s="37" t="s">
        <v>124</v>
      </c>
    </row>
    <row r="499" spans="1:34" ht="15" customHeight="1" x14ac:dyDescent="0.25">
      <c r="A499" s="50"/>
      <c r="B499" s="24" t="s">
        <v>255</v>
      </c>
      <c r="C499" s="457" t="s">
        <v>352</v>
      </c>
      <c r="D499" s="457"/>
      <c r="E499" s="457"/>
      <c r="F499" s="457"/>
      <c r="G499" s="457"/>
      <c r="H499" s="457"/>
      <c r="I499" s="457"/>
      <c r="J499" s="457"/>
      <c r="K499" s="91">
        <v>0</v>
      </c>
      <c r="L499" s="91">
        <v>0</v>
      </c>
      <c r="M499" s="91">
        <v>0</v>
      </c>
      <c r="N499" s="91">
        <v>1</v>
      </c>
      <c r="O499" s="91">
        <v>47</v>
      </c>
      <c r="P499" s="91">
        <v>82</v>
      </c>
      <c r="Q499" s="91">
        <v>2</v>
      </c>
      <c r="R499" s="91">
        <v>6</v>
      </c>
      <c r="S499" s="91">
        <v>6</v>
      </c>
      <c r="T499" s="91">
        <v>138</v>
      </c>
      <c r="U499" s="91">
        <v>0</v>
      </c>
      <c r="V499" s="91">
        <v>0</v>
      </c>
      <c r="W499" s="91">
        <v>0</v>
      </c>
      <c r="X499" s="91">
        <v>0</v>
      </c>
      <c r="Y499" s="91">
        <v>0</v>
      </c>
      <c r="Z499" s="72">
        <f t="shared" si="64"/>
        <v>282</v>
      </c>
      <c r="AA499" s="52"/>
      <c r="AC499" s="27" t="s">
        <v>82</v>
      </c>
      <c r="AD499" s="37" t="s">
        <v>125</v>
      </c>
    </row>
    <row r="500" spans="1:34" ht="15" customHeight="1" x14ac:dyDescent="0.25">
      <c r="A500" s="50"/>
      <c r="B500" s="24" t="s">
        <v>257</v>
      </c>
      <c r="C500" s="457" t="s">
        <v>353</v>
      </c>
      <c r="D500" s="457"/>
      <c r="E500" s="457"/>
      <c r="F500" s="457"/>
      <c r="G500" s="457"/>
      <c r="H500" s="457"/>
      <c r="I500" s="457"/>
      <c r="J500" s="457"/>
      <c r="K500" s="91">
        <v>0</v>
      </c>
      <c r="L500" s="91">
        <v>0</v>
      </c>
      <c r="M500" s="91">
        <v>0</v>
      </c>
      <c r="N500" s="91">
        <v>0</v>
      </c>
      <c r="O500" s="91">
        <v>69</v>
      </c>
      <c r="P500" s="91">
        <v>49</v>
      </c>
      <c r="Q500" s="91">
        <v>0</v>
      </c>
      <c r="R500" s="91">
        <v>4</v>
      </c>
      <c r="S500" s="91">
        <v>5</v>
      </c>
      <c r="T500" s="91">
        <v>101</v>
      </c>
      <c r="U500" s="91">
        <v>0</v>
      </c>
      <c r="V500" s="91">
        <v>0</v>
      </c>
      <c r="W500" s="91">
        <v>0</v>
      </c>
      <c r="X500" s="91">
        <v>0</v>
      </c>
      <c r="Y500" s="91">
        <v>0</v>
      </c>
      <c r="Z500" s="72">
        <f t="shared" si="64"/>
        <v>228</v>
      </c>
      <c r="AA500" s="52"/>
      <c r="AC500" s="27" t="s">
        <v>82</v>
      </c>
      <c r="AD500" s="37" t="s">
        <v>126</v>
      </c>
    </row>
    <row r="501" spans="1:34" ht="15" customHeight="1" x14ac:dyDescent="0.25">
      <c r="A501" s="50"/>
      <c r="B501" s="24" t="s">
        <v>259</v>
      </c>
      <c r="C501" s="457" t="s">
        <v>354</v>
      </c>
      <c r="D501" s="457"/>
      <c r="E501" s="457"/>
      <c r="F501" s="457"/>
      <c r="G501" s="457"/>
      <c r="H501" s="457"/>
      <c r="I501" s="457"/>
      <c r="J501" s="457"/>
      <c r="K501" s="91">
        <v>0</v>
      </c>
      <c r="L501" s="91">
        <v>0</v>
      </c>
      <c r="M501" s="91">
        <v>0</v>
      </c>
      <c r="N501" s="91">
        <v>2</v>
      </c>
      <c r="O501" s="91">
        <v>177</v>
      </c>
      <c r="P501" s="91">
        <v>25</v>
      </c>
      <c r="Q501" s="91">
        <v>0</v>
      </c>
      <c r="R501" s="91">
        <v>2</v>
      </c>
      <c r="S501" s="91">
        <v>2</v>
      </c>
      <c r="T501" s="91">
        <v>60</v>
      </c>
      <c r="U501" s="91">
        <v>0</v>
      </c>
      <c r="V501" s="91">
        <v>0</v>
      </c>
      <c r="W501" s="91">
        <v>0</v>
      </c>
      <c r="X501" s="91">
        <v>0</v>
      </c>
      <c r="Y501" s="91">
        <v>0</v>
      </c>
      <c r="Z501" s="72">
        <f t="shared" si="64"/>
        <v>268</v>
      </c>
      <c r="AA501" s="52"/>
      <c r="AC501" s="27" t="s">
        <v>82</v>
      </c>
      <c r="AD501" s="37" t="s">
        <v>127</v>
      </c>
    </row>
    <row r="502" spans="1:34" ht="15" customHeight="1" x14ac:dyDescent="0.25">
      <c r="A502" s="50"/>
      <c r="B502" s="24" t="s">
        <v>261</v>
      </c>
      <c r="C502" s="457" t="s">
        <v>355</v>
      </c>
      <c r="D502" s="457"/>
      <c r="E502" s="457"/>
      <c r="F502" s="457"/>
      <c r="G502" s="457"/>
      <c r="H502" s="457"/>
      <c r="I502" s="457"/>
      <c r="J502" s="457"/>
      <c r="K502" s="91">
        <v>0</v>
      </c>
      <c r="L502" s="91">
        <v>0</v>
      </c>
      <c r="M502" s="91">
        <v>0</v>
      </c>
      <c r="N502" s="91">
        <v>6</v>
      </c>
      <c r="O502" s="91">
        <v>57</v>
      </c>
      <c r="P502" s="91">
        <v>29</v>
      </c>
      <c r="Q502" s="91">
        <v>3</v>
      </c>
      <c r="R502" s="91">
        <v>2</v>
      </c>
      <c r="S502" s="91">
        <v>4</v>
      </c>
      <c r="T502" s="91">
        <v>132</v>
      </c>
      <c r="U502" s="91">
        <v>0</v>
      </c>
      <c r="V502" s="91">
        <v>0</v>
      </c>
      <c r="W502" s="91">
        <v>0</v>
      </c>
      <c r="X502" s="91">
        <v>0</v>
      </c>
      <c r="Y502" s="91">
        <v>0</v>
      </c>
      <c r="Z502" s="72">
        <f t="shared" si="64"/>
        <v>233</v>
      </c>
      <c r="AA502" s="52"/>
      <c r="AC502" s="27" t="s">
        <v>82</v>
      </c>
      <c r="AD502" s="37" t="s">
        <v>128</v>
      </c>
    </row>
    <row r="503" spans="1:34" ht="15" customHeight="1" x14ac:dyDescent="0.25">
      <c r="A503" s="50"/>
      <c r="B503" s="24" t="s">
        <v>263</v>
      </c>
      <c r="C503" s="457" t="s">
        <v>356</v>
      </c>
      <c r="D503" s="457"/>
      <c r="E503" s="457"/>
      <c r="F503" s="457"/>
      <c r="G503" s="457"/>
      <c r="H503" s="457"/>
      <c r="I503" s="457"/>
      <c r="J503" s="457"/>
      <c r="K503" s="91">
        <v>0</v>
      </c>
      <c r="L503" s="91">
        <v>0</v>
      </c>
      <c r="M503" s="91">
        <v>0</v>
      </c>
      <c r="N503" s="91">
        <v>0</v>
      </c>
      <c r="O503" s="91">
        <v>21</v>
      </c>
      <c r="P503" s="91">
        <v>37</v>
      </c>
      <c r="Q503" s="91">
        <v>2</v>
      </c>
      <c r="R503" s="91">
        <v>3</v>
      </c>
      <c r="S503" s="91">
        <v>3</v>
      </c>
      <c r="T503" s="91">
        <v>128</v>
      </c>
      <c r="U503" s="91">
        <v>0</v>
      </c>
      <c r="V503" s="91">
        <v>0</v>
      </c>
      <c r="W503" s="91">
        <v>0</v>
      </c>
      <c r="X503" s="91">
        <v>0</v>
      </c>
      <c r="Y503" s="91">
        <v>0</v>
      </c>
      <c r="Z503" s="72">
        <f t="shared" si="64"/>
        <v>194</v>
      </c>
      <c r="AA503" s="52"/>
      <c r="AC503" s="27" t="s">
        <v>82</v>
      </c>
      <c r="AD503" s="37" t="s">
        <v>129</v>
      </c>
    </row>
    <row r="504" spans="1:34" ht="33" customHeight="1" x14ac:dyDescent="0.3">
      <c r="A504" s="50" t="s">
        <v>30</v>
      </c>
      <c r="B504" s="438" t="s">
        <v>469</v>
      </c>
      <c r="C504" s="438"/>
      <c r="D504" s="438"/>
      <c r="E504" s="438"/>
      <c r="F504" s="438"/>
      <c r="G504" s="438"/>
      <c r="H504" s="438"/>
      <c r="I504" s="438"/>
      <c r="J504" s="438"/>
      <c r="K504" s="73">
        <f t="shared" ref="K504:Y504" si="66">SUM(K493:K503)</f>
        <v>0</v>
      </c>
      <c r="L504" s="73">
        <f t="shared" si="66"/>
        <v>0</v>
      </c>
      <c r="M504" s="73">
        <f t="shared" si="66"/>
        <v>0</v>
      </c>
      <c r="N504" s="73">
        <f t="shared" si="66"/>
        <v>188</v>
      </c>
      <c r="O504" s="73">
        <f t="shared" si="66"/>
        <v>2300</v>
      </c>
      <c r="P504" s="73">
        <f t="shared" si="66"/>
        <v>2069</v>
      </c>
      <c r="Q504" s="73">
        <f t="shared" si="66"/>
        <v>94</v>
      </c>
      <c r="R504" s="73">
        <f t="shared" si="66"/>
        <v>129</v>
      </c>
      <c r="S504" s="73">
        <f t="shared" si="66"/>
        <v>330</v>
      </c>
      <c r="T504" s="73">
        <f t="shared" si="66"/>
        <v>8851</v>
      </c>
      <c r="U504" s="73">
        <f t="shared" si="66"/>
        <v>0</v>
      </c>
      <c r="V504" s="73">
        <f t="shared" si="66"/>
        <v>0</v>
      </c>
      <c r="W504" s="73">
        <f t="shared" si="66"/>
        <v>5826</v>
      </c>
      <c r="X504" s="73">
        <f t="shared" si="66"/>
        <v>0</v>
      </c>
      <c r="Y504" s="73">
        <f t="shared" si="66"/>
        <v>0</v>
      </c>
      <c r="Z504" s="73">
        <f t="shared" si="64"/>
        <v>19787</v>
      </c>
      <c r="AC504"/>
      <c r="AD504" s="37" t="s">
        <v>181</v>
      </c>
    </row>
    <row r="505" spans="1:34" ht="15.75" customHeight="1" x14ac:dyDescent="0.3">
      <c r="AA505" s="4" t="s">
        <v>88</v>
      </c>
      <c r="AC505"/>
    </row>
    <row r="506" spans="1:34" ht="16.5" customHeight="1" x14ac:dyDescent="0.3">
      <c r="A506" s="3"/>
      <c r="B506" s="458" t="s">
        <v>93</v>
      </c>
      <c r="C506" s="458"/>
      <c r="D506" s="458"/>
      <c r="E506" s="458"/>
      <c r="F506" s="458"/>
      <c r="G506" s="458"/>
      <c r="H506" s="458"/>
      <c r="I506" s="458"/>
      <c r="J506" s="458"/>
      <c r="K506" s="458"/>
      <c r="L506" s="458"/>
      <c r="M506" s="458"/>
      <c r="N506" s="458"/>
      <c r="O506" s="427" t="s">
        <v>37</v>
      </c>
      <c r="P506" s="428"/>
      <c r="Q506" s="428"/>
      <c r="R506" s="428"/>
      <c r="S506" s="428"/>
      <c r="T506" s="428"/>
      <c r="U506" s="428"/>
      <c r="V506" s="428"/>
      <c r="W506" s="428"/>
      <c r="X506" s="428"/>
      <c r="Y506" s="429"/>
      <c r="Z506" s="3"/>
      <c r="AA506" s="3"/>
      <c r="AC506"/>
    </row>
    <row r="507" spans="1:34" ht="21.75" customHeight="1" x14ac:dyDescent="0.3">
      <c r="A507" s="30"/>
      <c r="B507" s="459" t="s">
        <v>476</v>
      </c>
      <c r="C507" s="460"/>
      <c r="D507" s="461"/>
      <c r="E507" s="459" t="s">
        <v>477</v>
      </c>
      <c r="F507" s="460"/>
      <c r="G507" s="461"/>
      <c r="H507" s="459" t="s">
        <v>478</v>
      </c>
      <c r="I507" s="460"/>
      <c r="J507" s="461"/>
      <c r="K507" s="465" t="s">
        <v>479</v>
      </c>
      <c r="L507" s="467" t="s">
        <v>480</v>
      </c>
      <c r="M507" s="467" t="s">
        <v>481</v>
      </c>
      <c r="N507" s="469" t="s">
        <v>482</v>
      </c>
      <c r="O507" s="220" t="s">
        <v>476</v>
      </c>
      <c r="P507" s="221" t="s">
        <v>477</v>
      </c>
      <c r="Q507" s="222" t="s">
        <v>478</v>
      </c>
      <c r="R507" s="223" t="s">
        <v>479</v>
      </c>
      <c r="S507" s="65"/>
      <c r="T507" s="224" t="s">
        <v>480</v>
      </c>
      <c r="U507" s="65"/>
      <c r="V507" s="225" t="s">
        <v>481</v>
      </c>
      <c r="W507" s="65"/>
      <c r="X507" s="226" t="s">
        <v>482</v>
      </c>
      <c r="Y507" s="227" t="s">
        <v>483</v>
      </c>
      <c r="Z507" s="3"/>
      <c r="AC507"/>
    </row>
    <row r="508" spans="1:34" ht="22.5" customHeight="1" x14ac:dyDescent="0.3">
      <c r="A508" s="34"/>
      <c r="B508" s="462"/>
      <c r="C508" s="463"/>
      <c r="D508" s="464"/>
      <c r="E508" s="462"/>
      <c r="F508" s="463"/>
      <c r="G508" s="464"/>
      <c r="H508" s="462"/>
      <c r="I508" s="463"/>
      <c r="J508" s="464"/>
      <c r="K508" s="466"/>
      <c r="L508" s="468"/>
      <c r="M508" s="468"/>
      <c r="N508" s="470"/>
      <c r="O508" s="228" t="s">
        <v>484</v>
      </c>
      <c r="P508" s="229" t="s">
        <v>485</v>
      </c>
      <c r="Q508" s="230" t="s">
        <v>486</v>
      </c>
      <c r="R508" s="231" t="s">
        <v>487</v>
      </c>
      <c r="S508" s="66"/>
      <c r="T508" s="232" t="s">
        <v>488</v>
      </c>
      <c r="U508" s="66"/>
      <c r="V508" s="233" t="s">
        <v>489</v>
      </c>
      <c r="W508" s="66"/>
      <c r="X508" s="234" t="s">
        <v>490</v>
      </c>
      <c r="Y508" s="235" t="s">
        <v>491</v>
      </c>
      <c r="AC508"/>
    </row>
    <row r="509" spans="1:34" ht="15" customHeight="1" x14ac:dyDescent="0.3">
      <c r="A509" s="3"/>
      <c r="B509" s="54"/>
      <c r="C509" s="54"/>
      <c r="D509" s="54"/>
      <c r="E509" s="54"/>
      <c r="F509" s="54"/>
      <c r="G509" s="54"/>
      <c r="H509" s="54"/>
      <c r="I509" s="54"/>
      <c r="J509" s="54"/>
      <c r="K509" s="55"/>
      <c r="L509" s="55"/>
      <c r="M509" s="55"/>
      <c r="N509" s="55"/>
      <c r="O509" s="5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C509"/>
      <c r="AF509" s="33"/>
    </row>
    <row r="510" spans="1:34" ht="16.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432"/>
      <c r="K510" s="432"/>
      <c r="L510" s="432"/>
      <c r="M510" s="432"/>
      <c r="N510" s="432"/>
      <c r="O510" s="432"/>
      <c r="P510" s="432"/>
      <c r="Q510" s="432"/>
      <c r="R510" s="432"/>
      <c r="S510" s="432"/>
      <c r="T510" s="432"/>
      <c r="U510" s="432"/>
      <c r="V510" s="432"/>
      <c r="W510" s="432"/>
      <c r="X510" s="3"/>
      <c r="Y510" s="31"/>
      <c r="Z510" s="3"/>
      <c r="AA510" s="2"/>
      <c r="AC510"/>
      <c r="AD510" t="s">
        <v>449</v>
      </c>
      <c r="AH510" s="90" t="s">
        <v>473</v>
      </c>
    </row>
    <row r="511" spans="1:34" ht="22.5" customHeight="1" x14ac:dyDescent="0.3">
      <c r="I511" s="386" t="s">
        <v>96</v>
      </c>
      <c r="J511" s="386"/>
      <c r="K511" s="386"/>
      <c r="L511" s="386"/>
      <c r="M511" s="8" t="s">
        <v>414</v>
      </c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38"/>
      <c r="Y511" s="421" t="s">
        <v>94</v>
      </c>
      <c r="Z511" s="421"/>
      <c r="AC511"/>
      <c r="AH511" s="90" t="s">
        <v>472</v>
      </c>
    </row>
    <row r="512" spans="1:34" ht="22.5" customHeight="1" x14ac:dyDescent="0.3">
      <c r="I512" s="386" t="s">
        <v>2</v>
      </c>
      <c r="J512" s="386"/>
      <c r="K512" s="386"/>
      <c r="L512" s="386"/>
      <c r="M512" s="8" t="s">
        <v>414</v>
      </c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38"/>
      <c r="Y512" s="421"/>
      <c r="Z512" s="421"/>
      <c r="AC512"/>
    </row>
    <row r="513" spans="1:30" ht="22.5" customHeight="1" x14ac:dyDescent="0.3">
      <c r="J513" s="433"/>
      <c r="K513" s="433"/>
      <c r="L513" s="433"/>
      <c r="M513" s="433"/>
      <c r="N513" s="8"/>
      <c r="O513" s="8"/>
      <c r="P513" s="8"/>
      <c r="Q513" s="8"/>
      <c r="R513" s="386"/>
      <c r="S513" s="386"/>
      <c r="T513" s="386"/>
      <c r="U513" s="386"/>
      <c r="V513" s="8"/>
      <c r="W513" s="8"/>
      <c r="X513" s="3"/>
      <c r="Y513" s="419" t="s">
        <v>449</v>
      </c>
      <c r="Z513" s="419"/>
      <c r="AC513"/>
    </row>
    <row r="514" spans="1:30" ht="21.75" customHeight="1" x14ac:dyDescent="0.3"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434"/>
      <c r="X514" s="434"/>
      <c r="Y514" s="434"/>
      <c r="Z514" s="434"/>
      <c r="AC514"/>
    </row>
    <row r="515" spans="1:30" ht="21.75" customHeight="1" x14ac:dyDescent="0.3"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434"/>
      <c r="X515" s="434"/>
      <c r="Y515" s="434"/>
      <c r="Z515" s="434"/>
      <c r="AC515"/>
    </row>
    <row r="516" spans="1:30" ht="21.75" customHeight="1" x14ac:dyDescent="0.3"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435" t="s">
        <v>450</v>
      </c>
      <c r="X516" s="435"/>
      <c r="Y516" s="435"/>
      <c r="Z516" s="435"/>
      <c r="AC516"/>
    </row>
    <row r="517" spans="1:30" ht="24.9" customHeight="1" x14ac:dyDescent="0.3">
      <c r="A517" s="15" t="s">
        <v>3</v>
      </c>
      <c r="B517" s="423" t="s">
        <v>4</v>
      </c>
      <c r="C517" s="423"/>
      <c r="D517" s="423"/>
      <c r="E517" s="423"/>
      <c r="F517" s="423"/>
      <c r="G517" s="423"/>
      <c r="H517" s="423"/>
      <c r="I517" s="423"/>
      <c r="J517" s="423"/>
      <c r="K517" s="423" t="s">
        <v>5</v>
      </c>
      <c r="L517" s="423"/>
      <c r="M517" s="423"/>
      <c r="N517" s="423"/>
      <c r="O517" s="423"/>
      <c r="P517" s="423"/>
      <c r="Q517" s="423"/>
      <c r="R517" s="423"/>
      <c r="S517" s="423"/>
      <c r="T517" s="423"/>
      <c r="U517" s="423"/>
      <c r="V517" s="423"/>
      <c r="W517" s="423"/>
      <c r="X517" s="423"/>
      <c r="Y517" s="423"/>
      <c r="Z517" s="423"/>
      <c r="AC517"/>
    </row>
    <row r="518" spans="1:30" ht="48.75" customHeight="1" x14ac:dyDescent="0.3">
      <c r="A518" s="15" t="s">
        <v>50</v>
      </c>
      <c r="B518" s="438" t="s">
        <v>51</v>
      </c>
      <c r="C518" s="438"/>
      <c r="D518" s="438"/>
      <c r="E518" s="438"/>
      <c r="F518" s="438"/>
      <c r="G518" s="438"/>
      <c r="H518" s="438"/>
      <c r="I518" s="438"/>
      <c r="J518" s="438"/>
      <c r="K518" s="10" t="s">
        <v>214</v>
      </c>
      <c r="L518" s="10" t="s">
        <v>218</v>
      </c>
      <c r="M518" s="10" t="s">
        <v>220</v>
      </c>
      <c r="N518" s="10" t="s">
        <v>222</v>
      </c>
      <c r="O518" s="10" t="s">
        <v>224</v>
      </c>
      <c r="P518" s="10" t="s">
        <v>226</v>
      </c>
      <c r="Q518" s="10" t="s">
        <v>228</v>
      </c>
      <c r="R518" s="10" t="s">
        <v>230</v>
      </c>
      <c r="S518" s="10" t="s">
        <v>232</v>
      </c>
      <c r="T518" s="10" t="s">
        <v>234</v>
      </c>
      <c r="U518" s="10" t="s">
        <v>236</v>
      </c>
      <c r="V518" s="10" t="s">
        <v>238</v>
      </c>
      <c r="W518" s="10" t="s">
        <v>240</v>
      </c>
      <c r="X518" s="10" t="s">
        <v>242</v>
      </c>
      <c r="Y518" s="10" t="s">
        <v>244</v>
      </c>
      <c r="Z518" s="15" t="s">
        <v>245</v>
      </c>
      <c r="AC518"/>
      <c r="AD518" s="60" t="s">
        <v>216</v>
      </c>
    </row>
    <row r="519" spans="1:30" ht="12.75" customHeight="1" x14ac:dyDescent="0.3">
      <c r="A519" s="17" t="s">
        <v>7</v>
      </c>
      <c r="B519" s="436" t="s">
        <v>8</v>
      </c>
      <c r="C519" s="436"/>
      <c r="D519" s="436"/>
      <c r="E519" s="436"/>
      <c r="F519" s="436"/>
      <c r="G519" s="436"/>
      <c r="H519" s="436"/>
      <c r="I519" s="436"/>
      <c r="J519" s="436"/>
      <c r="K519" s="18" t="s">
        <v>9</v>
      </c>
      <c r="L519" s="18" t="s">
        <v>10</v>
      </c>
      <c r="M519" s="18" t="s">
        <v>11</v>
      </c>
      <c r="N519" s="18" t="s">
        <v>12</v>
      </c>
      <c r="O519" s="18" t="s">
        <v>13</v>
      </c>
      <c r="P519" s="18" t="s">
        <v>14</v>
      </c>
      <c r="Q519" s="18" t="s">
        <v>15</v>
      </c>
      <c r="R519" s="18" t="s">
        <v>16</v>
      </c>
      <c r="S519" s="18" t="s">
        <v>17</v>
      </c>
      <c r="T519" s="18" t="s">
        <v>18</v>
      </c>
      <c r="U519" s="18" t="s">
        <v>19</v>
      </c>
      <c r="V519" s="18" t="s">
        <v>20</v>
      </c>
      <c r="W519" s="18" t="s">
        <v>21</v>
      </c>
      <c r="X519" s="18" t="s">
        <v>22</v>
      </c>
      <c r="Y519" s="18" t="s">
        <v>23</v>
      </c>
      <c r="Z519" s="18" t="s">
        <v>24</v>
      </c>
      <c r="AA519" s="19"/>
      <c r="AC519"/>
      <c r="AD519" s="41"/>
    </row>
    <row r="520" spans="1:30" ht="15" customHeight="1" x14ac:dyDescent="0.3">
      <c r="A520" s="451" t="s">
        <v>52</v>
      </c>
      <c r="B520" s="451"/>
      <c r="C520" s="451"/>
      <c r="D520" s="451"/>
      <c r="E520" s="451"/>
      <c r="F520" s="451"/>
      <c r="G520" s="451"/>
      <c r="H520" s="451"/>
      <c r="I520" s="451"/>
      <c r="J520" s="451"/>
      <c r="K520" s="452"/>
      <c r="L520" s="453"/>
      <c r="M520" s="453"/>
      <c r="N520" s="453"/>
      <c r="O520" s="453"/>
      <c r="P520" s="453"/>
      <c r="Q520" s="453"/>
      <c r="R520" s="453"/>
      <c r="S520" s="453"/>
      <c r="T520" s="453"/>
      <c r="U520" s="453"/>
      <c r="V520" s="453"/>
      <c r="W520" s="453"/>
      <c r="X520" s="453"/>
      <c r="Y520" s="453"/>
      <c r="Z520" s="454"/>
      <c r="AA520" s="45"/>
      <c r="AC520"/>
      <c r="AD520" s="62"/>
    </row>
    <row r="521" spans="1:30" ht="30" customHeight="1" x14ac:dyDescent="0.25">
      <c r="A521" s="50" t="s">
        <v>53</v>
      </c>
      <c r="B521" s="51" t="s">
        <v>261</v>
      </c>
      <c r="C521" s="455" t="s">
        <v>335</v>
      </c>
      <c r="D521" s="455"/>
      <c r="E521" s="455"/>
      <c r="F521" s="455"/>
      <c r="G521" s="455"/>
      <c r="H521" s="455"/>
      <c r="I521" s="455"/>
      <c r="J521" s="456"/>
      <c r="K521" s="72">
        <f t="shared" ref="K521:K531" si="67">Z481</f>
        <v>3563</v>
      </c>
      <c r="L521" s="91">
        <v>0</v>
      </c>
      <c r="M521" s="91">
        <v>1939</v>
      </c>
      <c r="N521" s="91">
        <v>0</v>
      </c>
      <c r="O521" s="91">
        <v>1135</v>
      </c>
      <c r="P521" s="91">
        <v>267</v>
      </c>
      <c r="Q521" s="91">
        <v>407</v>
      </c>
      <c r="R521" s="91">
        <v>512</v>
      </c>
      <c r="S521" s="91">
        <v>0</v>
      </c>
      <c r="T521" s="91">
        <v>0</v>
      </c>
      <c r="U521" s="91">
        <v>5344</v>
      </c>
      <c r="V521" s="91">
        <v>228</v>
      </c>
      <c r="W521" s="91">
        <v>546</v>
      </c>
      <c r="X521" s="91">
        <v>38</v>
      </c>
      <c r="Y521" s="91">
        <v>0</v>
      </c>
      <c r="Z521" s="72">
        <f t="shared" ref="Z521:Z544" si="68">SUM(K521:Y521)</f>
        <v>13979</v>
      </c>
      <c r="AA521" s="52"/>
      <c r="AC521" s="27" t="s">
        <v>82</v>
      </c>
      <c r="AD521" s="37" t="s">
        <v>108</v>
      </c>
    </row>
    <row r="522" spans="1:30" ht="15" customHeight="1" x14ac:dyDescent="0.25">
      <c r="A522" s="50" t="s">
        <v>55</v>
      </c>
      <c r="B522" s="24" t="s">
        <v>54</v>
      </c>
      <c r="C522" s="457" t="s">
        <v>336</v>
      </c>
      <c r="D522" s="457"/>
      <c r="E522" s="457"/>
      <c r="F522" s="457"/>
      <c r="G522" s="457"/>
      <c r="H522" s="457"/>
      <c r="I522" s="457"/>
      <c r="J522" s="457"/>
      <c r="K522" s="72">
        <f t="shared" si="67"/>
        <v>22553</v>
      </c>
      <c r="L522" s="91">
        <v>203</v>
      </c>
      <c r="M522" s="91">
        <v>1817</v>
      </c>
      <c r="N522" s="91">
        <v>0</v>
      </c>
      <c r="O522" s="91">
        <v>8639</v>
      </c>
      <c r="P522" s="91">
        <v>492</v>
      </c>
      <c r="Q522" s="91">
        <v>1472</v>
      </c>
      <c r="R522" s="91">
        <v>1273</v>
      </c>
      <c r="S522" s="91">
        <v>0</v>
      </c>
      <c r="T522" s="91">
        <v>0</v>
      </c>
      <c r="U522" s="91">
        <v>1261</v>
      </c>
      <c r="V522" s="91">
        <v>1223</v>
      </c>
      <c r="W522" s="91">
        <v>1223</v>
      </c>
      <c r="X522" s="91">
        <v>1835</v>
      </c>
      <c r="Y522" s="91">
        <v>3252</v>
      </c>
      <c r="Z522" s="72">
        <f t="shared" si="68"/>
        <v>45243</v>
      </c>
      <c r="AA522" s="52"/>
      <c r="AC522" s="27" t="s">
        <v>82</v>
      </c>
      <c r="AD522" s="37" t="s">
        <v>109</v>
      </c>
    </row>
    <row r="523" spans="1:30" ht="15" customHeight="1" x14ac:dyDescent="0.25">
      <c r="A523" s="50"/>
      <c r="B523" s="24" t="s">
        <v>56</v>
      </c>
      <c r="C523" s="457" t="s">
        <v>337</v>
      </c>
      <c r="D523" s="457"/>
      <c r="E523" s="457"/>
      <c r="F523" s="457"/>
      <c r="G523" s="457"/>
      <c r="H523" s="457"/>
      <c r="I523" s="457"/>
      <c r="J523" s="457"/>
      <c r="K523" s="72">
        <f t="shared" si="67"/>
        <v>12311</v>
      </c>
      <c r="L523" s="91">
        <v>0</v>
      </c>
      <c r="M523" s="91">
        <v>388</v>
      </c>
      <c r="N523" s="91">
        <v>0</v>
      </c>
      <c r="O523" s="91">
        <v>421</v>
      </c>
      <c r="P523" s="91">
        <v>217</v>
      </c>
      <c r="Q523" s="91">
        <v>73</v>
      </c>
      <c r="R523" s="91">
        <v>272</v>
      </c>
      <c r="S523" s="91">
        <v>0</v>
      </c>
      <c r="T523" s="91">
        <v>0</v>
      </c>
      <c r="U523" s="91">
        <v>564</v>
      </c>
      <c r="V523" s="91">
        <v>76</v>
      </c>
      <c r="W523" s="91">
        <v>152</v>
      </c>
      <c r="X523" s="91">
        <v>2181</v>
      </c>
      <c r="Y523" s="91">
        <v>0</v>
      </c>
      <c r="Z523" s="72">
        <f t="shared" si="68"/>
        <v>16655</v>
      </c>
      <c r="AA523" s="52"/>
      <c r="AC523" s="27" t="s">
        <v>82</v>
      </c>
      <c r="AD523" s="37" t="s">
        <v>110</v>
      </c>
    </row>
    <row r="524" spans="1:30" ht="15" customHeight="1" x14ac:dyDescent="0.25">
      <c r="A524" s="50"/>
      <c r="B524" s="24" t="s">
        <v>249</v>
      </c>
      <c r="C524" s="457" t="s">
        <v>338</v>
      </c>
      <c r="D524" s="457"/>
      <c r="E524" s="457"/>
      <c r="F524" s="457"/>
      <c r="G524" s="457"/>
      <c r="H524" s="457"/>
      <c r="I524" s="457"/>
      <c r="J524" s="457"/>
      <c r="K524" s="72">
        <f t="shared" si="67"/>
        <v>1462</v>
      </c>
      <c r="L524" s="91">
        <v>0</v>
      </c>
      <c r="M524" s="91">
        <v>156</v>
      </c>
      <c r="N524" s="91">
        <v>0</v>
      </c>
      <c r="O524" s="91">
        <v>150</v>
      </c>
      <c r="P524" s="91">
        <v>130</v>
      </c>
      <c r="Q524" s="91">
        <v>47</v>
      </c>
      <c r="R524" s="91">
        <v>99</v>
      </c>
      <c r="S524" s="91">
        <v>0</v>
      </c>
      <c r="T524" s="91">
        <v>0</v>
      </c>
      <c r="U524" s="91">
        <v>144</v>
      </c>
      <c r="V524" s="91">
        <v>59</v>
      </c>
      <c r="W524" s="91">
        <v>34</v>
      </c>
      <c r="X524" s="91">
        <v>50</v>
      </c>
      <c r="Y524" s="91">
        <v>0</v>
      </c>
      <c r="Z524" s="72">
        <f t="shared" si="68"/>
        <v>2331</v>
      </c>
      <c r="AA524" s="52"/>
      <c r="AC524" s="27" t="s">
        <v>82</v>
      </c>
      <c r="AD524" s="37" t="s">
        <v>111</v>
      </c>
    </row>
    <row r="525" spans="1:30" ht="15" customHeight="1" x14ac:dyDescent="0.25">
      <c r="A525" s="50"/>
      <c r="B525" s="24" t="s">
        <v>251</v>
      </c>
      <c r="C525" s="457" t="s">
        <v>339</v>
      </c>
      <c r="D525" s="457"/>
      <c r="E525" s="457"/>
      <c r="F525" s="457"/>
      <c r="G525" s="457"/>
      <c r="H525" s="457"/>
      <c r="I525" s="457"/>
      <c r="J525" s="457"/>
      <c r="K525" s="72">
        <f t="shared" si="67"/>
        <v>474</v>
      </c>
      <c r="L525" s="91">
        <v>0</v>
      </c>
      <c r="M525" s="91">
        <v>137</v>
      </c>
      <c r="N525" s="91">
        <v>0</v>
      </c>
      <c r="O525" s="91">
        <v>117</v>
      </c>
      <c r="P525" s="91">
        <v>77</v>
      </c>
      <c r="Q525" s="91">
        <v>39</v>
      </c>
      <c r="R525" s="91">
        <v>73</v>
      </c>
      <c r="S525" s="91">
        <v>0</v>
      </c>
      <c r="T525" s="91">
        <v>0</v>
      </c>
      <c r="U525" s="91">
        <v>184</v>
      </c>
      <c r="V525" s="91">
        <v>41</v>
      </c>
      <c r="W525" s="91">
        <v>51</v>
      </c>
      <c r="X525" s="91">
        <v>21</v>
      </c>
      <c r="Y525" s="91">
        <v>0</v>
      </c>
      <c r="Z525" s="72">
        <f t="shared" si="68"/>
        <v>1214</v>
      </c>
      <c r="AA525" s="52"/>
      <c r="AC525" s="27" t="s">
        <v>82</v>
      </c>
      <c r="AD525" s="37" t="s">
        <v>112</v>
      </c>
    </row>
    <row r="526" spans="1:30" ht="15" customHeight="1" x14ac:dyDescent="0.25">
      <c r="A526" s="50"/>
      <c r="B526" s="24" t="s">
        <v>253</v>
      </c>
      <c r="C526" s="457" t="s">
        <v>340</v>
      </c>
      <c r="D526" s="457"/>
      <c r="E526" s="457"/>
      <c r="F526" s="457"/>
      <c r="G526" s="457"/>
      <c r="H526" s="457"/>
      <c r="I526" s="457"/>
      <c r="J526" s="457"/>
      <c r="K526" s="72">
        <f t="shared" si="67"/>
        <v>896</v>
      </c>
      <c r="L526" s="91">
        <v>0</v>
      </c>
      <c r="M526" s="91">
        <v>184</v>
      </c>
      <c r="N526" s="91">
        <v>0</v>
      </c>
      <c r="O526" s="91">
        <v>165</v>
      </c>
      <c r="P526" s="91">
        <v>173</v>
      </c>
      <c r="Q526" s="91">
        <v>41</v>
      </c>
      <c r="R526" s="91">
        <v>65</v>
      </c>
      <c r="S526" s="91">
        <v>0</v>
      </c>
      <c r="T526" s="91">
        <v>0</v>
      </c>
      <c r="U526" s="91">
        <v>290</v>
      </c>
      <c r="V526" s="91">
        <v>321</v>
      </c>
      <c r="W526" s="91">
        <v>22</v>
      </c>
      <c r="X526" s="91">
        <v>97</v>
      </c>
      <c r="Y526" s="91">
        <v>0</v>
      </c>
      <c r="Z526" s="72">
        <f t="shared" si="68"/>
        <v>2254</v>
      </c>
      <c r="AA526" s="52"/>
      <c r="AC526" s="27" t="s">
        <v>82</v>
      </c>
      <c r="AD526" s="37" t="s">
        <v>113</v>
      </c>
    </row>
    <row r="527" spans="1:30" ht="15" customHeight="1" x14ac:dyDescent="0.25">
      <c r="A527" s="50"/>
      <c r="B527" s="24" t="s">
        <v>255</v>
      </c>
      <c r="C527" s="457" t="s">
        <v>341</v>
      </c>
      <c r="D527" s="457"/>
      <c r="E527" s="457"/>
      <c r="F527" s="457"/>
      <c r="G527" s="457"/>
      <c r="H527" s="457"/>
      <c r="I527" s="457"/>
      <c r="J527" s="457"/>
      <c r="K527" s="72">
        <f t="shared" si="67"/>
        <v>1860</v>
      </c>
      <c r="L527" s="91">
        <v>0</v>
      </c>
      <c r="M527" s="91">
        <v>72</v>
      </c>
      <c r="N527" s="91">
        <v>0</v>
      </c>
      <c r="O527" s="91">
        <v>147</v>
      </c>
      <c r="P527" s="91">
        <v>51</v>
      </c>
      <c r="Q527" s="91">
        <v>31</v>
      </c>
      <c r="R527" s="91">
        <v>33</v>
      </c>
      <c r="S527" s="91">
        <v>0</v>
      </c>
      <c r="T527" s="91">
        <v>0</v>
      </c>
      <c r="U527" s="91">
        <v>229</v>
      </c>
      <c r="V527" s="91">
        <v>28</v>
      </c>
      <c r="W527" s="91">
        <v>12</v>
      </c>
      <c r="X527" s="91">
        <v>3</v>
      </c>
      <c r="Y527" s="91">
        <v>0</v>
      </c>
      <c r="Z527" s="72">
        <f t="shared" si="68"/>
        <v>2466</v>
      </c>
      <c r="AA527" s="52"/>
      <c r="AC527" s="27" t="s">
        <v>82</v>
      </c>
      <c r="AD527" s="37" t="s">
        <v>114</v>
      </c>
    </row>
    <row r="528" spans="1:30" ht="15" customHeight="1" x14ac:dyDescent="0.25">
      <c r="A528" s="50"/>
      <c r="B528" s="24" t="s">
        <v>257</v>
      </c>
      <c r="C528" s="457" t="s">
        <v>342</v>
      </c>
      <c r="D528" s="457"/>
      <c r="E528" s="457"/>
      <c r="F528" s="457"/>
      <c r="G528" s="457"/>
      <c r="H528" s="457"/>
      <c r="I528" s="457"/>
      <c r="J528" s="457"/>
      <c r="K528" s="72">
        <f t="shared" si="67"/>
        <v>306</v>
      </c>
      <c r="L528" s="91">
        <v>0</v>
      </c>
      <c r="M528" s="91">
        <v>126</v>
      </c>
      <c r="N528" s="91">
        <v>0</v>
      </c>
      <c r="O528" s="91">
        <v>53</v>
      </c>
      <c r="P528" s="91">
        <v>76</v>
      </c>
      <c r="Q528" s="91">
        <v>19</v>
      </c>
      <c r="R528" s="91">
        <v>57</v>
      </c>
      <c r="S528" s="91">
        <v>0</v>
      </c>
      <c r="T528" s="91">
        <v>0</v>
      </c>
      <c r="U528" s="91">
        <v>180</v>
      </c>
      <c r="V528" s="91">
        <v>36</v>
      </c>
      <c r="W528" s="91">
        <v>95</v>
      </c>
      <c r="X528" s="91">
        <v>11</v>
      </c>
      <c r="Y528" s="91">
        <v>0</v>
      </c>
      <c r="Z528" s="72">
        <f t="shared" si="68"/>
        <v>959</v>
      </c>
      <c r="AA528" s="52"/>
      <c r="AC528" s="27" t="s">
        <v>82</v>
      </c>
      <c r="AD528" s="37" t="s">
        <v>115</v>
      </c>
    </row>
    <row r="529" spans="1:30" ht="15" customHeight="1" x14ac:dyDescent="0.25">
      <c r="A529" s="50"/>
      <c r="B529" s="24" t="s">
        <v>259</v>
      </c>
      <c r="C529" s="457" t="s">
        <v>343</v>
      </c>
      <c r="D529" s="457"/>
      <c r="E529" s="457"/>
      <c r="F529" s="457"/>
      <c r="G529" s="457"/>
      <c r="H529" s="457"/>
      <c r="I529" s="457"/>
      <c r="J529" s="457"/>
      <c r="K529" s="72">
        <f t="shared" si="67"/>
        <v>1026</v>
      </c>
      <c r="L529" s="91">
        <v>0</v>
      </c>
      <c r="M529" s="91">
        <v>49</v>
      </c>
      <c r="N529" s="91">
        <v>0</v>
      </c>
      <c r="O529" s="91">
        <v>102</v>
      </c>
      <c r="P529" s="91">
        <v>14</v>
      </c>
      <c r="Q529" s="91">
        <v>45</v>
      </c>
      <c r="R529" s="91">
        <v>75</v>
      </c>
      <c r="S529" s="91">
        <v>0</v>
      </c>
      <c r="T529" s="91">
        <v>0</v>
      </c>
      <c r="U529" s="91">
        <v>181</v>
      </c>
      <c r="V529" s="91">
        <v>32</v>
      </c>
      <c r="W529" s="91">
        <v>23</v>
      </c>
      <c r="X529" s="91">
        <v>30</v>
      </c>
      <c r="Y529" s="91">
        <v>0</v>
      </c>
      <c r="Z529" s="72">
        <f t="shared" si="68"/>
        <v>1577</v>
      </c>
      <c r="AA529" s="52"/>
      <c r="AC529" s="27" t="s">
        <v>82</v>
      </c>
      <c r="AD529" s="37" t="s">
        <v>116</v>
      </c>
    </row>
    <row r="530" spans="1:30" ht="15" customHeight="1" x14ac:dyDescent="0.25">
      <c r="A530" s="50"/>
      <c r="B530" s="24" t="s">
        <v>261</v>
      </c>
      <c r="C530" s="457" t="s">
        <v>344</v>
      </c>
      <c r="D530" s="457"/>
      <c r="E530" s="457"/>
      <c r="F530" s="457"/>
      <c r="G530" s="457"/>
      <c r="H530" s="457"/>
      <c r="I530" s="457"/>
      <c r="J530" s="457"/>
      <c r="K530" s="72">
        <f t="shared" si="67"/>
        <v>722</v>
      </c>
      <c r="L530" s="91">
        <v>0</v>
      </c>
      <c r="M530" s="91">
        <v>157</v>
      </c>
      <c r="N530" s="91">
        <v>0</v>
      </c>
      <c r="O530" s="91">
        <v>164</v>
      </c>
      <c r="P530" s="91">
        <v>14</v>
      </c>
      <c r="Q530" s="91">
        <v>23</v>
      </c>
      <c r="R530" s="91">
        <v>117</v>
      </c>
      <c r="S530" s="91">
        <v>0</v>
      </c>
      <c r="T530" s="91">
        <v>0</v>
      </c>
      <c r="U530" s="91">
        <v>203</v>
      </c>
      <c r="V530" s="91">
        <v>42</v>
      </c>
      <c r="W530" s="91">
        <v>67</v>
      </c>
      <c r="X530" s="91">
        <v>156</v>
      </c>
      <c r="Y530" s="91">
        <v>0</v>
      </c>
      <c r="Z530" s="72">
        <f t="shared" si="68"/>
        <v>1665</v>
      </c>
      <c r="AA530" s="52"/>
      <c r="AC530" s="27" t="s">
        <v>82</v>
      </c>
      <c r="AD530" s="37" t="s">
        <v>117</v>
      </c>
    </row>
    <row r="531" spans="1:30" ht="15" customHeight="1" x14ac:dyDescent="0.25">
      <c r="A531" s="50"/>
      <c r="B531" s="24" t="s">
        <v>263</v>
      </c>
      <c r="C531" s="457" t="s">
        <v>345</v>
      </c>
      <c r="D531" s="457"/>
      <c r="E531" s="457"/>
      <c r="F531" s="457"/>
      <c r="G531" s="457"/>
      <c r="H531" s="457"/>
      <c r="I531" s="457"/>
      <c r="J531" s="457"/>
      <c r="K531" s="72">
        <f t="shared" si="67"/>
        <v>255</v>
      </c>
      <c r="L531" s="91">
        <v>59</v>
      </c>
      <c r="M531" s="91">
        <v>42</v>
      </c>
      <c r="N531" s="91">
        <v>0</v>
      </c>
      <c r="O531" s="91">
        <v>60</v>
      </c>
      <c r="P531" s="91">
        <v>9</v>
      </c>
      <c r="Q531" s="91">
        <v>6</v>
      </c>
      <c r="R531" s="91">
        <v>18</v>
      </c>
      <c r="S531" s="91">
        <v>0</v>
      </c>
      <c r="T531" s="91">
        <v>0</v>
      </c>
      <c r="U531" s="91">
        <v>198</v>
      </c>
      <c r="V531" s="91">
        <v>9</v>
      </c>
      <c r="W531" s="91">
        <v>24</v>
      </c>
      <c r="X531" s="91">
        <v>12</v>
      </c>
      <c r="Y531" s="91">
        <v>0</v>
      </c>
      <c r="Z531" s="72">
        <f t="shared" si="68"/>
        <v>692</v>
      </c>
      <c r="AA531" s="52"/>
      <c r="AC531" s="27" t="s">
        <v>82</v>
      </c>
      <c r="AD531" s="37" t="s">
        <v>118</v>
      </c>
    </row>
    <row r="532" spans="1:30" ht="33" customHeight="1" x14ac:dyDescent="0.25">
      <c r="A532" s="50" t="s">
        <v>30</v>
      </c>
      <c r="B532" s="438" t="s">
        <v>469</v>
      </c>
      <c r="C532" s="438"/>
      <c r="D532" s="438"/>
      <c r="E532" s="438"/>
      <c r="F532" s="438"/>
      <c r="G532" s="438"/>
      <c r="H532" s="438"/>
      <c r="I532" s="438"/>
      <c r="J532" s="438"/>
      <c r="K532" s="73">
        <f t="shared" ref="K532:Y532" si="69">SUM(K521:K531)</f>
        <v>45428</v>
      </c>
      <c r="L532" s="73">
        <f t="shared" si="69"/>
        <v>262</v>
      </c>
      <c r="M532" s="73">
        <f t="shared" si="69"/>
        <v>5067</v>
      </c>
      <c r="N532" s="73">
        <f t="shared" si="69"/>
        <v>0</v>
      </c>
      <c r="O532" s="73">
        <f t="shared" si="69"/>
        <v>11153</v>
      </c>
      <c r="P532" s="73">
        <f t="shared" si="69"/>
        <v>1520</v>
      </c>
      <c r="Q532" s="73">
        <f t="shared" si="69"/>
        <v>2203</v>
      </c>
      <c r="R532" s="73">
        <f t="shared" si="69"/>
        <v>2594</v>
      </c>
      <c r="S532" s="73">
        <f t="shared" si="69"/>
        <v>0</v>
      </c>
      <c r="T532" s="73">
        <f t="shared" si="69"/>
        <v>0</v>
      </c>
      <c r="U532" s="73">
        <f t="shared" si="69"/>
        <v>8778</v>
      </c>
      <c r="V532" s="73">
        <f t="shared" si="69"/>
        <v>2095</v>
      </c>
      <c r="W532" s="73">
        <f t="shared" si="69"/>
        <v>2249</v>
      </c>
      <c r="X532" s="73">
        <f t="shared" si="69"/>
        <v>4434</v>
      </c>
      <c r="Y532" s="73">
        <f t="shared" si="69"/>
        <v>3252</v>
      </c>
      <c r="Z532" s="73">
        <f t="shared" si="68"/>
        <v>89035</v>
      </c>
      <c r="AC532" s="27"/>
      <c r="AD532" s="37" t="s">
        <v>182</v>
      </c>
    </row>
    <row r="533" spans="1:30" ht="30" customHeight="1" x14ac:dyDescent="0.25">
      <c r="A533" s="50" t="s">
        <v>53</v>
      </c>
      <c r="B533" s="53" t="s">
        <v>263</v>
      </c>
      <c r="C533" s="455" t="s">
        <v>346</v>
      </c>
      <c r="D533" s="455"/>
      <c r="E533" s="455"/>
      <c r="F533" s="455"/>
      <c r="G533" s="455"/>
      <c r="H533" s="455"/>
      <c r="I533" s="455"/>
      <c r="J533" s="456"/>
      <c r="K533" s="72">
        <f t="shared" ref="K533:K543" si="70">Z493</f>
        <v>3152</v>
      </c>
      <c r="L533" s="91">
        <v>0</v>
      </c>
      <c r="M533" s="91">
        <v>1441</v>
      </c>
      <c r="N533" s="91">
        <v>0</v>
      </c>
      <c r="O533" s="91">
        <v>801</v>
      </c>
      <c r="P533" s="91">
        <v>271</v>
      </c>
      <c r="Q533" s="91">
        <v>188</v>
      </c>
      <c r="R533" s="91">
        <v>388</v>
      </c>
      <c r="S533" s="91">
        <v>0</v>
      </c>
      <c r="T533" s="91">
        <v>0</v>
      </c>
      <c r="U533" s="91">
        <v>3882</v>
      </c>
      <c r="V533" s="91">
        <v>221</v>
      </c>
      <c r="W533" s="91">
        <v>654</v>
      </c>
      <c r="X533" s="91">
        <v>2</v>
      </c>
      <c r="Y533" s="91">
        <v>0</v>
      </c>
      <c r="Z533" s="72">
        <f t="shared" si="68"/>
        <v>11000</v>
      </c>
      <c r="AA533" s="52"/>
      <c r="AC533" s="27" t="s">
        <v>82</v>
      </c>
      <c r="AD533" s="37" t="s">
        <v>119</v>
      </c>
    </row>
    <row r="534" spans="1:30" ht="15" customHeight="1" x14ac:dyDescent="0.25">
      <c r="A534" s="50" t="s">
        <v>55</v>
      </c>
      <c r="B534" s="24" t="s">
        <v>54</v>
      </c>
      <c r="C534" s="457" t="s">
        <v>347</v>
      </c>
      <c r="D534" s="457"/>
      <c r="E534" s="457"/>
      <c r="F534" s="457"/>
      <c r="G534" s="457"/>
      <c r="H534" s="457"/>
      <c r="I534" s="457"/>
      <c r="J534" s="457"/>
      <c r="K534" s="72">
        <f t="shared" si="70"/>
        <v>5518</v>
      </c>
      <c r="L534" s="91">
        <v>2748</v>
      </c>
      <c r="M534" s="91">
        <v>1035</v>
      </c>
      <c r="N534" s="91">
        <v>0</v>
      </c>
      <c r="O534" s="91">
        <v>1417</v>
      </c>
      <c r="P534" s="91">
        <v>3391</v>
      </c>
      <c r="Q534" s="91">
        <v>417</v>
      </c>
      <c r="R534" s="91">
        <v>653</v>
      </c>
      <c r="S534" s="91">
        <v>0</v>
      </c>
      <c r="T534" s="91">
        <v>0</v>
      </c>
      <c r="U534" s="91">
        <v>307</v>
      </c>
      <c r="V534" s="91">
        <v>322</v>
      </c>
      <c r="W534" s="91">
        <v>586</v>
      </c>
      <c r="X534" s="91">
        <v>2</v>
      </c>
      <c r="Y534" s="91">
        <v>0</v>
      </c>
      <c r="Z534" s="72">
        <f t="shared" si="68"/>
        <v>16396</v>
      </c>
      <c r="AA534" s="52"/>
      <c r="AC534" s="27" t="s">
        <v>82</v>
      </c>
      <c r="AD534" s="37" t="s">
        <v>120</v>
      </c>
    </row>
    <row r="535" spans="1:30" ht="15" customHeight="1" x14ac:dyDescent="0.25">
      <c r="A535" s="50"/>
      <c r="B535" s="24" t="s">
        <v>56</v>
      </c>
      <c r="C535" s="457" t="s">
        <v>348</v>
      </c>
      <c r="D535" s="457"/>
      <c r="E535" s="457"/>
      <c r="F535" s="457"/>
      <c r="G535" s="457"/>
      <c r="H535" s="457"/>
      <c r="I535" s="457"/>
      <c r="J535" s="457"/>
      <c r="K535" s="72">
        <f t="shared" si="70"/>
        <v>7948</v>
      </c>
      <c r="L535" s="91">
        <v>0</v>
      </c>
      <c r="M535" s="91">
        <v>703</v>
      </c>
      <c r="N535" s="91">
        <v>0</v>
      </c>
      <c r="O535" s="91">
        <v>355</v>
      </c>
      <c r="P535" s="91">
        <v>242</v>
      </c>
      <c r="Q535" s="91">
        <v>53</v>
      </c>
      <c r="R535" s="91">
        <v>238</v>
      </c>
      <c r="S535" s="91">
        <v>0</v>
      </c>
      <c r="T535" s="91">
        <v>0</v>
      </c>
      <c r="U535" s="91">
        <v>352</v>
      </c>
      <c r="V535" s="91">
        <v>210</v>
      </c>
      <c r="W535" s="91">
        <v>482</v>
      </c>
      <c r="X535" s="91">
        <v>1</v>
      </c>
      <c r="Y535" s="91">
        <v>0</v>
      </c>
      <c r="Z535" s="72">
        <f t="shared" si="68"/>
        <v>10584</v>
      </c>
      <c r="AA535" s="52"/>
      <c r="AC535" s="27" t="s">
        <v>82</v>
      </c>
      <c r="AD535" s="37" t="s">
        <v>121</v>
      </c>
    </row>
    <row r="536" spans="1:30" ht="15" customHeight="1" x14ac:dyDescent="0.25">
      <c r="A536" s="50"/>
      <c r="B536" s="24" t="s">
        <v>249</v>
      </c>
      <c r="C536" s="457" t="s">
        <v>349</v>
      </c>
      <c r="D536" s="457"/>
      <c r="E536" s="457"/>
      <c r="F536" s="457"/>
      <c r="G536" s="457"/>
      <c r="H536" s="457"/>
      <c r="I536" s="457"/>
      <c r="J536" s="457"/>
      <c r="K536" s="72">
        <f t="shared" si="70"/>
        <v>773</v>
      </c>
      <c r="L536" s="91">
        <v>0</v>
      </c>
      <c r="M536" s="91">
        <v>166</v>
      </c>
      <c r="N536" s="91">
        <v>0</v>
      </c>
      <c r="O536" s="91">
        <v>168</v>
      </c>
      <c r="P536" s="91">
        <v>313</v>
      </c>
      <c r="Q536" s="91">
        <v>38</v>
      </c>
      <c r="R536" s="91">
        <v>187</v>
      </c>
      <c r="S536" s="91">
        <v>0</v>
      </c>
      <c r="T536" s="91">
        <v>0</v>
      </c>
      <c r="U536" s="91">
        <v>100</v>
      </c>
      <c r="V536" s="91">
        <v>62</v>
      </c>
      <c r="W536" s="91">
        <v>141</v>
      </c>
      <c r="X536" s="91">
        <v>1</v>
      </c>
      <c r="Y536" s="91">
        <v>0</v>
      </c>
      <c r="Z536" s="72">
        <f t="shared" si="68"/>
        <v>1949</v>
      </c>
      <c r="AA536" s="52"/>
      <c r="AC536" s="27" t="s">
        <v>82</v>
      </c>
      <c r="AD536" s="37" t="s">
        <v>122</v>
      </c>
    </row>
    <row r="537" spans="1:30" ht="15" customHeight="1" x14ac:dyDescent="0.25">
      <c r="A537" s="50"/>
      <c r="B537" s="24" t="s">
        <v>251</v>
      </c>
      <c r="C537" s="457" t="s">
        <v>350</v>
      </c>
      <c r="D537" s="457"/>
      <c r="E537" s="457"/>
      <c r="F537" s="457"/>
      <c r="G537" s="457"/>
      <c r="H537" s="457"/>
      <c r="I537" s="457"/>
      <c r="J537" s="457"/>
      <c r="K537" s="72">
        <f t="shared" si="70"/>
        <v>659</v>
      </c>
      <c r="L537" s="91">
        <v>0</v>
      </c>
      <c r="M537" s="91">
        <v>156</v>
      </c>
      <c r="N537" s="91">
        <v>0</v>
      </c>
      <c r="O537" s="91">
        <v>172</v>
      </c>
      <c r="P537" s="91">
        <v>141</v>
      </c>
      <c r="Q537" s="91">
        <v>28</v>
      </c>
      <c r="R537" s="91">
        <v>207</v>
      </c>
      <c r="S537" s="91">
        <v>0</v>
      </c>
      <c r="T537" s="91">
        <v>0</v>
      </c>
      <c r="U537" s="91">
        <v>150</v>
      </c>
      <c r="V537" s="91">
        <v>62</v>
      </c>
      <c r="W537" s="91">
        <v>112</v>
      </c>
      <c r="X537" s="91">
        <v>2</v>
      </c>
      <c r="Y537" s="91">
        <v>0</v>
      </c>
      <c r="Z537" s="72">
        <f t="shared" si="68"/>
        <v>1689</v>
      </c>
      <c r="AA537" s="52"/>
      <c r="AC537" s="27" t="s">
        <v>82</v>
      </c>
      <c r="AD537" s="37" t="s">
        <v>123</v>
      </c>
    </row>
    <row r="538" spans="1:30" ht="15" customHeight="1" x14ac:dyDescent="0.25">
      <c r="A538" s="50"/>
      <c r="B538" s="24" t="s">
        <v>253</v>
      </c>
      <c r="C538" s="457" t="s">
        <v>351</v>
      </c>
      <c r="D538" s="457"/>
      <c r="E538" s="457"/>
      <c r="F538" s="457"/>
      <c r="G538" s="457"/>
      <c r="H538" s="457"/>
      <c r="I538" s="457"/>
      <c r="J538" s="457"/>
      <c r="K538" s="72">
        <f t="shared" si="70"/>
        <v>532</v>
      </c>
      <c r="L538" s="91">
        <v>0</v>
      </c>
      <c r="M538" s="91">
        <v>165</v>
      </c>
      <c r="N538" s="91">
        <v>0</v>
      </c>
      <c r="O538" s="91">
        <v>149</v>
      </c>
      <c r="P538" s="91">
        <v>105</v>
      </c>
      <c r="Q538" s="91">
        <v>11</v>
      </c>
      <c r="R538" s="91">
        <v>75</v>
      </c>
      <c r="S538" s="91">
        <v>0</v>
      </c>
      <c r="T538" s="91">
        <v>0</v>
      </c>
      <c r="U538" s="91">
        <v>79</v>
      </c>
      <c r="V538" s="91">
        <v>63</v>
      </c>
      <c r="W538" s="91">
        <v>109</v>
      </c>
      <c r="X538" s="91">
        <v>1</v>
      </c>
      <c r="Y538" s="91">
        <v>0</v>
      </c>
      <c r="Z538" s="72">
        <f t="shared" si="68"/>
        <v>1289</v>
      </c>
      <c r="AA538" s="52"/>
      <c r="AC538" s="27" t="s">
        <v>82</v>
      </c>
      <c r="AD538" s="37" t="s">
        <v>124</v>
      </c>
    </row>
    <row r="539" spans="1:30" ht="15" customHeight="1" x14ac:dyDescent="0.25">
      <c r="A539" s="50"/>
      <c r="B539" s="24" t="s">
        <v>255</v>
      </c>
      <c r="C539" s="457" t="s">
        <v>352</v>
      </c>
      <c r="D539" s="457"/>
      <c r="E539" s="457"/>
      <c r="F539" s="457"/>
      <c r="G539" s="457"/>
      <c r="H539" s="457"/>
      <c r="I539" s="457"/>
      <c r="J539" s="457"/>
      <c r="K539" s="72">
        <f t="shared" si="70"/>
        <v>282</v>
      </c>
      <c r="L539" s="91">
        <v>0</v>
      </c>
      <c r="M539" s="91">
        <v>109</v>
      </c>
      <c r="N539" s="91">
        <v>0</v>
      </c>
      <c r="O539" s="91">
        <v>60</v>
      </c>
      <c r="P539" s="91">
        <v>59</v>
      </c>
      <c r="Q539" s="91">
        <v>7</v>
      </c>
      <c r="R539" s="91">
        <v>62</v>
      </c>
      <c r="S539" s="91">
        <v>0</v>
      </c>
      <c r="T539" s="91">
        <v>0</v>
      </c>
      <c r="U539" s="91">
        <v>91</v>
      </c>
      <c r="V539" s="91">
        <v>26</v>
      </c>
      <c r="W539" s="91">
        <v>36</v>
      </c>
      <c r="X539" s="91">
        <v>1</v>
      </c>
      <c r="Y539" s="91">
        <v>0</v>
      </c>
      <c r="Z539" s="72">
        <f t="shared" si="68"/>
        <v>733</v>
      </c>
      <c r="AA539" s="52"/>
      <c r="AC539" s="27" t="s">
        <v>82</v>
      </c>
      <c r="AD539" s="37" t="s">
        <v>125</v>
      </c>
    </row>
    <row r="540" spans="1:30" ht="15" customHeight="1" x14ac:dyDescent="0.25">
      <c r="A540" s="50"/>
      <c r="B540" s="24" t="s">
        <v>257</v>
      </c>
      <c r="C540" s="457" t="s">
        <v>353</v>
      </c>
      <c r="D540" s="457"/>
      <c r="E540" s="457"/>
      <c r="F540" s="457"/>
      <c r="G540" s="457"/>
      <c r="H540" s="457"/>
      <c r="I540" s="457"/>
      <c r="J540" s="457"/>
      <c r="K540" s="72">
        <f t="shared" si="70"/>
        <v>228</v>
      </c>
      <c r="L540" s="91">
        <v>0</v>
      </c>
      <c r="M540" s="91">
        <v>50</v>
      </c>
      <c r="N540" s="91">
        <v>0</v>
      </c>
      <c r="O540" s="91">
        <v>49</v>
      </c>
      <c r="P540" s="91">
        <v>40</v>
      </c>
      <c r="Q540" s="91">
        <v>15</v>
      </c>
      <c r="R540" s="91">
        <v>51</v>
      </c>
      <c r="S540" s="91">
        <v>0</v>
      </c>
      <c r="T540" s="91">
        <v>0</v>
      </c>
      <c r="U540" s="91">
        <v>46</v>
      </c>
      <c r="V540" s="91">
        <v>13</v>
      </c>
      <c r="W540" s="91">
        <v>29</v>
      </c>
      <c r="X540" s="91">
        <v>0</v>
      </c>
      <c r="Y540" s="91">
        <v>0</v>
      </c>
      <c r="Z540" s="72">
        <f t="shared" si="68"/>
        <v>521</v>
      </c>
      <c r="AA540" s="52"/>
      <c r="AC540" s="27" t="s">
        <v>82</v>
      </c>
      <c r="AD540" s="37" t="s">
        <v>126</v>
      </c>
    </row>
    <row r="541" spans="1:30" ht="15" customHeight="1" x14ac:dyDescent="0.25">
      <c r="A541" s="50"/>
      <c r="B541" s="24" t="s">
        <v>259</v>
      </c>
      <c r="C541" s="457" t="s">
        <v>354</v>
      </c>
      <c r="D541" s="457"/>
      <c r="E541" s="457"/>
      <c r="F541" s="457"/>
      <c r="G541" s="457"/>
      <c r="H541" s="457"/>
      <c r="I541" s="457"/>
      <c r="J541" s="457"/>
      <c r="K541" s="72">
        <f t="shared" si="70"/>
        <v>268</v>
      </c>
      <c r="L541" s="91">
        <v>0</v>
      </c>
      <c r="M541" s="91">
        <v>22</v>
      </c>
      <c r="N541" s="91">
        <v>0</v>
      </c>
      <c r="O541" s="91">
        <v>16</v>
      </c>
      <c r="P541" s="91">
        <v>2</v>
      </c>
      <c r="Q541" s="91">
        <v>5</v>
      </c>
      <c r="R541" s="91">
        <v>24</v>
      </c>
      <c r="S541" s="91">
        <v>0</v>
      </c>
      <c r="T541" s="91">
        <v>0</v>
      </c>
      <c r="U541" s="91">
        <v>23</v>
      </c>
      <c r="V541" s="91">
        <v>14</v>
      </c>
      <c r="W541" s="91">
        <v>13</v>
      </c>
      <c r="X541" s="91">
        <v>0</v>
      </c>
      <c r="Y541" s="91">
        <v>0</v>
      </c>
      <c r="Z541" s="72">
        <f t="shared" si="68"/>
        <v>387</v>
      </c>
      <c r="AA541" s="52"/>
      <c r="AC541" s="27" t="s">
        <v>82</v>
      </c>
      <c r="AD541" s="37" t="s">
        <v>127</v>
      </c>
    </row>
    <row r="542" spans="1:30" ht="15" customHeight="1" x14ac:dyDescent="0.25">
      <c r="A542" s="50"/>
      <c r="B542" s="24" t="s">
        <v>261</v>
      </c>
      <c r="C542" s="457" t="s">
        <v>355</v>
      </c>
      <c r="D542" s="457"/>
      <c r="E542" s="457"/>
      <c r="F542" s="457"/>
      <c r="G542" s="457"/>
      <c r="H542" s="457"/>
      <c r="I542" s="457"/>
      <c r="J542" s="457"/>
      <c r="K542" s="72">
        <f t="shared" si="70"/>
        <v>233</v>
      </c>
      <c r="L542" s="91">
        <v>0</v>
      </c>
      <c r="M542" s="91">
        <v>69</v>
      </c>
      <c r="N542" s="91">
        <v>0</v>
      </c>
      <c r="O542" s="91">
        <v>58</v>
      </c>
      <c r="P542" s="91">
        <v>5</v>
      </c>
      <c r="Q542" s="91">
        <v>56</v>
      </c>
      <c r="R542" s="91">
        <v>34</v>
      </c>
      <c r="S542" s="91">
        <v>0</v>
      </c>
      <c r="T542" s="91">
        <v>0</v>
      </c>
      <c r="U542" s="91">
        <v>33</v>
      </c>
      <c r="V542" s="91">
        <v>10</v>
      </c>
      <c r="W542" s="91">
        <v>26</v>
      </c>
      <c r="X542" s="91">
        <v>1</v>
      </c>
      <c r="Y542" s="91">
        <v>0</v>
      </c>
      <c r="Z542" s="72">
        <f t="shared" si="68"/>
        <v>525</v>
      </c>
      <c r="AA542" s="52"/>
      <c r="AC542" s="27" t="s">
        <v>82</v>
      </c>
      <c r="AD542" s="37" t="s">
        <v>128</v>
      </c>
    </row>
    <row r="543" spans="1:30" ht="15" customHeight="1" x14ac:dyDescent="0.25">
      <c r="A543" s="50"/>
      <c r="B543" s="24" t="s">
        <v>263</v>
      </c>
      <c r="C543" s="457" t="s">
        <v>356</v>
      </c>
      <c r="D543" s="457"/>
      <c r="E543" s="457"/>
      <c r="F543" s="457"/>
      <c r="G543" s="457"/>
      <c r="H543" s="457"/>
      <c r="I543" s="457"/>
      <c r="J543" s="457"/>
      <c r="K543" s="72">
        <f t="shared" si="70"/>
        <v>194</v>
      </c>
      <c r="L543" s="91">
        <v>0</v>
      </c>
      <c r="M543" s="91">
        <v>35</v>
      </c>
      <c r="N543" s="91">
        <v>0</v>
      </c>
      <c r="O543" s="91">
        <v>41</v>
      </c>
      <c r="P543" s="91">
        <v>4</v>
      </c>
      <c r="Q543" s="91">
        <v>10</v>
      </c>
      <c r="R543" s="91">
        <v>23</v>
      </c>
      <c r="S543" s="91">
        <v>0</v>
      </c>
      <c r="T543" s="91">
        <v>0</v>
      </c>
      <c r="U543" s="91">
        <v>32</v>
      </c>
      <c r="V543" s="91">
        <v>9</v>
      </c>
      <c r="W543" s="91">
        <v>14</v>
      </c>
      <c r="X543" s="91">
        <v>0</v>
      </c>
      <c r="Y543" s="91">
        <v>0</v>
      </c>
      <c r="Z543" s="72">
        <f t="shared" si="68"/>
        <v>362</v>
      </c>
      <c r="AA543" s="52"/>
      <c r="AC543" s="27" t="s">
        <v>82</v>
      </c>
      <c r="AD543" s="37" t="s">
        <v>129</v>
      </c>
    </row>
    <row r="544" spans="1:30" ht="33" customHeight="1" x14ac:dyDescent="0.3">
      <c r="A544" s="50" t="s">
        <v>30</v>
      </c>
      <c r="B544" s="438" t="s">
        <v>469</v>
      </c>
      <c r="C544" s="438"/>
      <c r="D544" s="438"/>
      <c r="E544" s="438"/>
      <c r="F544" s="438"/>
      <c r="G544" s="438"/>
      <c r="H544" s="438"/>
      <c r="I544" s="438"/>
      <c r="J544" s="438"/>
      <c r="K544" s="73">
        <f t="shared" ref="K544:Y544" si="71">SUM(K533:K543)</f>
        <v>19787</v>
      </c>
      <c r="L544" s="73">
        <f t="shared" si="71"/>
        <v>2748</v>
      </c>
      <c r="M544" s="73">
        <f t="shared" si="71"/>
        <v>3951</v>
      </c>
      <c r="N544" s="73">
        <f t="shared" si="71"/>
        <v>0</v>
      </c>
      <c r="O544" s="73">
        <f t="shared" si="71"/>
        <v>3286</v>
      </c>
      <c r="P544" s="73">
        <f t="shared" si="71"/>
        <v>4573</v>
      </c>
      <c r="Q544" s="73">
        <f t="shared" si="71"/>
        <v>828</v>
      </c>
      <c r="R544" s="73">
        <f t="shared" si="71"/>
        <v>1942</v>
      </c>
      <c r="S544" s="73">
        <f t="shared" si="71"/>
        <v>0</v>
      </c>
      <c r="T544" s="73">
        <f t="shared" si="71"/>
        <v>0</v>
      </c>
      <c r="U544" s="73">
        <f t="shared" si="71"/>
        <v>5095</v>
      </c>
      <c r="V544" s="73">
        <f t="shared" si="71"/>
        <v>1012</v>
      </c>
      <c r="W544" s="73">
        <f t="shared" si="71"/>
        <v>2202</v>
      </c>
      <c r="X544" s="73">
        <f t="shared" si="71"/>
        <v>11</v>
      </c>
      <c r="Y544" s="73">
        <f t="shared" si="71"/>
        <v>0</v>
      </c>
      <c r="Z544" s="73">
        <f t="shared" si="68"/>
        <v>45435</v>
      </c>
      <c r="AC544"/>
      <c r="AD544" s="37" t="s">
        <v>182</v>
      </c>
    </row>
    <row r="545" spans="1:34" ht="15.75" customHeight="1" x14ac:dyDescent="0.3">
      <c r="AA545" s="4" t="s">
        <v>88</v>
      </c>
      <c r="AC545"/>
    </row>
    <row r="546" spans="1:34" ht="16.5" customHeight="1" x14ac:dyDescent="0.3">
      <c r="A546" s="3"/>
      <c r="B546" s="458" t="s">
        <v>93</v>
      </c>
      <c r="C546" s="458"/>
      <c r="D546" s="458"/>
      <c r="E546" s="458"/>
      <c r="F546" s="458"/>
      <c r="G546" s="458"/>
      <c r="H546" s="458"/>
      <c r="I546" s="458"/>
      <c r="J546" s="458"/>
      <c r="K546" s="458"/>
      <c r="L546" s="458"/>
      <c r="M546" s="458"/>
      <c r="N546" s="458"/>
      <c r="O546" s="427" t="s">
        <v>37</v>
      </c>
      <c r="P546" s="428"/>
      <c r="Q546" s="428"/>
      <c r="R546" s="428"/>
      <c r="S546" s="428"/>
      <c r="T546" s="428"/>
      <c r="U546" s="428"/>
      <c r="V546" s="428"/>
      <c r="W546" s="428"/>
      <c r="X546" s="428"/>
      <c r="Y546" s="429"/>
      <c r="Z546" s="3"/>
      <c r="AA546" s="3"/>
      <c r="AC546"/>
    </row>
    <row r="547" spans="1:34" ht="21.75" customHeight="1" x14ac:dyDescent="0.3">
      <c r="A547" s="30"/>
      <c r="B547" s="459" t="s">
        <v>476</v>
      </c>
      <c r="C547" s="460"/>
      <c r="D547" s="461"/>
      <c r="E547" s="459" t="s">
        <v>477</v>
      </c>
      <c r="F547" s="460"/>
      <c r="G547" s="461"/>
      <c r="H547" s="459" t="s">
        <v>478</v>
      </c>
      <c r="I547" s="460"/>
      <c r="J547" s="461"/>
      <c r="K547" s="465" t="s">
        <v>479</v>
      </c>
      <c r="L547" s="467" t="s">
        <v>480</v>
      </c>
      <c r="M547" s="467" t="s">
        <v>481</v>
      </c>
      <c r="N547" s="469" t="s">
        <v>482</v>
      </c>
      <c r="O547" s="236" t="s">
        <v>476</v>
      </c>
      <c r="P547" s="237" t="s">
        <v>477</v>
      </c>
      <c r="Q547" s="238" t="s">
        <v>478</v>
      </c>
      <c r="R547" s="239" t="s">
        <v>479</v>
      </c>
      <c r="S547" s="65"/>
      <c r="T547" s="240" t="s">
        <v>480</v>
      </c>
      <c r="U547" s="65"/>
      <c r="V547" s="241" t="s">
        <v>481</v>
      </c>
      <c r="W547" s="65"/>
      <c r="X547" s="242" t="s">
        <v>482</v>
      </c>
      <c r="Y547" s="243" t="s">
        <v>483</v>
      </c>
      <c r="Z547" s="3"/>
      <c r="AC547"/>
    </row>
    <row r="548" spans="1:34" ht="22.5" customHeight="1" x14ac:dyDescent="0.3">
      <c r="A548" s="34"/>
      <c r="B548" s="462"/>
      <c r="C548" s="463"/>
      <c r="D548" s="464"/>
      <c r="E548" s="462"/>
      <c r="F548" s="463"/>
      <c r="G548" s="464"/>
      <c r="H548" s="462"/>
      <c r="I548" s="463"/>
      <c r="J548" s="464"/>
      <c r="K548" s="466"/>
      <c r="L548" s="468"/>
      <c r="M548" s="468"/>
      <c r="N548" s="470"/>
      <c r="O548" s="244" t="s">
        <v>484</v>
      </c>
      <c r="P548" s="245" t="s">
        <v>485</v>
      </c>
      <c r="Q548" s="246" t="s">
        <v>486</v>
      </c>
      <c r="R548" s="247" t="s">
        <v>487</v>
      </c>
      <c r="S548" s="66"/>
      <c r="T548" s="248" t="s">
        <v>488</v>
      </c>
      <c r="U548" s="66"/>
      <c r="V548" s="249" t="s">
        <v>489</v>
      </c>
      <c r="W548" s="66"/>
      <c r="X548" s="250" t="s">
        <v>490</v>
      </c>
      <c r="Y548" s="251" t="s">
        <v>491</v>
      </c>
      <c r="AC548"/>
    </row>
    <row r="549" spans="1:34" ht="15" customHeight="1" x14ac:dyDescent="0.3">
      <c r="A549" s="3"/>
      <c r="B549" s="54"/>
      <c r="C549" s="54"/>
      <c r="D549" s="54"/>
      <c r="E549" s="54"/>
      <c r="F549" s="54"/>
      <c r="G549" s="54"/>
      <c r="H549" s="54"/>
      <c r="I549" s="54"/>
      <c r="J549" s="54"/>
      <c r="K549" s="55"/>
      <c r="L549" s="55"/>
      <c r="M549" s="55"/>
      <c r="N549" s="55"/>
      <c r="O549" s="5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C549"/>
      <c r="AF549" s="33"/>
    </row>
    <row r="550" spans="1:34" ht="16.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432"/>
      <c r="K550" s="432"/>
      <c r="L550" s="432"/>
      <c r="M550" s="432"/>
      <c r="N550" s="432"/>
      <c r="O550" s="432"/>
      <c r="P550" s="432"/>
      <c r="Q550" s="432"/>
      <c r="R550" s="432"/>
      <c r="S550" s="432"/>
      <c r="T550" s="432"/>
      <c r="U550" s="432"/>
      <c r="V550" s="432"/>
      <c r="W550" s="432"/>
      <c r="X550" s="3"/>
      <c r="Y550" s="31"/>
      <c r="Z550" s="3"/>
      <c r="AA550" s="2"/>
      <c r="AC550"/>
      <c r="AD550" t="s">
        <v>429</v>
      </c>
      <c r="AH550" s="90" t="s">
        <v>473</v>
      </c>
    </row>
    <row r="551" spans="1:34" ht="22.5" customHeight="1" x14ac:dyDescent="0.3">
      <c r="I551" s="386" t="s">
        <v>96</v>
      </c>
      <c r="J551" s="386"/>
      <c r="K551" s="386"/>
      <c r="L551" s="386"/>
      <c r="M551" s="8" t="s">
        <v>414</v>
      </c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38"/>
      <c r="Y551" s="421" t="s">
        <v>94</v>
      </c>
      <c r="Z551" s="421"/>
      <c r="AC551"/>
      <c r="AH551" s="90" t="s">
        <v>472</v>
      </c>
    </row>
    <row r="552" spans="1:34" ht="22.5" customHeight="1" x14ac:dyDescent="0.3">
      <c r="I552" s="386" t="s">
        <v>2</v>
      </c>
      <c r="J552" s="386"/>
      <c r="K552" s="386"/>
      <c r="L552" s="386"/>
      <c r="M552" s="8" t="s">
        <v>414</v>
      </c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38"/>
      <c r="Y552" s="421"/>
      <c r="Z552" s="421"/>
      <c r="AC552"/>
    </row>
    <row r="553" spans="1:34" ht="22.5" customHeight="1" x14ac:dyDescent="0.3">
      <c r="J553" s="433"/>
      <c r="K553" s="433"/>
      <c r="L553" s="433"/>
      <c r="M553" s="433"/>
      <c r="N553" s="8"/>
      <c r="O553" s="8"/>
      <c r="P553" s="8"/>
      <c r="Q553" s="8"/>
      <c r="R553" s="386"/>
      <c r="S553" s="386"/>
      <c r="T553" s="386"/>
      <c r="U553" s="386"/>
      <c r="V553" s="8"/>
      <c r="W553" s="8"/>
      <c r="X553" s="3"/>
      <c r="Y553" s="419" t="s">
        <v>429</v>
      </c>
      <c r="Z553" s="419"/>
      <c r="AC553"/>
    </row>
    <row r="554" spans="1:34" ht="21.75" customHeight="1" x14ac:dyDescent="0.3"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434"/>
      <c r="X554" s="434"/>
      <c r="Y554" s="434"/>
      <c r="Z554" s="434"/>
      <c r="AC554"/>
    </row>
    <row r="555" spans="1:34" ht="21.75" customHeight="1" x14ac:dyDescent="0.3"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434"/>
      <c r="X555" s="434"/>
      <c r="Y555" s="434"/>
      <c r="Z555" s="434"/>
      <c r="AC555"/>
    </row>
    <row r="556" spans="1:34" ht="21.75" customHeight="1" x14ac:dyDescent="0.3"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435" t="s">
        <v>430</v>
      </c>
      <c r="X556" s="435"/>
      <c r="Y556" s="435"/>
      <c r="Z556" s="435"/>
      <c r="AC556"/>
    </row>
    <row r="557" spans="1:34" ht="24.9" customHeight="1" x14ac:dyDescent="0.3">
      <c r="A557" s="15" t="s">
        <v>3</v>
      </c>
      <c r="B557" s="423" t="s">
        <v>4</v>
      </c>
      <c r="C557" s="423"/>
      <c r="D557" s="423"/>
      <c r="E557" s="423"/>
      <c r="F557" s="423"/>
      <c r="G557" s="423"/>
      <c r="H557" s="423"/>
      <c r="I557" s="423"/>
      <c r="J557" s="423"/>
      <c r="K557" s="423" t="s">
        <v>5</v>
      </c>
      <c r="L557" s="423"/>
      <c r="M557" s="423"/>
      <c r="N557" s="423"/>
      <c r="O557" s="423"/>
      <c r="P557" s="423"/>
      <c r="Q557" s="423"/>
      <c r="R557" s="423"/>
      <c r="S557" s="423"/>
      <c r="T557" s="423"/>
      <c r="U557" s="423"/>
      <c r="V557" s="423"/>
      <c r="W557" s="423"/>
      <c r="X557" s="423"/>
      <c r="Y557" s="423"/>
      <c r="Z557" s="423"/>
      <c r="AC557"/>
    </row>
    <row r="558" spans="1:34" ht="48.75" customHeight="1" x14ac:dyDescent="0.3">
      <c r="A558" s="15" t="s">
        <v>50</v>
      </c>
      <c r="B558" s="438" t="s">
        <v>51</v>
      </c>
      <c r="C558" s="438"/>
      <c r="D558" s="438"/>
      <c r="E558" s="438"/>
      <c r="F558" s="438"/>
      <c r="G558" s="438"/>
      <c r="H558" s="438"/>
      <c r="I558" s="438"/>
      <c r="J558" s="438"/>
      <c r="K558" s="10" t="s">
        <v>185</v>
      </c>
      <c r="L558" s="10" t="s">
        <v>187</v>
      </c>
      <c r="M558" s="10" t="s">
        <v>189</v>
      </c>
      <c r="N558" s="10" t="s">
        <v>191</v>
      </c>
      <c r="O558" s="10" t="s">
        <v>193</v>
      </c>
      <c r="P558" s="10" t="s">
        <v>195</v>
      </c>
      <c r="Q558" s="10" t="s">
        <v>197</v>
      </c>
      <c r="R558" s="10" t="s">
        <v>199</v>
      </c>
      <c r="S558" s="10" t="s">
        <v>201</v>
      </c>
      <c r="T558" s="10" t="s">
        <v>203</v>
      </c>
      <c r="U558" s="10" t="s">
        <v>205</v>
      </c>
      <c r="V558" s="10" t="s">
        <v>207</v>
      </c>
      <c r="W558" s="10" t="s">
        <v>209</v>
      </c>
      <c r="X558" s="10" t="s">
        <v>211</v>
      </c>
      <c r="Y558" s="10" t="s">
        <v>213</v>
      </c>
      <c r="Z558" s="15" t="s">
        <v>214</v>
      </c>
      <c r="AC558"/>
      <c r="AD558" s="60" t="s">
        <v>183</v>
      </c>
    </row>
    <row r="559" spans="1:34" ht="12.75" customHeight="1" x14ac:dyDescent="0.3">
      <c r="A559" s="17" t="s">
        <v>7</v>
      </c>
      <c r="B559" s="436" t="s">
        <v>8</v>
      </c>
      <c r="C559" s="436"/>
      <c r="D559" s="436"/>
      <c r="E559" s="436"/>
      <c r="F559" s="436"/>
      <c r="G559" s="436"/>
      <c r="H559" s="436"/>
      <c r="I559" s="436"/>
      <c r="J559" s="436"/>
      <c r="K559" s="18" t="s">
        <v>9</v>
      </c>
      <c r="L559" s="18" t="s">
        <v>10</v>
      </c>
      <c r="M559" s="18" t="s">
        <v>11</v>
      </c>
      <c r="N559" s="18" t="s">
        <v>12</v>
      </c>
      <c r="O559" s="18" t="s">
        <v>13</v>
      </c>
      <c r="P559" s="18" t="s">
        <v>14</v>
      </c>
      <c r="Q559" s="18" t="s">
        <v>15</v>
      </c>
      <c r="R559" s="18" t="s">
        <v>16</v>
      </c>
      <c r="S559" s="18" t="s">
        <v>17</v>
      </c>
      <c r="T559" s="18" t="s">
        <v>18</v>
      </c>
      <c r="U559" s="18" t="s">
        <v>19</v>
      </c>
      <c r="V559" s="18" t="s">
        <v>20</v>
      </c>
      <c r="W559" s="18" t="s">
        <v>21</v>
      </c>
      <c r="X559" s="18" t="s">
        <v>22</v>
      </c>
      <c r="Y559" s="18" t="s">
        <v>23</v>
      </c>
      <c r="Z559" s="18" t="s">
        <v>24</v>
      </c>
      <c r="AA559" s="19"/>
      <c r="AC559"/>
      <c r="AD559" s="41"/>
    </row>
    <row r="560" spans="1:34" ht="15" customHeight="1" x14ac:dyDescent="0.3">
      <c r="A560" s="451" t="s">
        <v>52</v>
      </c>
      <c r="B560" s="451"/>
      <c r="C560" s="451"/>
      <c r="D560" s="451"/>
      <c r="E560" s="451"/>
      <c r="F560" s="451"/>
      <c r="G560" s="451"/>
      <c r="H560" s="451"/>
      <c r="I560" s="451"/>
      <c r="J560" s="451"/>
      <c r="K560" s="452"/>
      <c r="L560" s="453"/>
      <c r="M560" s="453"/>
      <c r="N560" s="453"/>
      <c r="O560" s="453"/>
      <c r="P560" s="453"/>
      <c r="Q560" s="453"/>
      <c r="R560" s="453"/>
      <c r="S560" s="453"/>
      <c r="T560" s="453"/>
      <c r="U560" s="453"/>
      <c r="V560" s="453"/>
      <c r="W560" s="453"/>
      <c r="X560" s="453"/>
      <c r="Y560" s="453"/>
      <c r="Z560" s="454"/>
      <c r="AA560" s="45"/>
      <c r="AC560"/>
      <c r="AD560" s="62"/>
    </row>
    <row r="561" spans="1:30" ht="30" customHeight="1" x14ac:dyDescent="0.25">
      <c r="A561" s="50" t="s">
        <v>53</v>
      </c>
      <c r="B561" s="51" t="s">
        <v>357</v>
      </c>
      <c r="C561" s="455" t="s">
        <v>358</v>
      </c>
      <c r="D561" s="455"/>
      <c r="E561" s="455"/>
      <c r="F561" s="455"/>
      <c r="G561" s="455"/>
      <c r="H561" s="455"/>
      <c r="I561" s="455"/>
      <c r="J561" s="456"/>
      <c r="K561" s="91">
        <v>0</v>
      </c>
      <c r="L561" s="91">
        <v>0</v>
      </c>
      <c r="M561" s="91">
        <v>0</v>
      </c>
      <c r="N561" s="91">
        <v>81</v>
      </c>
      <c r="O561" s="91">
        <v>408</v>
      </c>
      <c r="P561" s="91">
        <v>466</v>
      </c>
      <c r="Q561" s="91">
        <v>72</v>
      </c>
      <c r="R561" s="91">
        <v>47</v>
      </c>
      <c r="S561" s="91">
        <v>64</v>
      </c>
      <c r="T561" s="91">
        <v>1813</v>
      </c>
      <c r="U561" s="91">
        <v>0</v>
      </c>
      <c r="V561" s="91">
        <v>0</v>
      </c>
      <c r="W561" s="91">
        <v>0</v>
      </c>
      <c r="X561" s="91">
        <v>0</v>
      </c>
      <c r="Y561" s="91">
        <v>0</v>
      </c>
      <c r="Z561" s="72">
        <f t="shared" ref="Z561:Z584" si="72">SUM(K561:Y561)</f>
        <v>2951</v>
      </c>
      <c r="AA561" s="52"/>
      <c r="AC561" s="27" t="s">
        <v>82</v>
      </c>
      <c r="AD561" s="37" t="s">
        <v>108</v>
      </c>
    </row>
    <row r="562" spans="1:30" ht="15" customHeight="1" x14ac:dyDescent="0.25">
      <c r="A562" s="50" t="s">
        <v>55</v>
      </c>
      <c r="B562" s="24" t="s">
        <v>54</v>
      </c>
      <c r="C562" s="457" t="s">
        <v>359</v>
      </c>
      <c r="D562" s="457"/>
      <c r="E562" s="457"/>
      <c r="F562" s="457"/>
      <c r="G562" s="457"/>
      <c r="H562" s="457"/>
      <c r="I562" s="457"/>
      <c r="J562" s="457"/>
      <c r="K562" s="91">
        <v>0</v>
      </c>
      <c r="L562" s="91">
        <v>0</v>
      </c>
      <c r="M562" s="91">
        <v>0</v>
      </c>
      <c r="N562" s="91">
        <v>307</v>
      </c>
      <c r="O562" s="91">
        <v>128</v>
      </c>
      <c r="P562" s="91">
        <v>742</v>
      </c>
      <c r="Q562" s="91">
        <v>26</v>
      </c>
      <c r="R562" s="91">
        <v>164</v>
      </c>
      <c r="S562" s="91">
        <v>148</v>
      </c>
      <c r="T562" s="91">
        <v>1900</v>
      </c>
      <c r="U562" s="91">
        <v>0</v>
      </c>
      <c r="V562" s="91">
        <v>5188</v>
      </c>
      <c r="W562" s="91">
        <v>1002</v>
      </c>
      <c r="X562" s="91">
        <v>0</v>
      </c>
      <c r="Y562" s="91">
        <v>0</v>
      </c>
      <c r="Z562" s="72">
        <f t="shared" si="72"/>
        <v>9605</v>
      </c>
      <c r="AA562" s="52"/>
      <c r="AC562" s="27" t="s">
        <v>82</v>
      </c>
      <c r="AD562" s="37" t="s">
        <v>109</v>
      </c>
    </row>
    <row r="563" spans="1:30" ht="15" customHeight="1" x14ac:dyDescent="0.25">
      <c r="A563" s="50"/>
      <c r="B563" s="24" t="s">
        <v>56</v>
      </c>
      <c r="C563" s="457" t="s">
        <v>360</v>
      </c>
      <c r="D563" s="457"/>
      <c r="E563" s="457"/>
      <c r="F563" s="457"/>
      <c r="G563" s="457"/>
      <c r="H563" s="457"/>
      <c r="I563" s="457"/>
      <c r="J563" s="457"/>
      <c r="K563" s="91">
        <v>0</v>
      </c>
      <c r="L563" s="91">
        <v>0</v>
      </c>
      <c r="M563" s="91">
        <v>0</v>
      </c>
      <c r="N563" s="91">
        <v>43</v>
      </c>
      <c r="O563" s="91">
        <v>161</v>
      </c>
      <c r="P563" s="91">
        <v>267</v>
      </c>
      <c r="Q563" s="91">
        <v>88</v>
      </c>
      <c r="R563" s="91">
        <v>53</v>
      </c>
      <c r="S563" s="91">
        <v>74</v>
      </c>
      <c r="T563" s="91">
        <v>1417</v>
      </c>
      <c r="U563" s="91">
        <v>0</v>
      </c>
      <c r="V563" s="91">
        <v>0</v>
      </c>
      <c r="W563" s="91">
        <v>0</v>
      </c>
      <c r="X563" s="91">
        <v>0</v>
      </c>
      <c r="Y563" s="91">
        <v>0</v>
      </c>
      <c r="Z563" s="72">
        <f t="shared" si="72"/>
        <v>2103</v>
      </c>
      <c r="AA563" s="52"/>
      <c r="AC563" s="27" t="s">
        <v>82</v>
      </c>
      <c r="AD563" s="37" t="s">
        <v>110</v>
      </c>
    </row>
    <row r="564" spans="1:30" ht="15" customHeight="1" x14ac:dyDescent="0.25">
      <c r="A564" s="50"/>
      <c r="B564" s="24" t="s">
        <v>249</v>
      </c>
      <c r="C564" s="457" t="s">
        <v>361</v>
      </c>
      <c r="D564" s="457"/>
      <c r="E564" s="457"/>
      <c r="F564" s="457"/>
      <c r="G564" s="457"/>
      <c r="H564" s="457"/>
      <c r="I564" s="457"/>
      <c r="J564" s="457"/>
      <c r="K564" s="91">
        <v>0</v>
      </c>
      <c r="L564" s="91">
        <v>0</v>
      </c>
      <c r="M564" s="91">
        <v>0</v>
      </c>
      <c r="N564" s="91">
        <v>6</v>
      </c>
      <c r="O564" s="91">
        <v>37</v>
      </c>
      <c r="P564" s="91">
        <v>79</v>
      </c>
      <c r="Q564" s="91">
        <v>13</v>
      </c>
      <c r="R564" s="91">
        <v>14</v>
      </c>
      <c r="S564" s="91">
        <v>31</v>
      </c>
      <c r="T564" s="91">
        <v>330</v>
      </c>
      <c r="U564" s="91">
        <v>0</v>
      </c>
      <c r="V564" s="91">
        <v>0</v>
      </c>
      <c r="W564" s="91">
        <v>0</v>
      </c>
      <c r="X564" s="91">
        <v>0</v>
      </c>
      <c r="Y564" s="91">
        <v>0</v>
      </c>
      <c r="Z564" s="72">
        <f t="shared" si="72"/>
        <v>510</v>
      </c>
      <c r="AA564" s="52"/>
      <c r="AC564" s="27" t="s">
        <v>82</v>
      </c>
      <c r="AD564" s="37" t="s">
        <v>111</v>
      </c>
    </row>
    <row r="565" spans="1:30" ht="15" customHeight="1" x14ac:dyDescent="0.25">
      <c r="A565" s="50"/>
      <c r="B565" s="24" t="s">
        <v>251</v>
      </c>
      <c r="C565" s="457" t="s">
        <v>362</v>
      </c>
      <c r="D565" s="457"/>
      <c r="E565" s="457"/>
      <c r="F565" s="457"/>
      <c r="G565" s="457"/>
      <c r="H565" s="457"/>
      <c r="I565" s="457"/>
      <c r="J565" s="457"/>
      <c r="K565" s="91">
        <v>0</v>
      </c>
      <c r="L565" s="91">
        <v>0</v>
      </c>
      <c r="M565" s="91">
        <v>0</v>
      </c>
      <c r="N565" s="91">
        <v>3</v>
      </c>
      <c r="O565" s="91">
        <v>28</v>
      </c>
      <c r="P565" s="91">
        <v>70</v>
      </c>
      <c r="Q565" s="91">
        <v>7</v>
      </c>
      <c r="R565" s="91">
        <v>16</v>
      </c>
      <c r="S565" s="91">
        <v>16</v>
      </c>
      <c r="T565" s="91">
        <v>292</v>
      </c>
      <c r="U565" s="91">
        <v>0</v>
      </c>
      <c r="V565" s="91">
        <v>0</v>
      </c>
      <c r="W565" s="91">
        <v>0</v>
      </c>
      <c r="X565" s="91">
        <v>0</v>
      </c>
      <c r="Y565" s="91">
        <v>0</v>
      </c>
      <c r="Z565" s="72">
        <f t="shared" si="72"/>
        <v>432</v>
      </c>
      <c r="AA565" s="52"/>
      <c r="AC565" s="27" t="s">
        <v>82</v>
      </c>
      <c r="AD565" s="37" t="s">
        <v>112</v>
      </c>
    </row>
    <row r="566" spans="1:30" ht="15" customHeight="1" x14ac:dyDescent="0.25">
      <c r="A566" s="50"/>
      <c r="B566" s="24" t="s">
        <v>253</v>
      </c>
      <c r="C566" s="457" t="s">
        <v>363</v>
      </c>
      <c r="D566" s="457"/>
      <c r="E566" s="457"/>
      <c r="F566" s="457"/>
      <c r="G566" s="457"/>
      <c r="H566" s="457"/>
      <c r="I566" s="457"/>
      <c r="J566" s="457"/>
      <c r="K566" s="91">
        <v>0</v>
      </c>
      <c r="L566" s="91">
        <v>0</v>
      </c>
      <c r="M566" s="91">
        <v>0</v>
      </c>
      <c r="N566" s="91">
        <v>16</v>
      </c>
      <c r="O566" s="91">
        <v>89</v>
      </c>
      <c r="P566" s="91">
        <v>99</v>
      </c>
      <c r="Q566" s="91">
        <v>28</v>
      </c>
      <c r="R566" s="91">
        <v>23</v>
      </c>
      <c r="S566" s="91">
        <v>36</v>
      </c>
      <c r="T566" s="91">
        <v>707</v>
      </c>
      <c r="U566" s="91">
        <v>0</v>
      </c>
      <c r="V566" s="91">
        <v>0</v>
      </c>
      <c r="W566" s="91">
        <v>0</v>
      </c>
      <c r="X566" s="91">
        <v>0</v>
      </c>
      <c r="Y566" s="91">
        <v>0</v>
      </c>
      <c r="Z566" s="72">
        <f t="shared" si="72"/>
        <v>998</v>
      </c>
      <c r="AA566" s="52"/>
      <c r="AC566" s="27" t="s">
        <v>82</v>
      </c>
      <c r="AD566" s="37" t="s">
        <v>113</v>
      </c>
    </row>
    <row r="567" spans="1:30" ht="15" customHeight="1" x14ac:dyDescent="0.25">
      <c r="A567" s="50"/>
      <c r="B567" s="24" t="s">
        <v>255</v>
      </c>
      <c r="C567" s="457" t="s">
        <v>364</v>
      </c>
      <c r="D567" s="457"/>
      <c r="E567" s="457"/>
      <c r="F567" s="457"/>
      <c r="G567" s="457"/>
      <c r="H567" s="457"/>
      <c r="I567" s="457"/>
      <c r="J567" s="457"/>
      <c r="K567" s="91">
        <v>0</v>
      </c>
      <c r="L567" s="91">
        <v>0</v>
      </c>
      <c r="M567" s="91">
        <v>0</v>
      </c>
      <c r="N567" s="91">
        <v>4</v>
      </c>
      <c r="O567" s="91">
        <v>16</v>
      </c>
      <c r="P567" s="91">
        <v>90</v>
      </c>
      <c r="Q567" s="91">
        <v>5</v>
      </c>
      <c r="R567" s="91">
        <v>7</v>
      </c>
      <c r="S567" s="91">
        <v>26</v>
      </c>
      <c r="T567" s="91">
        <v>213</v>
      </c>
      <c r="U567" s="91">
        <v>0</v>
      </c>
      <c r="V567" s="91">
        <v>0</v>
      </c>
      <c r="W567" s="91">
        <v>0</v>
      </c>
      <c r="X567" s="91">
        <v>0</v>
      </c>
      <c r="Y567" s="91">
        <v>0</v>
      </c>
      <c r="Z567" s="72">
        <f t="shared" si="72"/>
        <v>361</v>
      </c>
      <c r="AA567" s="52"/>
      <c r="AC567" s="27" t="s">
        <v>82</v>
      </c>
      <c r="AD567" s="37" t="s">
        <v>114</v>
      </c>
    </row>
    <row r="568" spans="1:30" ht="15" customHeight="1" x14ac:dyDescent="0.25">
      <c r="A568" s="50"/>
      <c r="B568" s="24" t="s">
        <v>257</v>
      </c>
      <c r="C568" s="457" t="s">
        <v>365</v>
      </c>
      <c r="D568" s="457"/>
      <c r="E568" s="457"/>
      <c r="F568" s="457"/>
      <c r="G568" s="457"/>
      <c r="H568" s="457"/>
      <c r="I568" s="457"/>
      <c r="J568" s="457"/>
      <c r="K568" s="91">
        <v>0</v>
      </c>
      <c r="L568" s="91">
        <v>0</v>
      </c>
      <c r="M568" s="91">
        <v>0</v>
      </c>
      <c r="N568" s="91">
        <v>2</v>
      </c>
      <c r="O568" s="91">
        <v>20</v>
      </c>
      <c r="P568" s="91">
        <v>53</v>
      </c>
      <c r="Q568" s="91">
        <v>6</v>
      </c>
      <c r="R568" s="91">
        <v>1</v>
      </c>
      <c r="S568" s="91">
        <v>8</v>
      </c>
      <c r="T568" s="91">
        <v>194</v>
      </c>
      <c r="U568" s="91">
        <v>0</v>
      </c>
      <c r="V568" s="91">
        <v>0</v>
      </c>
      <c r="W568" s="91">
        <v>0</v>
      </c>
      <c r="X568" s="91">
        <v>0</v>
      </c>
      <c r="Y568" s="91">
        <v>0</v>
      </c>
      <c r="Z568" s="72">
        <f t="shared" si="72"/>
        <v>284</v>
      </c>
      <c r="AA568" s="52"/>
      <c r="AC568" s="27" t="s">
        <v>82</v>
      </c>
      <c r="AD568" s="37" t="s">
        <v>115</v>
      </c>
    </row>
    <row r="569" spans="1:30" ht="15" customHeight="1" x14ac:dyDescent="0.25">
      <c r="A569" s="50"/>
      <c r="B569" s="24" t="s">
        <v>259</v>
      </c>
      <c r="C569" s="457" t="s">
        <v>366</v>
      </c>
      <c r="D569" s="457"/>
      <c r="E569" s="457"/>
      <c r="F569" s="457"/>
      <c r="G569" s="457"/>
      <c r="H569" s="457"/>
      <c r="I569" s="457"/>
      <c r="J569" s="457"/>
      <c r="K569" s="91">
        <v>0</v>
      </c>
      <c r="L569" s="91">
        <v>0</v>
      </c>
      <c r="M569" s="91">
        <v>0</v>
      </c>
      <c r="N569" s="91">
        <v>1</v>
      </c>
      <c r="O569" s="91">
        <v>6</v>
      </c>
      <c r="P569" s="91">
        <v>10</v>
      </c>
      <c r="Q569" s="91">
        <v>1</v>
      </c>
      <c r="R569" s="91">
        <v>0</v>
      </c>
      <c r="S569" s="91">
        <v>4</v>
      </c>
      <c r="T569" s="91">
        <v>190</v>
      </c>
      <c r="U569" s="91">
        <v>0</v>
      </c>
      <c r="V569" s="91">
        <v>0</v>
      </c>
      <c r="W569" s="91">
        <v>0</v>
      </c>
      <c r="X569" s="91">
        <v>0</v>
      </c>
      <c r="Y569" s="91">
        <v>0</v>
      </c>
      <c r="Z569" s="72">
        <f t="shared" si="72"/>
        <v>212</v>
      </c>
      <c r="AA569" s="52"/>
      <c r="AC569" s="27" t="s">
        <v>82</v>
      </c>
      <c r="AD569" s="37" t="s">
        <v>116</v>
      </c>
    </row>
    <row r="570" spans="1:30" ht="15" customHeight="1" x14ac:dyDescent="0.25">
      <c r="A570" s="50"/>
      <c r="B570" s="24" t="s">
        <v>261</v>
      </c>
      <c r="C570" s="457" t="s">
        <v>367</v>
      </c>
      <c r="D570" s="457"/>
      <c r="E570" s="457"/>
      <c r="F570" s="457"/>
      <c r="G570" s="457"/>
      <c r="H570" s="457"/>
      <c r="I570" s="457"/>
      <c r="J570" s="457"/>
      <c r="K570" s="91">
        <v>0</v>
      </c>
      <c r="L570" s="91">
        <v>18526</v>
      </c>
      <c r="M570" s="91">
        <v>0</v>
      </c>
      <c r="N570" s="91">
        <v>5</v>
      </c>
      <c r="O570" s="91">
        <v>13</v>
      </c>
      <c r="P570" s="91">
        <v>23</v>
      </c>
      <c r="Q570" s="91">
        <v>26</v>
      </c>
      <c r="R570" s="91">
        <v>66</v>
      </c>
      <c r="S570" s="91">
        <v>18</v>
      </c>
      <c r="T570" s="91">
        <v>989</v>
      </c>
      <c r="U570" s="91">
        <v>0</v>
      </c>
      <c r="V570" s="91">
        <v>0</v>
      </c>
      <c r="W570" s="91">
        <v>0</v>
      </c>
      <c r="X570" s="91">
        <v>0</v>
      </c>
      <c r="Y570" s="91">
        <v>0</v>
      </c>
      <c r="Z570" s="72">
        <f t="shared" si="72"/>
        <v>19666</v>
      </c>
      <c r="AA570" s="52"/>
      <c r="AC570" s="27" t="s">
        <v>82</v>
      </c>
      <c r="AD570" s="37" t="s">
        <v>117</v>
      </c>
    </row>
    <row r="571" spans="1:30" ht="15" customHeight="1" x14ac:dyDescent="0.25">
      <c r="A571" s="50"/>
      <c r="B571" s="24" t="s">
        <v>263</v>
      </c>
      <c r="C571" s="457" t="s">
        <v>368</v>
      </c>
      <c r="D571" s="457"/>
      <c r="E571" s="457"/>
      <c r="F571" s="457"/>
      <c r="G571" s="457"/>
      <c r="H571" s="457"/>
      <c r="I571" s="457"/>
      <c r="J571" s="457"/>
      <c r="K571" s="91">
        <v>0</v>
      </c>
      <c r="L571" s="91">
        <v>0</v>
      </c>
      <c r="M571" s="91">
        <v>0</v>
      </c>
      <c r="N571" s="91">
        <v>2</v>
      </c>
      <c r="O571" s="91">
        <v>8</v>
      </c>
      <c r="P571" s="91">
        <v>23</v>
      </c>
      <c r="Q571" s="91">
        <v>10</v>
      </c>
      <c r="R571" s="91">
        <v>2</v>
      </c>
      <c r="S571" s="91">
        <v>44</v>
      </c>
      <c r="T571" s="91">
        <v>188</v>
      </c>
      <c r="U571" s="91">
        <v>0</v>
      </c>
      <c r="V571" s="91">
        <v>0</v>
      </c>
      <c r="W571" s="91">
        <v>0</v>
      </c>
      <c r="X571" s="91">
        <v>0</v>
      </c>
      <c r="Y571" s="91">
        <v>0</v>
      </c>
      <c r="Z571" s="72">
        <f t="shared" si="72"/>
        <v>277</v>
      </c>
      <c r="AA571" s="52"/>
      <c r="AC571" s="27" t="s">
        <v>82</v>
      </c>
      <c r="AD571" s="37" t="s">
        <v>118</v>
      </c>
    </row>
    <row r="572" spans="1:30" ht="33" customHeight="1" x14ac:dyDescent="0.25">
      <c r="A572" s="50" t="s">
        <v>30</v>
      </c>
      <c r="B572" s="438" t="s">
        <v>469</v>
      </c>
      <c r="C572" s="438"/>
      <c r="D572" s="438"/>
      <c r="E572" s="438"/>
      <c r="F572" s="438"/>
      <c r="G572" s="438"/>
      <c r="H572" s="438"/>
      <c r="I572" s="438"/>
      <c r="J572" s="438"/>
      <c r="K572" s="73">
        <f t="shared" ref="K572:Y572" si="73">SUM(K561:K571)</f>
        <v>0</v>
      </c>
      <c r="L572" s="73">
        <f t="shared" si="73"/>
        <v>18526</v>
      </c>
      <c r="M572" s="73">
        <f t="shared" si="73"/>
        <v>0</v>
      </c>
      <c r="N572" s="73">
        <f t="shared" si="73"/>
        <v>470</v>
      </c>
      <c r="O572" s="73">
        <f t="shared" si="73"/>
        <v>914</v>
      </c>
      <c r="P572" s="73">
        <f t="shared" si="73"/>
        <v>1922</v>
      </c>
      <c r="Q572" s="73">
        <f t="shared" si="73"/>
        <v>282</v>
      </c>
      <c r="R572" s="73">
        <f t="shared" si="73"/>
        <v>393</v>
      </c>
      <c r="S572" s="73">
        <f t="shared" si="73"/>
        <v>469</v>
      </c>
      <c r="T572" s="73">
        <f t="shared" si="73"/>
        <v>8233</v>
      </c>
      <c r="U572" s="73">
        <f t="shared" si="73"/>
        <v>0</v>
      </c>
      <c r="V572" s="73">
        <f t="shared" si="73"/>
        <v>5188</v>
      </c>
      <c r="W572" s="73">
        <f t="shared" si="73"/>
        <v>1002</v>
      </c>
      <c r="X572" s="73">
        <f t="shared" si="73"/>
        <v>0</v>
      </c>
      <c r="Y572" s="73">
        <f t="shared" si="73"/>
        <v>0</v>
      </c>
      <c r="Z572" s="73">
        <f t="shared" si="72"/>
        <v>37399</v>
      </c>
      <c r="AC572" s="27"/>
      <c r="AD572" s="37" t="s">
        <v>181</v>
      </c>
    </row>
    <row r="573" spans="1:30" ht="30" customHeight="1" x14ac:dyDescent="0.25">
      <c r="A573" s="50" t="s">
        <v>53</v>
      </c>
      <c r="B573" s="53" t="s">
        <v>369</v>
      </c>
      <c r="C573" s="455" t="s">
        <v>370</v>
      </c>
      <c r="D573" s="455"/>
      <c r="E573" s="455"/>
      <c r="F573" s="455"/>
      <c r="G573" s="455"/>
      <c r="H573" s="455"/>
      <c r="I573" s="455"/>
      <c r="J573" s="456"/>
      <c r="K573" s="91">
        <v>0</v>
      </c>
      <c r="L573" s="91">
        <v>0</v>
      </c>
      <c r="M573" s="91">
        <v>0</v>
      </c>
      <c r="N573" s="91">
        <v>301</v>
      </c>
      <c r="O573" s="91">
        <v>380</v>
      </c>
      <c r="P573" s="91">
        <v>453</v>
      </c>
      <c r="Q573" s="91">
        <v>73</v>
      </c>
      <c r="R573" s="91">
        <v>70</v>
      </c>
      <c r="S573" s="91">
        <v>47</v>
      </c>
      <c r="T573" s="91">
        <v>1592</v>
      </c>
      <c r="U573" s="91">
        <v>0</v>
      </c>
      <c r="V573" s="91">
        <v>0</v>
      </c>
      <c r="W573" s="91">
        <v>0</v>
      </c>
      <c r="X573" s="91">
        <v>0</v>
      </c>
      <c r="Y573" s="91">
        <v>0</v>
      </c>
      <c r="Z573" s="72">
        <f t="shared" si="72"/>
        <v>2916</v>
      </c>
      <c r="AA573" s="52"/>
      <c r="AC573" s="27" t="s">
        <v>82</v>
      </c>
      <c r="AD573" s="37" t="s">
        <v>119</v>
      </c>
    </row>
    <row r="574" spans="1:30" ht="15" customHeight="1" x14ac:dyDescent="0.25">
      <c r="A574" s="50" t="s">
        <v>55</v>
      </c>
      <c r="B574" s="24" t="s">
        <v>54</v>
      </c>
      <c r="C574" s="457" t="s">
        <v>371</v>
      </c>
      <c r="D574" s="457"/>
      <c r="E574" s="457"/>
      <c r="F574" s="457"/>
      <c r="G574" s="457"/>
      <c r="H574" s="457"/>
      <c r="I574" s="457"/>
      <c r="J574" s="457"/>
      <c r="K574" s="91">
        <v>0</v>
      </c>
      <c r="L574" s="91">
        <v>0</v>
      </c>
      <c r="M574" s="91">
        <v>0</v>
      </c>
      <c r="N574" s="91">
        <v>121</v>
      </c>
      <c r="O574" s="91">
        <v>199</v>
      </c>
      <c r="P574" s="91">
        <v>443</v>
      </c>
      <c r="Q574" s="91">
        <v>555</v>
      </c>
      <c r="R574" s="91">
        <v>121</v>
      </c>
      <c r="S574" s="91">
        <v>156</v>
      </c>
      <c r="T574" s="91">
        <v>1651</v>
      </c>
      <c r="U574" s="91">
        <v>0</v>
      </c>
      <c r="V574" s="91">
        <v>14061</v>
      </c>
      <c r="W574" s="91">
        <v>5238</v>
      </c>
      <c r="X574" s="91">
        <v>0</v>
      </c>
      <c r="Y574" s="91">
        <v>0</v>
      </c>
      <c r="Z574" s="72">
        <f t="shared" si="72"/>
        <v>22545</v>
      </c>
      <c r="AA574" s="52"/>
      <c r="AC574" s="27" t="s">
        <v>82</v>
      </c>
      <c r="AD574" s="37" t="s">
        <v>120</v>
      </c>
    </row>
    <row r="575" spans="1:30" ht="15" customHeight="1" x14ac:dyDescent="0.25">
      <c r="A575" s="50"/>
      <c r="B575" s="24" t="s">
        <v>56</v>
      </c>
      <c r="C575" s="457" t="s">
        <v>372</v>
      </c>
      <c r="D575" s="457"/>
      <c r="E575" s="457"/>
      <c r="F575" s="457"/>
      <c r="G575" s="457"/>
      <c r="H575" s="457"/>
      <c r="I575" s="457"/>
      <c r="J575" s="457"/>
      <c r="K575" s="91">
        <v>0</v>
      </c>
      <c r="L575" s="91">
        <v>0</v>
      </c>
      <c r="M575" s="91">
        <v>0</v>
      </c>
      <c r="N575" s="91">
        <v>50</v>
      </c>
      <c r="O575" s="91">
        <v>102</v>
      </c>
      <c r="P575" s="91">
        <v>225</v>
      </c>
      <c r="Q575" s="91">
        <v>287</v>
      </c>
      <c r="R575" s="91">
        <v>46</v>
      </c>
      <c r="S575" s="91">
        <v>368</v>
      </c>
      <c r="T575" s="91">
        <v>511</v>
      </c>
      <c r="U575" s="91">
        <v>0</v>
      </c>
      <c r="V575" s="91">
        <v>11184</v>
      </c>
      <c r="W575" s="91">
        <v>4019</v>
      </c>
      <c r="X575" s="91">
        <v>0</v>
      </c>
      <c r="Y575" s="91">
        <v>0</v>
      </c>
      <c r="Z575" s="72">
        <f t="shared" si="72"/>
        <v>16792</v>
      </c>
      <c r="AA575" s="52"/>
      <c r="AC575" s="27" t="s">
        <v>82</v>
      </c>
      <c r="AD575" s="37" t="s">
        <v>121</v>
      </c>
    </row>
    <row r="576" spans="1:30" ht="15" customHeight="1" x14ac:dyDescent="0.25">
      <c r="A576" s="50"/>
      <c r="B576" s="24" t="s">
        <v>249</v>
      </c>
      <c r="C576" s="457" t="s">
        <v>373</v>
      </c>
      <c r="D576" s="457"/>
      <c r="E576" s="457"/>
      <c r="F576" s="457"/>
      <c r="G576" s="457"/>
      <c r="H576" s="457"/>
      <c r="I576" s="457"/>
      <c r="J576" s="457"/>
      <c r="K576" s="91">
        <v>0</v>
      </c>
      <c r="L576" s="91">
        <v>0</v>
      </c>
      <c r="M576" s="91">
        <v>0</v>
      </c>
      <c r="N576" s="91">
        <v>63</v>
      </c>
      <c r="O576" s="91">
        <v>46</v>
      </c>
      <c r="P576" s="91">
        <v>92</v>
      </c>
      <c r="Q576" s="91">
        <v>25</v>
      </c>
      <c r="R576" s="91">
        <v>24</v>
      </c>
      <c r="S576" s="91">
        <v>16</v>
      </c>
      <c r="T576" s="91">
        <v>454</v>
      </c>
      <c r="U576" s="91">
        <v>0</v>
      </c>
      <c r="V576" s="91">
        <v>0</v>
      </c>
      <c r="W576" s="91">
        <v>0</v>
      </c>
      <c r="X576" s="91">
        <v>0</v>
      </c>
      <c r="Y576" s="91">
        <v>0</v>
      </c>
      <c r="Z576" s="72">
        <f t="shared" si="72"/>
        <v>720</v>
      </c>
      <c r="AA576" s="52"/>
      <c r="AC576" s="27" t="s">
        <v>82</v>
      </c>
      <c r="AD576" s="37" t="s">
        <v>122</v>
      </c>
    </row>
    <row r="577" spans="1:34" ht="15" customHeight="1" x14ac:dyDescent="0.25">
      <c r="A577" s="50"/>
      <c r="B577" s="24" t="s">
        <v>251</v>
      </c>
      <c r="C577" s="457" t="s">
        <v>374</v>
      </c>
      <c r="D577" s="457"/>
      <c r="E577" s="457"/>
      <c r="F577" s="457"/>
      <c r="G577" s="457"/>
      <c r="H577" s="457"/>
      <c r="I577" s="457"/>
      <c r="J577" s="457"/>
      <c r="K577" s="91">
        <v>0</v>
      </c>
      <c r="L577" s="91">
        <v>0</v>
      </c>
      <c r="M577" s="91">
        <v>0</v>
      </c>
      <c r="N577" s="91">
        <v>255</v>
      </c>
      <c r="O577" s="91">
        <v>22</v>
      </c>
      <c r="P577" s="91">
        <v>119</v>
      </c>
      <c r="Q577" s="91">
        <v>19</v>
      </c>
      <c r="R577" s="91">
        <v>26</v>
      </c>
      <c r="S577" s="91">
        <v>13</v>
      </c>
      <c r="T577" s="91">
        <v>472</v>
      </c>
      <c r="U577" s="91">
        <v>0</v>
      </c>
      <c r="V577" s="91">
        <v>0</v>
      </c>
      <c r="W577" s="91">
        <v>0</v>
      </c>
      <c r="X577" s="91">
        <v>0</v>
      </c>
      <c r="Y577" s="91">
        <v>0</v>
      </c>
      <c r="Z577" s="72">
        <f t="shared" si="72"/>
        <v>926</v>
      </c>
      <c r="AA577" s="52"/>
      <c r="AC577" s="27" t="s">
        <v>82</v>
      </c>
      <c r="AD577" s="37" t="s">
        <v>123</v>
      </c>
    </row>
    <row r="578" spans="1:34" ht="15" customHeight="1" x14ac:dyDescent="0.25">
      <c r="A578" s="50"/>
      <c r="B578" s="24" t="s">
        <v>253</v>
      </c>
      <c r="C578" s="457" t="s">
        <v>375</v>
      </c>
      <c r="D578" s="457"/>
      <c r="E578" s="457"/>
      <c r="F578" s="457"/>
      <c r="G578" s="457"/>
      <c r="H578" s="457"/>
      <c r="I578" s="457"/>
      <c r="J578" s="457"/>
      <c r="K578" s="91">
        <v>0</v>
      </c>
      <c r="L578" s="91">
        <v>0</v>
      </c>
      <c r="M578" s="91">
        <v>4668</v>
      </c>
      <c r="N578" s="91">
        <v>23</v>
      </c>
      <c r="O578" s="91">
        <v>73</v>
      </c>
      <c r="P578" s="91">
        <v>67</v>
      </c>
      <c r="Q578" s="91">
        <v>21</v>
      </c>
      <c r="R578" s="91">
        <v>22</v>
      </c>
      <c r="S578" s="91">
        <v>5</v>
      </c>
      <c r="T578" s="91">
        <v>443</v>
      </c>
      <c r="U578" s="91">
        <v>0</v>
      </c>
      <c r="V578" s="91">
        <v>0</v>
      </c>
      <c r="W578" s="91">
        <v>0</v>
      </c>
      <c r="X578" s="91">
        <v>0</v>
      </c>
      <c r="Y578" s="91">
        <v>0</v>
      </c>
      <c r="Z578" s="72">
        <f t="shared" si="72"/>
        <v>5322</v>
      </c>
      <c r="AA578" s="52"/>
      <c r="AC578" s="27" t="s">
        <v>82</v>
      </c>
      <c r="AD578" s="37" t="s">
        <v>124</v>
      </c>
    </row>
    <row r="579" spans="1:34" ht="15" customHeight="1" x14ac:dyDescent="0.25">
      <c r="A579" s="50"/>
      <c r="B579" s="24" t="s">
        <v>255</v>
      </c>
      <c r="C579" s="457" t="s">
        <v>376</v>
      </c>
      <c r="D579" s="457"/>
      <c r="E579" s="457"/>
      <c r="F579" s="457"/>
      <c r="G579" s="457"/>
      <c r="H579" s="457"/>
      <c r="I579" s="457"/>
      <c r="J579" s="457"/>
      <c r="K579" s="91">
        <v>0</v>
      </c>
      <c r="L579" s="91">
        <v>0</v>
      </c>
      <c r="M579" s="91">
        <v>0</v>
      </c>
      <c r="N579" s="91">
        <v>28</v>
      </c>
      <c r="O579" s="91">
        <v>42</v>
      </c>
      <c r="P579" s="91">
        <v>134</v>
      </c>
      <c r="Q579" s="91">
        <v>10</v>
      </c>
      <c r="R579" s="91">
        <v>19</v>
      </c>
      <c r="S579" s="91">
        <v>7</v>
      </c>
      <c r="T579" s="91">
        <v>263</v>
      </c>
      <c r="U579" s="91">
        <v>0</v>
      </c>
      <c r="V579" s="91">
        <v>0</v>
      </c>
      <c r="W579" s="91">
        <v>0</v>
      </c>
      <c r="X579" s="91">
        <v>0</v>
      </c>
      <c r="Y579" s="91">
        <v>0</v>
      </c>
      <c r="Z579" s="72">
        <f t="shared" si="72"/>
        <v>503</v>
      </c>
      <c r="AA579" s="52"/>
      <c r="AC579" s="27" t="s">
        <v>82</v>
      </c>
      <c r="AD579" s="37" t="s">
        <v>125</v>
      </c>
    </row>
    <row r="580" spans="1:34" ht="15" customHeight="1" x14ac:dyDescent="0.25">
      <c r="A580" s="50"/>
      <c r="B580" s="24" t="s">
        <v>257</v>
      </c>
      <c r="C580" s="457" t="s">
        <v>377</v>
      </c>
      <c r="D580" s="457"/>
      <c r="E580" s="457"/>
      <c r="F580" s="457"/>
      <c r="G580" s="457"/>
      <c r="H580" s="457"/>
      <c r="I580" s="457"/>
      <c r="J580" s="457"/>
      <c r="K580" s="91">
        <v>0</v>
      </c>
      <c r="L580" s="91">
        <v>0</v>
      </c>
      <c r="M580" s="91">
        <v>0</v>
      </c>
      <c r="N580" s="91">
        <v>20</v>
      </c>
      <c r="O580" s="91">
        <v>21</v>
      </c>
      <c r="P580" s="91">
        <v>20</v>
      </c>
      <c r="Q580" s="91">
        <v>3</v>
      </c>
      <c r="R580" s="91">
        <v>24</v>
      </c>
      <c r="S580" s="91">
        <v>5</v>
      </c>
      <c r="T580" s="91">
        <v>277</v>
      </c>
      <c r="U580" s="91">
        <v>0</v>
      </c>
      <c r="V580" s="91">
        <v>0</v>
      </c>
      <c r="W580" s="91">
        <v>0</v>
      </c>
      <c r="X580" s="91">
        <v>48033</v>
      </c>
      <c r="Y580" s="91">
        <v>18097</v>
      </c>
      <c r="Z580" s="72">
        <f t="shared" si="72"/>
        <v>66500</v>
      </c>
      <c r="AA580" s="52"/>
      <c r="AC580" s="27" t="s">
        <v>82</v>
      </c>
      <c r="AD580" s="37" t="s">
        <v>126</v>
      </c>
    </row>
    <row r="581" spans="1:34" ht="15" customHeight="1" x14ac:dyDescent="0.25">
      <c r="A581" s="50"/>
      <c r="B581" s="24" t="s">
        <v>259</v>
      </c>
      <c r="C581" s="457" t="s">
        <v>378</v>
      </c>
      <c r="D581" s="457"/>
      <c r="E581" s="457"/>
      <c r="F581" s="457"/>
      <c r="G581" s="457"/>
      <c r="H581" s="457"/>
      <c r="I581" s="457"/>
      <c r="J581" s="457"/>
      <c r="K581" s="91">
        <v>0</v>
      </c>
      <c r="L581" s="91">
        <v>0</v>
      </c>
      <c r="M581" s="91">
        <v>0</v>
      </c>
      <c r="N581" s="91">
        <v>43</v>
      </c>
      <c r="O581" s="91">
        <v>50</v>
      </c>
      <c r="P581" s="91">
        <v>15</v>
      </c>
      <c r="Q581" s="91">
        <v>4</v>
      </c>
      <c r="R581" s="91">
        <v>6</v>
      </c>
      <c r="S581" s="91">
        <v>43</v>
      </c>
      <c r="T581" s="91">
        <v>446</v>
      </c>
      <c r="U581" s="91">
        <v>0</v>
      </c>
      <c r="V581" s="91">
        <v>0</v>
      </c>
      <c r="W581" s="91">
        <v>0</v>
      </c>
      <c r="X581" s="91">
        <v>0</v>
      </c>
      <c r="Y581" s="91">
        <v>34291</v>
      </c>
      <c r="Z581" s="72">
        <f t="shared" si="72"/>
        <v>34898</v>
      </c>
      <c r="AA581" s="52"/>
      <c r="AC581" s="27" t="s">
        <v>82</v>
      </c>
      <c r="AD581" s="37" t="s">
        <v>127</v>
      </c>
    </row>
    <row r="582" spans="1:34" ht="15" customHeight="1" x14ac:dyDescent="0.25">
      <c r="A582" s="50"/>
      <c r="B582" s="24" t="s">
        <v>261</v>
      </c>
      <c r="C582" s="457" t="s">
        <v>379</v>
      </c>
      <c r="D582" s="457"/>
      <c r="E582" s="457"/>
      <c r="F582" s="457"/>
      <c r="G582" s="457"/>
      <c r="H582" s="457"/>
      <c r="I582" s="457"/>
      <c r="J582" s="457"/>
      <c r="K582" s="91">
        <v>0</v>
      </c>
      <c r="L582" s="91">
        <v>0</v>
      </c>
      <c r="M582" s="91">
        <v>0</v>
      </c>
      <c r="N582" s="91">
        <v>17</v>
      </c>
      <c r="O582" s="91">
        <v>32</v>
      </c>
      <c r="P582" s="91">
        <v>800</v>
      </c>
      <c r="Q582" s="91">
        <v>108</v>
      </c>
      <c r="R582" s="91">
        <v>11</v>
      </c>
      <c r="S582" s="91">
        <v>2</v>
      </c>
      <c r="T582" s="91">
        <v>127</v>
      </c>
      <c r="U582" s="91">
        <v>0</v>
      </c>
      <c r="V582" s="91">
        <v>0</v>
      </c>
      <c r="W582" s="91">
        <v>0</v>
      </c>
      <c r="X582" s="91">
        <v>0</v>
      </c>
      <c r="Y582" s="91">
        <v>0</v>
      </c>
      <c r="Z582" s="72">
        <f t="shared" si="72"/>
        <v>1097</v>
      </c>
      <c r="AA582" s="52"/>
      <c r="AC582" s="27" t="s">
        <v>82</v>
      </c>
      <c r="AD582" s="37" t="s">
        <v>128</v>
      </c>
    </row>
    <row r="583" spans="1:34" ht="15" customHeight="1" x14ac:dyDescent="0.25">
      <c r="A583" s="50"/>
      <c r="B583" s="24" t="s">
        <v>263</v>
      </c>
      <c r="C583" s="457" t="s">
        <v>380</v>
      </c>
      <c r="D583" s="457"/>
      <c r="E583" s="457"/>
      <c r="F583" s="457"/>
      <c r="G583" s="457"/>
      <c r="H583" s="457"/>
      <c r="I583" s="457"/>
      <c r="J583" s="457"/>
      <c r="K583" s="91">
        <v>0</v>
      </c>
      <c r="L583" s="91">
        <v>0</v>
      </c>
      <c r="M583" s="91">
        <v>202</v>
      </c>
      <c r="N583" s="91">
        <v>39</v>
      </c>
      <c r="O583" s="91">
        <v>85</v>
      </c>
      <c r="P583" s="91">
        <v>100</v>
      </c>
      <c r="Q583" s="91">
        <v>19</v>
      </c>
      <c r="R583" s="91">
        <v>16</v>
      </c>
      <c r="S583" s="91">
        <v>14</v>
      </c>
      <c r="T583" s="91">
        <v>319</v>
      </c>
      <c r="U583" s="91">
        <v>0</v>
      </c>
      <c r="V583" s="91">
        <v>0</v>
      </c>
      <c r="W583" s="91">
        <v>3035</v>
      </c>
      <c r="X583" s="91">
        <v>0</v>
      </c>
      <c r="Y583" s="91">
        <v>0</v>
      </c>
      <c r="Z583" s="72">
        <f t="shared" si="72"/>
        <v>3829</v>
      </c>
      <c r="AA583" s="52"/>
      <c r="AC583" s="27" t="s">
        <v>82</v>
      </c>
      <c r="AD583" s="37" t="s">
        <v>129</v>
      </c>
    </row>
    <row r="584" spans="1:34" ht="33" customHeight="1" x14ac:dyDescent="0.3">
      <c r="A584" s="50" t="s">
        <v>30</v>
      </c>
      <c r="B584" s="438" t="s">
        <v>469</v>
      </c>
      <c r="C584" s="438"/>
      <c r="D584" s="438"/>
      <c r="E584" s="438"/>
      <c r="F584" s="438"/>
      <c r="G584" s="438"/>
      <c r="H584" s="438"/>
      <c r="I584" s="438"/>
      <c r="J584" s="438"/>
      <c r="K584" s="73">
        <f t="shared" ref="K584:Y584" si="74">SUM(K573:K583)</f>
        <v>0</v>
      </c>
      <c r="L584" s="73">
        <f t="shared" si="74"/>
        <v>0</v>
      </c>
      <c r="M584" s="73">
        <f t="shared" si="74"/>
        <v>4870</v>
      </c>
      <c r="N584" s="73">
        <f t="shared" si="74"/>
        <v>960</v>
      </c>
      <c r="O584" s="73">
        <f t="shared" si="74"/>
        <v>1052</v>
      </c>
      <c r="P584" s="73">
        <f t="shared" si="74"/>
        <v>2468</v>
      </c>
      <c r="Q584" s="73">
        <f t="shared" si="74"/>
        <v>1124</v>
      </c>
      <c r="R584" s="73">
        <f t="shared" si="74"/>
        <v>385</v>
      </c>
      <c r="S584" s="73">
        <f t="shared" si="74"/>
        <v>676</v>
      </c>
      <c r="T584" s="73">
        <f t="shared" si="74"/>
        <v>6555</v>
      </c>
      <c r="U584" s="73">
        <f t="shared" si="74"/>
        <v>0</v>
      </c>
      <c r="V584" s="73">
        <f t="shared" si="74"/>
        <v>25245</v>
      </c>
      <c r="W584" s="73">
        <f t="shared" si="74"/>
        <v>12292</v>
      </c>
      <c r="X584" s="73">
        <f t="shared" si="74"/>
        <v>48033</v>
      </c>
      <c r="Y584" s="73">
        <f t="shared" si="74"/>
        <v>52388</v>
      </c>
      <c r="Z584" s="73">
        <f t="shared" si="72"/>
        <v>156048</v>
      </c>
      <c r="AC584"/>
      <c r="AD584" s="37" t="s">
        <v>181</v>
      </c>
    </row>
    <row r="585" spans="1:34" ht="15.75" customHeight="1" x14ac:dyDescent="0.3">
      <c r="AA585" s="4" t="s">
        <v>88</v>
      </c>
      <c r="AC585"/>
    </row>
    <row r="586" spans="1:34" ht="16.5" customHeight="1" x14ac:dyDescent="0.3">
      <c r="A586" s="3"/>
      <c r="B586" s="458" t="s">
        <v>93</v>
      </c>
      <c r="C586" s="458"/>
      <c r="D586" s="458"/>
      <c r="E586" s="458"/>
      <c r="F586" s="458"/>
      <c r="G586" s="458"/>
      <c r="H586" s="458"/>
      <c r="I586" s="458"/>
      <c r="J586" s="458"/>
      <c r="K586" s="458"/>
      <c r="L586" s="458"/>
      <c r="M586" s="458"/>
      <c r="N586" s="458"/>
      <c r="O586" s="427" t="s">
        <v>37</v>
      </c>
      <c r="P586" s="428"/>
      <c r="Q586" s="428"/>
      <c r="R586" s="428"/>
      <c r="S586" s="428"/>
      <c r="T586" s="428"/>
      <c r="U586" s="428"/>
      <c r="V586" s="428"/>
      <c r="W586" s="428"/>
      <c r="X586" s="428"/>
      <c r="Y586" s="429"/>
      <c r="Z586" s="3"/>
      <c r="AA586" s="3"/>
      <c r="AC586"/>
    </row>
    <row r="587" spans="1:34" ht="21.75" customHeight="1" x14ac:dyDescent="0.3">
      <c r="A587" s="30"/>
      <c r="B587" s="459" t="s">
        <v>476</v>
      </c>
      <c r="C587" s="460"/>
      <c r="D587" s="461"/>
      <c r="E587" s="459" t="s">
        <v>477</v>
      </c>
      <c r="F587" s="460"/>
      <c r="G587" s="461"/>
      <c r="H587" s="459" t="s">
        <v>478</v>
      </c>
      <c r="I587" s="460"/>
      <c r="J587" s="461"/>
      <c r="K587" s="465" t="s">
        <v>479</v>
      </c>
      <c r="L587" s="467" t="s">
        <v>480</v>
      </c>
      <c r="M587" s="467" t="s">
        <v>481</v>
      </c>
      <c r="N587" s="469" t="s">
        <v>482</v>
      </c>
      <c r="O587" s="252" t="s">
        <v>476</v>
      </c>
      <c r="P587" s="253" t="s">
        <v>477</v>
      </c>
      <c r="Q587" s="254" t="s">
        <v>478</v>
      </c>
      <c r="R587" s="255" t="s">
        <v>479</v>
      </c>
      <c r="S587" s="65"/>
      <c r="T587" s="256" t="s">
        <v>480</v>
      </c>
      <c r="U587" s="65"/>
      <c r="V587" s="257" t="s">
        <v>481</v>
      </c>
      <c r="W587" s="65"/>
      <c r="X587" s="258" t="s">
        <v>482</v>
      </c>
      <c r="Y587" s="259" t="s">
        <v>483</v>
      </c>
      <c r="Z587" s="3"/>
      <c r="AC587"/>
    </row>
    <row r="588" spans="1:34" ht="22.5" customHeight="1" x14ac:dyDescent="0.3">
      <c r="A588" s="34"/>
      <c r="B588" s="462"/>
      <c r="C588" s="463"/>
      <c r="D588" s="464"/>
      <c r="E588" s="462"/>
      <c r="F588" s="463"/>
      <c r="G588" s="464"/>
      <c r="H588" s="462"/>
      <c r="I588" s="463"/>
      <c r="J588" s="464"/>
      <c r="K588" s="466"/>
      <c r="L588" s="468"/>
      <c r="M588" s="468"/>
      <c r="N588" s="470"/>
      <c r="O588" s="260" t="s">
        <v>484</v>
      </c>
      <c r="P588" s="261" t="s">
        <v>485</v>
      </c>
      <c r="Q588" s="262" t="s">
        <v>486</v>
      </c>
      <c r="R588" s="263" t="s">
        <v>487</v>
      </c>
      <c r="S588" s="66"/>
      <c r="T588" s="264" t="s">
        <v>488</v>
      </c>
      <c r="U588" s="66"/>
      <c r="V588" s="265" t="s">
        <v>489</v>
      </c>
      <c r="W588" s="66"/>
      <c r="X588" s="266" t="s">
        <v>490</v>
      </c>
      <c r="Y588" s="267" t="s">
        <v>491</v>
      </c>
      <c r="AC588"/>
    </row>
    <row r="589" spans="1:34" ht="15" customHeight="1" x14ac:dyDescent="0.3">
      <c r="A589" s="3"/>
      <c r="B589" s="54"/>
      <c r="C589" s="54"/>
      <c r="D589" s="54"/>
      <c r="E589" s="54"/>
      <c r="F589" s="54"/>
      <c r="G589" s="54"/>
      <c r="H589" s="54"/>
      <c r="I589" s="54"/>
      <c r="J589" s="54"/>
      <c r="K589" s="55"/>
      <c r="L589" s="55"/>
      <c r="M589" s="55"/>
      <c r="N589" s="55"/>
      <c r="O589" s="5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C589"/>
      <c r="AF589" s="33"/>
    </row>
    <row r="590" spans="1:34" ht="16.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432"/>
      <c r="K590" s="432"/>
      <c r="L590" s="432"/>
      <c r="M590" s="432"/>
      <c r="N590" s="432"/>
      <c r="O590" s="432"/>
      <c r="P590" s="432"/>
      <c r="Q590" s="432"/>
      <c r="R590" s="432"/>
      <c r="S590" s="432"/>
      <c r="T590" s="432"/>
      <c r="U590" s="432"/>
      <c r="V590" s="432"/>
      <c r="W590" s="432"/>
      <c r="X590" s="3"/>
      <c r="Y590" s="31"/>
      <c r="Z590" s="3"/>
      <c r="AA590" s="2"/>
      <c r="AC590"/>
      <c r="AD590" t="s">
        <v>451</v>
      </c>
      <c r="AH590" s="90" t="s">
        <v>473</v>
      </c>
    </row>
    <row r="591" spans="1:34" ht="22.5" customHeight="1" x14ac:dyDescent="0.3">
      <c r="I591" s="386" t="s">
        <v>96</v>
      </c>
      <c r="J591" s="386"/>
      <c r="K591" s="386"/>
      <c r="L591" s="386"/>
      <c r="M591" s="8" t="s">
        <v>414</v>
      </c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38"/>
      <c r="Y591" s="421" t="s">
        <v>94</v>
      </c>
      <c r="Z591" s="421"/>
      <c r="AC591"/>
      <c r="AH591" s="90" t="s">
        <v>472</v>
      </c>
    </row>
    <row r="592" spans="1:34" ht="22.5" customHeight="1" x14ac:dyDescent="0.3">
      <c r="I592" s="386" t="s">
        <v>2</v>
      </c>
      <c r="J592" s="386"/>
      <c r="K592" s="386"/>
      <c r="L592" s="386"/>
      <c r="M592" s="8" t="s">
        <v>414</v>
      </c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38"/>
      <c r="Y592" s="421"/>
      <c r="Z592" s="421"/>
      <c r="AC592"/>
    </row>
    <row r="593" spans="1:30" ht="22.5" customHeight="1" x14ac:dyDescent="0.3">
      <c r="J593" s="433"/>
      <c r="K593" s="433"/>
      <c r="L593" s="433"/>
      <c r="M593" s="433"/>
      <c r="N593" s="8"/>
      <c r="O593" s="8"/>
      <c r="P593" s="8"/>
      <c r="Q593" s="8"/>
      <c r="R593" s="386"/>
      <c r="S593" s="386"/>
      <c r="T593" s="386"/>
      <c r="U593" s="386"/>
      <c r="V593" s="8"/>
      <c r="W593" s="8"/>
      <c r="X593" s="3"/>
      <c r="Y593" s="419" t="s">
        <v>451</v>
      </c>
      <c r="Z593" s="419"/>
      <c r="AC593"/>
    </row>
    <row r="594" spans="1:30" ht="21.75" customHeight="1" x14ac:dyDescent="0.3"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434"/>
      <c r="X594" s="434"/>
      <c r="Y594" s="434"/>
      <c r="Z594" s="434"/>
      <c r="AC594"/>
    </row>
    <row r="595" spans="1:30" ht="21.75" customHeight="1" x14ac:dyDescent="0.3"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434"/>
      <c r="X595" s="434"/>
      <c r="Y595" s="434"/>
      <c r="Z595" s="434"/>
      <c r="AC595"/>
    </row>
    <row r="596" spans="1:30" ht="21.75" customHeight="1" x14ac:dyDescent="0.3"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435" t="s">
        <v>452</v>
      </c>
      <c r="X596" s="435"/>
      <c r="Y596" s="435"/>
      <c r="Z596" s="435"/>
      <c r="AC596"/>
    </row>
    <row r="597" spans="1:30" ht="24.9" customHeight="1" x14ac:dyDescent="0.3">
      <c r="A597" s="15" t="s">
        <v>3</v>
      </c>
      <c r="B597" s="423" t="s">
        <v>4</v>
      </c>
      <c r="C597" s="423"/>
      <c r="D597" s="423"/>
      <c r="E597" s="423"/>
      <c r="F597" s="423"/>
      <c r="G597" s="423"/>
      <c r="H597" s="423"/>
      <c r="I597" s="423"/>
      <c r="J597" s="423"/>
      <c r="K597" s="423" t="s">
        <v>5</v>
      </c>
      <c r="L597" s="423"/>
      <c r="M597" s="423"/>
      <c r="N597" s="423"/>
      <c r="O597" s="423"/>
      <c r="P597" s="423"/>
      <c r="Q597" s="423"/>
      <c r="R597" s="423"/>
      <c r="S597" s="423"/>
      <c r="T597" s="423"/>
      <c r="U597" s="423"/>
      <c r="V597" s="423"/>
      <c r="W597" s="423"/>
      <c r="X597" s="423"/>
      <c r="Y597" s="423"/>
      <c r="Z597" s="423"/>
      <c r="AC597"/>
    </row>
    <row r="598" spans="1:30" ht="48.75" customHeight="1" x14ac:dyDescent="0.3">
      <c r="A598" s="15" t="s">
        <v>50</v>
      </c>
      <c r="B598" s="438" t="s">
        <v>51</v>
      </c>
      <c r="C598" s="438"/>
      <c r="D598" s="438"/>
      <c r="E598" s="438"/>
      <c r="F598" s="438"/>
      <c r="G598" s="438"/>
      <c r="H598" s="438"/>
      <c r="I598" s="438"/>
      <c r="J598" s="438"/>
      <c r="K598" s="10" t="s">
        <v>214</v>
      </c>
      <c r="L598" s="10" t="s">
        <v>218</v>
      </c>
      <c r="M598" s="10" t="s">
        <v>220</v>
      </c>
      <c r="N598" s="10" t="s">
        <v>222</v>
      </c>
      <c r="O598" s="10" t="s">
        <v>224</v>
      </c>
      <c r="P598" s="10" t="s">
        <v>226</v>
      </c>
      <c r="Q598" s="10" t="s">
        <v>228</v>
      </c>
      <c r="R598" s="10" t="s">
        <v>230</v>
      </c>
      <c r="S598" s="10" t="s">
        <v>232</v>
      </c>
      <c r="T598" s="10" t="s">
        <v>234</v>
      </c>
      <c r="U598" s="10" t="s">
        <v>236</v>
      </c>
      <c r="V598" s="10" t="s">
        <v>238</v>
      </c>
      <c r="W598" s="10" t="s">
        <v>240</v>
      </c>
      <c r="X598" s="10" t="s">
        <v>242</v>
      </c>
      <c r="Y598" s="10" t="s">
        <v>244</v>
      </c>
      <c r="Z598" s="15" t="s">
        <v>245</v>
      </c>
      <c r="AC598"/>
      <c r="AD598" s="60" t="s">
        <v>216</v>
      </c>
    </row>
    <row r="599" spans="1:30" ht="12.75" customHeight="1" x14ac:dyDescent="0.3">
      <c r="A599" s="17" t="s">
        <v>7</v>
      </c>
      <c r="B599" s="436" t="s">
        <v>8</v>
      </c>
      <c r="C599" s="436"/>
      <c r="D599" s="436"/>
      <c r="E599" s="436"/>
      <c r="F599" s="436"/>
      <c r="G599" s="436"/>
      <c r="H599" s="436"/>
      <c r="I599" s="436"/>
      <c r="J599" s="436"/>
      <c r="K599" s="18" t="s">
        <v>9</v>
      </c>
      <c r="L599" s="18" t="s">
        <v>10</v>
      </c>
      <c r="M599" s="18" t="s">
        <v>11</v>
      </c>
      <c r="N599" s="18" t="s">
        <v>12</v>
      </c>
      <c r="O599" s="18" t="s">
        <v>13</v>
      </c>
      <c r="P599" s="18" t="s">
        <v>14</v>
      </c>
      <c r="Q599" s="18" t="s">
        <v>15</v>
      </c>
      <c r="R599" s="18" t="s">
        <v>16</v>
      </c>
      <c r="S599" s="18" t="s">
        <v>17</v>
      </c>
      <c r="T599" s="18" t="s">
        <v>18</v>
      </c>
      <c r="U599" s="18" t="s">
        <v>19</v>
      </c>
      <c r="V599" s="18" t="s">
        <v>20</v>
      </c>
      <c r="W599" s="18" t="s">
        <v>21</v>
      </c>
      <c r="X599" s="18" t="s">
        <v>22</v>
      </c>
      <c r="Y599" s="18" t="s">
        <v>23</v>
      </c>
      <c r="Z599" s="18" t="s">
        <v>24</v>
      </c>
      <c r="AA599" s="19"/>
      <c r="AC599"/>
      <c r="AD599" s="41"/>
    </row>
    <row r="600" spans="1:30" ht="15" customHeight="1" x14ac:dyDescent="0.3">
      <c r="A600" s="451" t="s">
        <v>52</v>
      </c>
      <c r="B600" s="451"/>
      <c r="C600" s="451"/>
      <c r="D600" s="451"/>
      <c r="E600" s="451"/>
      <c r="F600" s="451"/>
      <c r="G600" s="451"/>
      <c r="H600" s="451"/>
      <c r="I600" s="451"/>
      <c r="J600" s="451"/>
      <c r="K600" s="452"/>
      <c r="L600" s="453"/>
      <c r="M600" s="453"/>
      <c r="N600" s="453"/>
      <c r="O600" s="453"/>
      <c r="P600" s="453"/>
      <c r="Q600" s="453"/>
      <c r="R600" s="453"/>
      <c r="S600" s="453"/>
      <c r="T600" s="453"/>
      <c r="U600" s="453"/>
      <c r="V600" s="453"/>
      <c r="W600" s="453"/>
      <c r="X600" s="453"/>
      <c r="Y600" s="453"/>
      <c r="Z600" s="454"/>
      <c r="AA600" s="45"/>
      <c r="AC600"/>
      <c r="AD600" s="62"/>
    </row>
    <row r="601" spans="1:30" ht="30" customHeight="1" x14ac:dyDescent="0.25">
      <c r="A601" s="50" t="s">
        <v>53</v>
      </c>
      <c r="B601" s="51" t="s">
        <v>357</v>
      </c>
      <c r="C601" s="455" t="s">
        <v>358</v>
      </c>
      <c r="D601" s="455"/>
      <c r="E601" s="455"/>
      <c r="F601" s="455"/>
      <c r="G601" s="455"/>
      <c r="H601" s="455"/>
      <c r="I601" s="455"/>
      <c r="J601" s="456"/>
      <c r="K601" s="72">
        <f t="shared" ref="K601:K611" si="75">Z561</f>
        <v>2951</v>
      </c>
      <c r="L601" s="91">
        <v>0</v>
      </c>
      <c r="M601" s="91">
        <v>1263</v>
      </c>
      <c r="N601" s="91">
        <v>0</v>
      </c>
      <c r="O601" s="91">
        <v>824</v>
      </c>
      <c r="P601" s="91">
        <v>218</v>
      </c>
      <c r="Q601" s="91">
        <v>167</v>
      </c>
      <c r="R601" s="91">
        <v>589</v>
      </c>
      <c r="S601" s="91">
        <v>0</v>
      </c>
      <c r="T601" s="91">
        <v>0</v>
      </c>
      <c r="U601" s="91">
        <v>4855</v>
      </c>
      <c r="V601" s="91">
        <v>126</v>
      </c>
      <c r="W601" s="91">
        <v>317</v>
      </c>
      <c r="X601" s="91">
        <v>5</v>
      </c>
      <c r="Y601" s="91">
        <v>0</v>
      </c>
      <c r="Z601" s="72">
        <f t="shared" ref="Z601:Z624" si="76">SUM(K601:Y601)</f>
        <v>11315</v>
      </c>
      <c r="AA601" s="52"/>
      <c r="AC601" s="27" t="s">
        <v>82</v>
      </c>
      <c r="AD601" s="37" t="s">
        <v>108</v>
      </c>
    </row>
    <row r="602" spans="1:30" ht="15" customHeight="1" x14ac:dyDescent="0.25">
      <c r="A602" s="50" t="s">
        <v>55</v>
      </c>
      <c r="B602" s="24" t="s">
        <v>54</v>
      </c>
      <c r="C602" s="457" t="s">
        <v>359</v>
      </c>
      <c r="D602" s="457"/>
      <c r="E602" s="457"/>
      <c r="F602" s="457"/>
      <c r="G602" s="457"/>
      <c r="H602" s="457"/>
      <c r="I602" s="457"/>
      <c r="J602" s="457"/>
      <c r="K602" s="72">
        <f t="shared" si="75"/>
        <v>9605</v>
      </c>
      <c r="L602" s="91">
        <v>0</v>
      </c>
      <c r="M602" s="91">
        <v>1024</v>
      </c>
      <c r="N602" s="91">
        <v>0</v>
      </c>
      <c r="O602" s="91">
        <v>672</v>
      </c>
      <c r="P602" s="91">
        <v>254</v>
      </c>
      <c r="Q602" s="91">
        <v>138</v>
      </c>
      <c r="R602" s="91">
        <v>963</v>
      </c>
      <c r="S602" s="91">
        <v>0</v>
      </c>
      <c r="T602" s="91">
        <v>0</v>
      </c>
      <c r="U602" s="91">
        <v>406</v>
      </c>
      <c r="V602" s="91">
        <v>160</v>
      </c>
      <c r="W602" s="91">
        <v>386</v>
      </c>
      <c r="X602" s="91">
        <v>18</v>
      </c>
      <c r="Y602" s="91">
        <v>0</v>
      </c>
      <c r="Z602" s="72">
        <f t="shared" si="76"/>
        <v>13626</v>
      </c>
      <c r="AA602" s="52"/>
      <c r="AC602" s="27" t="s">
        <v>82</v>
      </c>
      <c r="AD602" s="37" t="s">
        <v>109</v>
      </c>
    </row>
    <row r="603" spans="1:30" ht="15" customHeight="1" x14ac:dyDescent="0.25">
      <c r="A603" s="50"/>
      <c r="B603" s="24" t="s">
        <v>56</v>
      </c>
      <c r="C603" s="457" t="s">
        <v>360</v>
      </c>
      <c r="D603" s="457"/>
      <c r="E603" s="457"/>
      <c r="F603" s="457"/>
      <c r="G603" s="457"/>
      <c r="H603" s="457"/>
      <c r="I603" s="457"/>
      <c r="J603" s="457"/>
      <c r="K603" s="72">
        <f t="shared" si="75"/>
        <v>2103</v>
      </c>
      <c r="L603" s="91">
        <v>0</v>
      </c>
      <c r="M603" s="91">
        <v>723</v>
      </c>
      <c r="N603" s="91">
        <v>0</v>
      </c>
      <c r="O603" s="91">
        <v>391</v>
      </c>
      <c r="P603" s="91">
        <v>385</v>
      </c>
      <c r="Q603" s="91">
        <v>96</v>
      </c>
      <c r="R603" s="91">
        <v>268</v>
      </c>
      <c r="S603" s="91">
        <v>0</v>
      </c>
      <c r="T603" s="91">
        <v>0</v>
      </c>
      <c r="U603" s="91">
        <v>502</v>
      </c>
      <c r="V603" s="91">
        <v>81</v>
      </c>
      <c r="W603" s="91">
        <v>148</v>
      </c>
      <c r="X603" s="91">
        <v>2</v>
      </c>
      <c r="Y603" s="91">
        <v>0</v>
      </c>
      <c r="Z603" s="72">
        <f t="shared" si="76"/>
        <v>4699</v>
      </c>
      <c r="AA603" s="52"/>
      <c r="AC603" s="27" t="s">
        <v>82</v>
      </c>
      <c r="AD603" s="37" t="s">
        <v>110</v>
      </c>
    </row>
    <row r="604" spans="1:30" ht="15" customHeight="1" x14ac:dyDescent="0.25">
      <c r="A604" s="50"/>
      <c r="B604" s="24" t="s">
        <v>249</v>
      </c>
      <c r="C604" s="457" t="s">
        <v>361</v>
      </c>
      <c r="D604" s="457"/>
      <c r="E604" s="457"/>
      <c r="F604" s="457"/>
      <c r="G604" s="457"/>
      <c r="H604" s="457"/>
      <c r="I604" s="457"/>
      <c r="J604" s="457"/>
      <c r="K604" s="72">
        <f t="shared" si="75"/>
        <v>510</v>
      </c>
      <c r="L604" s="91">
        <v>252</v>
      </c>
      <c r="M604" s="91">
        <v>163</v>
      </c>
      <c r="N604" s="91">
        <v>0</v>
      </c>
      <c r="O604" s="91">
        <v>93</v>
      </c>
      <c r="P604" s="91">
        <v>2812</v>
      </c>
      <c r="Q604" s="91">
        <v>27</v>
      </c>
      <c r="R604" s="91">
        <v>89</v>
      </c>
      <c r="S604" s="91">
        <v>0</v>
      </c>
      <c r="T604" s="91">
        <v>0</v>
      </c>
      <c r="U604" s="91">
        <v>1634</v>
      </c>
      <c r="V604" s="91">
        <v>29</v>
      </c>
      <c r="W604" s="91">
        <v>32</v>
      </c>
      <c r="X604" s="91">
        <v>60</v>
      </c>
      <c r="Y604" s="91">
        <v>0</v>
      </c>
      <c r="Z604" s="72">
        <f t="shared" si="76"/>
        <v>5701</v>
      </c>
      <c r="AA604" s="52"/>
      <c r="AC604" s="27" t="s">
        <v>82</v>
      </c>
      <c r="AD604" s="37" t="s">
        <v>111</v>
      </c>
    </row>
    <row r="605" spans="1:30" ht="15" customHeight="1" x14ac:dyDescent="0.25">
      <c r="A605" s="50"/>
      <c r="B605" s="24" t="s">
        <v>251</v>
      </c>
      <c r="C605" s="457" t="s">
        <v>362</v>
      </c>
      <c r="D605" s="457"/>
      <c r="E605" s="457"/>
      <c r="F605" s="457"/>
      <c r="G605" s="457"/>
      <c r="H605" s="457"/>
      <c r="I605" s="457"/>
      <c r="J605" s="457"/>
      <c r="K605" s="72">
        <f t="shared" si="75"/>
        <v>432</v>
      </c>
      <c r="L605" s="91">
        <v>0</v>
      </c>
      <c r="M605" s="91">
        <v>146</v>
      </c>
      <c r="N605" s="91">
        <v>0</v>
      </c>
      <c r="O605" s="91">
        <v>260</v>
      </c>
      <c r="P605" s="91">
        <v>95</v>
      </c>
      <c r="Q605" s="91">
        <v>23</v>
      </c>
      <c r="R605" s="91">
        <v>59</v>
      </c>
      <c r="S605" s="91">
        <v>0</v>
      </c>
      <c r="T605" s="91">
        <v>0</v>
      </c>
      <c r="U605" s="91">
        <v>310</v>
      </c>
      <c r="V605" s="91">
        <v>51</v>
      </c>
      <c r="W605" s="91">
        <v>39</v>
      </c>
      <c r="X605" s="91">
        <v>1</v>
      </c>
      <c r="Y605" s="91">
        <v>0</v>
      </c>
      <c r="Z605" s="72">
        <f t="shared" si="76"/>
        <v>1416</v>
      </c>
      <c r="AA605" s="52"/>
      <c r="AC605" s="27" t="s">
        <v>82</v>
      </c>
      <c r="AD605" s="37" t="s">
        <v>112</v>
      </c>
    </row>
    <row r="606" spans="1:30" ht="15" customHeight="1" x14ac:dyDescent="0.25">
      <c r="A606" s="50"/>
      <c r="B606" s="24" t="s">
        <v>253</v>
      </c>
      <c r="C606" s="457" t="s">
        <v>363</v>
      </c>
      <c r="D606" s="457"/>
      <c r="E606" s="457"/>
      <c r="F606" s="457"/>
      <c r="G606" s="457"/>
      <c r="H606" s="457"/>
      <c r="I606" s="457"/>
      <c r="J606" s="457"/>
      <c r="K606" s="72">
        <f t="shared" si="75"/>
        <v>998</v>
      </c>
      <c r="L606" s="91">
        <v>0</v>
      </c>
      <c r="M606" s="91">
        <v>395</v>
      </c>
      <c r="N606" s="91">
        <v>0</v>
      </c>
      <c r="O606" s="91">
        <v>238</v>
      </c>
      <c r="P606" s="91">
        <v>209</v>
      </c>
      <c r="Q606" s="91">
        <v>46</v>
      </c>
      <c r="R606" s="91">
        <v>352</v>
      </c>
      <c r="S606" s="91">
        <v>0</v>
      </c>
      <c r="T606" s="91">
        <v>0</v>
      </c>
      <c r="U606" s="91">
        <v>491</v>
      </c>
      <c r="V606" s="91">
        <v>60</v>
      </c>
      <c r="W606" s="91">
        <v>65</v>
      </c>
      <c r="X606" s="91">
        <v>7</v>
      </c>
      <c r="Y606" s="91">
        <v>0</v>
      </c>
      <c r="Z606" s="72">
        <f t="shared" si="76"/>
        <v>2861</v>
      </c>
      <c r="AA606" s="52"/>
      <c r="AC606" s="27" t="s">
        <v>82</v>
      </c>
      <c r="AD606" s="37" t="s">
        <v>113</v>
      </c>
    </row>
    <row r="607" spans="1:30" ht="15" customHeight="1" x14ac:dyDescent="0.25">
      <c r="A607" s="50"/>
      <c r="B607" s="24" t="s">
        <v>255</v>
      </c>
      <c r="C607" s="457" t="s">
        <v>364</v>
      </c>
      <c r="D607" s="457"/>
      <c r="E607" s="457"/>
      <c r="F607" s="457"/>
      <c r="G607" s="457"/>
      <c r="H607" s="457"/>
      <c r="I607" s="457"/>
      <c r="J607" s="457"/>
      <c r="K607" s="72">
        <f t="shared" si="75"/>
        <v>361</v>
      </c>
      <c r="L607" s="91">
        <v>0</v>
      </c>
      <c r="M607" s="91">
        <v>65</v>
      </c>
      <c r="N607" s="91">
        <v>0</v>
      </c>
      <c r="O607" s="91">
        <v>38</v>
      </c>
      <c r="P607" s="91">
        <v>98</v>
      </c>
      <c r="Q607" s="91">
        <v>19</v>
      </c>
      <c r="R607" s="91">
        <v>201</v>
      </c>
      <c r="S607" s="91">
        <v>0</v>
      </c>
      <c r="T607" s="91">
        <v>0</v>
      </c>
      <c r="U607" s="91">
        <v>7598</v>
      </c>
      <c r="V607" s="91">
        <v>15</v>
      </c>
      <c r="W607" s="91">
        <v>11</v>
      </c>
      <c r="X607" s="91">
        <v>2</v>
      </c>
      <c r="Y607" s="91">
        <v>0</v>
      </c>
      <c r="Z607" s="72">
        <f t="shared" si="76"/>
        <v>8408</v>
      </c>
      <c r="AA607" s="52"/>
      <c r="AC607" s="27" t="s">
        <v>82</v>
      </c>
      <c r="AD607" s="37" t="s">
        <v>114</v>
      </c>
    </row>
    <row r="608" spans="1:30" ht="15" customHeight="1" x14ac:dyDescent="0.25">
      <c r="A608" s="50"/>
      <c r="B608" s="24" t="s">
        <v>257</v>
      </c>
      <c r="C608" s="457" t="s">
        <v>365</v>
      </c>
      <c r="D608" s="457"/>
      <c r="E608" s="457"/>
      <c r="F608" s="457"/>
      <c r="G608" s="457"/>
      <c r="H608" s="457"/>
      <c r="I608" s="457"/>
      <c r="J608" s="457"/>
      <c r="K608" s="72">
        <f t="shared" si="75"/>
        <v>284</v>
      </c>
      <c r="L608" s="91">
        <v>0</v>
      </c>
      <c r="M608" s="91">
        <v>98</v>
      </c>
      <c r="N608" s="91">
        <v>0</v>
      </c>
      <c r="O608" s="91">
        <v>82</v>
      </c>
      <c r="P608" s="91">
        <v>111</v>
      </c>
      <c r="Q608" s="91">
        <v>9</v>
      </c>
      <c r="R608" s="91">
        <v>61</v>
      </c>
      <c r="S608" s="91">
        <v>0</v>
      </c>
      <c r="T608" s="91">
        <v>0</v>
      </c>
      <c r="U608" s="91">
        <v>206</v>
      </c>
      <c r="V608" s="91">
        <v>7</v>
      </c>
      <c r="W608" s="91">
        <v>28</v>
      </c>
      <c r="X608" s="91">
        <v>0</v>
      </c>
      <c r="Y608" s="91">
        <v>0</v>
      </c>
      <c r="Z608" s="72">
        <f t="shared" si="76"/>
        <v>886</v>
      </c>
      <c r="AA608" s="52"/>
      <c r="AC608" s="27" t="s">
        <v>82</v>
      </c>
      <c r="AD608" s="37" t="s">
        <v>115</v>
      </c>
    </row>
    <row r="609" spans="1:30" ht="15" customHeight="1" x14ac:dyDescent="0.25">
      <c r="A609" s="50"/>
      <c r="B609" s="24" t="s">
        <v>259</v>
      </c>
      <c r="C609" s="457" t="s">
        <v>366</v>
      </c>
      <c r="D609" s="457"/>
      <c r="E609" s="457"/>
      <c r="F609" s="457"/>
      <c r="G609" s="457"/>
      <c r="H609" s="457"/>
      <c r="I609" s="457"/>
      <c r="J609" s="457"/>
      <c r="K609" s="72">
        <f t="shared" si="75"/>
        <v>212</v>
      </c>
      <c r="L609" s="91">
        <v>0</v>
      </c>
      <c r="M609" s="91">
        <v>27</v>
      </c>
      <c r="N609" s="91">
        <v>0</v>
      </c>
      <c r="O609" s="91">
        <v>92</v>
      </c>
      <c r="P609" s="91">
        <v>24</v>
      </c>
      <c r="Q609" s="91">
        <v>9</v>
      </c>
      <c r="R609" s="91">
        <v>24</v>
      </c>
      <c r="S609" s="91">
        <v>0</v>
      </c>
      <c r="T609" s="91">
        <v>0</v>
      </c>
      <c r="U609" s="91">
        <v>161</v>
      </c>
      <c r="V609" s="91">
        <v>18</v>
      </c>
      <c r="W609" s="91">
        <v>19</v>
      </c>
      <c r="X609" s="91">
        <v>0</v>
      </c>
      <c r="Y609" s="91">
        <v>0</v>
      </c>
      <c r="Z609" s="72">
        <f t="shared" si="76"/>
        <v>586</v>
      </c>
      <c r="AA609" s="52"/>
      <c r="AC609" s="27" t="s">
        <v>82</v>
      </c>
      <c r="AD609" s="37" t="s">
        <v>116</v>
      </c>
    </row>
    <row r="610" spans="1:30" ht="15" customHeight="1" x14ac:dyDescent="0.25">
      <c r="A610" s="50"/>
      <c r="B610" s="24" t="s">
        <v>261</v>
      </c>
      <c r="C610" s="457" t="s">
        <v>367</v>
      </c>
      <c r="D610" s="457"/>
      <c r="E610" s="457"/>
      <c r="F610" s="457"/>
      <c r="G610" s="457"/>
      <c r="H610" s="457"/>
      <c r="I610" s="457"/>
      <c r="J610" s="457"/>
      <c r="K610" s="72">
        <f t="shared" si="75"/>
        <v>19666</v>
      </c>
      <c r="L610" s="91">
        <v>2935</v>
      </c>
      <c r="M610" s="91">
        <v>45</v>
      </c>
      <c r="N610" s="91">
        <v>0</v>
      </c>
      <c r="O610" s="91">
        <v>97</v>
      </c>
      <c r="P610" s="91">
        <v>1715</v>
      </c>
      <c r="Q610" s="91">
        <v>138</v>
      </c>
      <c r="R610" s="91">
        <v>94</v>
      </c>
      <c r="S610" s="91">
        <v>0</v>
      </c>
      <c r="T610" s="91">
        <v>0</v>
      </c>
      <c r="U610" s="91">
        <v>372</v>
      </c>
      <c r="V610" s="91">
        <v>75</v>
      </c>
      <c r="W610" s="91">
        <v>35</v>
      </c>
      <c r="X610" s="91">
        <v>2</v>
      </c>
      <c r="Y610" s="91">
        <v>0</v>
      </c>
      <c r="Z610" s="72">
        <f t="shared" si="76"/>
        <v>25174</v>
      </c>
      <c r="AA610" s="52"/>
      <c r="AC610" s="27" t="s">
        <v>82</v>
      </c>
      <c r="AD610" s="37" t="s">
        <v>117</v>
      </c>
    </row>
    <row r="611" spans="1:30" ht="15" customHeight="1" x14ac:dyDescent="0.25">
      <c r="A611" s="50"/>
      <c r="B611" s="24" t="s">
        <v>263</v>
      </c>
      <c r="C611" s="457" t="s">
        <v>368</v>
      </c>
      <c r="D611" s="457"/>
      <c r="E611" s="457"/>
      <c r="F611" s="457"/>
      <c r="G611" s="457"/>
      <c r="H611" s="457"/>
      <c r="I611" s="457"/>
      <c r="J611" s="457"/>
      <c r="K611" s="72">
        <f t="shared" si="75"/>
        <v>277</v>
      </c>
      <c r="L611" s="91">
        <v>0</v>
      </c>
      <c r="M611" s="91">
        <v>18</v>
      </c>
      <c r="N611" s="91">
        <v>0</v>
      </c>
      <c r="O611" s="91">
        <v>221</v>
      </c>
      <c r="P611" s="91">
        <v>4</v>
      </c>
      <c r="Q611" s="91">
        <v>8</v>
      </c>
      <c r="R611" s="91">
        <v>10</v>
      </c>
      <c r="S611" s="91">
        <v>0</v>
      </c>
      <c r="T611" s="91">
        <v>0</v>
      </c>
      <c r="U611" s="91">
        <v>126</v>
      </c>
      <c r="V611" s="91">
        <v>6</v>
      </c>
      <c r="W611" s="91">
        <v>5</v>
      </c>
      <c r="X611" s="91">
        <v>2</v>
      </c>
      <c r="Y611" s="91">
        <v>0</v>
      </c>
      <c r="Z611" s="72">
        <f t="shared" si="76"/>
        <v>677</v>
      </c>
      <c r="AA611" s="52"/>
      <c r="AC611" s="27" t="s">
        <v>82</v>
      </c>
      <c r="AD611" s="37" t="s">
        <v>118</v>
      </c>
    </row>
    <row r="612" spans="1:30" ht="33" customHeight="1" x14ac:dyDescent="0.25">
      <c r="A612" s="50" t="s">
        <v>30</v>
      </c>
      <c r="B612" s="438" t="s">
        <v>469</v>
      </c>
      <c r="C612" s="438"/>
      <c r="D612" s="438"/>
      <c r="E612" s="438"/>
      <c r="F612" s="438"/>
      <c r="G612" s="438"/>
      <c r="H612" s="438"/>
      <c r="I612" s="438"/>
      <c r="J612" s="438"/>
      <c r="K612" s="73">
        <f t="shared" ref="K612:Y612" si="77">SUM(K601:K611)</f>
        <v>37399</v>
      </c>
      <c r="L612" s="73">
        <f t="shared" si="77"/>
        <v>3187</v>
      </c>
      <c r="M612" s="73">
        <f t="shared" si="77"/>
        <v>3967</v>
      </c>
      <c r="N612" s="73">
        <f t="shared" si="77"/>
        <v>0</v>
      </c>
      <c r="O612" s="73">
        <f t="shared" si="77"/>
        <v>3008</v>
      </c>
      <c r="P612" s="73">
        <f t="shared" si="77"/>
        <v>5925</v>
      </c>
      <c r="Q612" s="73">
        <f t="shared" si="77"/>
        <v>680</v>
      </c>
      <c r="R612" s="73">
        <f t="shared" si="77"/>
        <v>2710</v>
      </c>
      <c r="S612" s="73">
        <f t="shared" si="77"/>
        <v>0</v>
      </c>
      <c r="T612" s="73">
        <f t="shared" si="77"/>
        <v>0</v>
      </c>
      <c r="U612" s="73">
        <f t="shared" si="77"/>
        <v>16661</v>
      </c>
      <c r="V612" s="73">
        <f t="shared" si="77"/>
        <v>628</v>
      </c>
      <c r="W612" s="73">
        <f t="shared" si="77"/>
        <v>1085</v>
      </c>
      <c r="X612" s="73">
        <f t="shared" si="77"/>
        <v>99</v>
      </c>
      <c r="Y612" s="73">
        <f t="shared" si="77"/>
        <v>0</v>
      </c>
      <c r="Z612" s="73">
        <f t="shared" si="76"/>
        <v>75349</v>
      </c>
      <c r="AC612" s="27"/>
      <c r="AD612" s="37" t="s">
        <v>182</v>
      </c>
    </row>
    <row r="613" spans="1:30" ht="30" customHeight="1" x14ac:dyDescent="0.25">
      <c r="A613" s="50" t="s">
        <v>53</v>
      </c>
      <c r="B613" s="53" t="s">
        <v>369</v>
      </c>
      <c r="C613" s="455" t="s">
        <v>370</v>
      </c>
      <c r="D613" s="455"/>
      <c r="E613" s="455"/>
      <c r="F613" s="455"/>
      <c r="G613" s="455"/>
      <c r="H613" s="455"/>
      <c r="I613" s="455"/>
      <c r="J613" s="456"/>
      <c r="K613" s="72">
        <f t="shared" ref="K613:K623" si="78">Z573</f>
        <v>2916</v>
      </c>
      <c r="L613" s="91">
        <v>0</v>
      </c>
      <c r="M613" s="91">
        <v>868</v>
      </c>
      <c r="N613" s="91">
        <v>0</v>
      </c>
      <c r="O613" s="91">
        <v>931</v>
      </c>
      <c r="P613" s="91">
        <v>429</v>
      </c>
      <c r="Q613" s="91">
        <v>202</v>
      </c>
      <c r="R613" s="91">
        <v>310</v>
      </c>
      <c r="S613" s="91">
        <v>0</v>
      </c>
      <c r="T613" s="91">
        <v>0</v>
      </c>
      <c r="U613" s="91">
        <v>3526</v>
      </c>
      <c r="V613" s="91">
        <v>161</v>
      </c>
      <c r="W613" s="91">
        <v>331</v>
      </c>
      <c r="X613" s="91">
        <v>37</v>
      </c>
      <c r="Y613" s="91">
        <v>0</v>
      </c>
      <c r="Z613" s="72">
        <f t="shared" si="76"/>
        <v>9711</v>
      </c>
      <c r="AA613" s="52"/>
      <c r="AC613" s="27" t="s">
        <v>82</v>
      </c>
      <c r="AD613" s="37" t="s">
        <v>119</v>
      </c>
    </row>
    <row r="614" spans="1:30" ht="15" customHeight="1" x14ac:dyDescent="0.25">
      <c r="A614" s="50" t="s">
        <v>55</v>
      </c>
      <c r="B614" s="24" t="s">
        <v>54</v>
      </c>
      <c r="C614" s="457" t="s">
        <v>371</v>
      </c>
      <c r="D614" s="457"/>
      <c r="E614" s="457"/>
      <c r="F614" s="457"/>
      <c r="G614" s="457"/>
      <c r="H614" s="457"/>
      <c r="I614" s="457"/>
      <c r="J614" s="457"/>
      <c r="K614" s="72">
        <f t="shared" si="78"/>
        <v>22545</v>
      </c>
      <c r="L614" s="91">
        <v>0</v>
      </c>
      <c r="M614" s="91">
        <v>722</v>
      </c>
      <c r="N614" s="91">
        <v>2</v>
      </c>
      <c r="O614" s="91">
        <v>981</v>
      </c>
      <c r="P614" s="91">
        <v>1122</v>
      </c>
      <c r="Q614" s="91">
        <v>142</v>
      </c>
      <c r="R614" s="91">
        <v>659</v>
      </c>
      <c r="S614" s="91">
        <v>0</v>
      </c>
      <c r="T614" s="91">
        <v>0</v>
      </c>
      <c r="U614" s="91">
        <v>640</v>
      </c>
      <c r="V614" s="91">
        <v>296</v>
      </c>
      <c r="W614" s="91">
        <v>278</v>
      </c>
      <c r="X614" s="91">
        <v>20450</v>
      </c>
      <c r="Y614" s="91">
        <v>96283</v>
      </c>
      <c r="Z614" s="72">
        <f t="shared" si="76"/>
        <v>144120</v>
      </c>
      <c r="AA614" s="52"/>
      <c r="AC614" s="27" t="s">
        <v>82</v>
      </c>
      <c r="AD614" s="37" t="s">
        <v>120</v>
      </c>
    </row>
    <row r="615" spans="1:30" ht="15" customHeight="1" x14ac:dyDescent="0.25">
      <c r="A615" s="50"/>
      <c r="B615" s="24" t="s">
        <v>56</v>
      </c>
      <c r="C615" s="457" t="s">
        <v>372</v>
      </c>
      <c r="D615" s="457"/>
      <c r="E615" s="457"/>
      <c r="F615" s="457"/>
      <c r="G615" s="457"/>
      <c r="H615" s="457"/>
      <c r="I615" s="457"/>
      <c r="J615" s="457"/>
      <c r="K615" s="72">
        <f t="shared" si="78"/>
        <v>16792</v>
      </c>
      <c r="L615" s="91">
        <v>0</v>
      </c>
      <c r="M615" s="91">
        <v>310</v>
      </c>
      <c r="N615" s="91">
        <v>0</v>
      </c>
      <c r="O615" s="91">
        <v>197</v>
      </c>
      <c r="P615" s="91">
        <v>257</v>
      </c>
      <c r="Q615" s="91">
        <v>153</v>
      </c>
      <c r="R615" s="91">
        <v>279</v>
      </c>
      <c r="S615" s="91">
        <v>0</v>
      </c>
      <c r="T615" s="91">
        <v>0</v>
      </c>
      <c r="U615" s="91">
        <v>146</v>
      </c>
      <c r="V615" s="91">
        <v>214</v>
      </c>
      <c r="W615" s="91">
        <v>162</v>
      </c>
      <c r="X615" s="91">
        <v>7605</v>
      </c>
      <c r="Y615" s="91">
        <v>104189</v>
      </c>
      <c r="Z615" s="72">
        <f t="shared" si="76"/>
        <v>130304</v>
      </c>
      <c r="AA615" s="52"/>
      <c r="AC615" s="27" t="s">
        <v>82</v>
      </c>
      <c r="AD615" s="37" t="s">
        <v>121</v>
      </c>
    </row>
    <row r="616" spans="1:30" ht="15" customHeight="1" x14ac:dyDescent="0.25">
      <c r="A616" s="50"/>
      <c r="B616" s="24" t="s">
        <v>249</v>
      </c>
      <c r="C616" s="457" t="s">
        <v>373</v>
      </c>
      <c r="D616" s="457"/>
      <c r="E616" s="457"/>
      <c r="F616" s="457"/>
      <c r="G616" s="457"/>
      <c r="H616" s="457"/>
      <c r="I616" s="457"/>
      <c r="J616" s="457"/>
      <c r="K616" s="72">
        <f t="shared" si="78"/>
        <v>720</v>
      </c>
      <c r="L616" s="91">
        <v>0</v>
      </c>
      <c r="M616" s="91">
        <v>279</v>
      </c>
      <c r="N616" s="91">
        <v>0</v>
      </c>
      <c r="O616" s="91">
        <v>118</v>
      </c>
      <c r="P616" s="91">
        <v>121</v>
      </c>
      <c r="Q616" s="91">
        <v>31</v>
      </c>
      <c r="R616" s="91">
        <v>80</v>
      </c>
      <c r="S616" s="91">
        <v>0</v>
      </c>
      <c r="T616" s="91">
        <v>0</v>
      </c>
      <c r="U616" s="91">
        <v>180</v>
      </c>
      <c r="V616" s="91">
        <v>109</v>
      </c>
      <c r="W616" s="91">
        <v>64</v>
      </c>
      <c r="X616" s="91">
        <v>0</v>
      </c>
      <c r="Y616" s="91">
        <v>0</v>
      </c>
      <c r="Z616" s="72">
        <f t="shared" si="76"/>
        <v>1702</v>
      </c>
      <c r="AA616" s="52"/>
      <c r="AC616" s="27" t="s">
        <v>82</v>
      </c>
      <c r="AD616" s="37" t="s">
        <v>122</v>
      </c>
    </row>
    <row r="617" spans="1:30" ht="15" customHeight="1" x14ac:dyDescent="0.25">
      <c r="A617" s="50"/>
      <c r="B617" s="24" t="s">
        <v>251</v>
      </c>
      <c r="C617" s="457" t="s">
        <v>374</v>
      </c>
      <c r="D617" s="457"/>
      <c r="E617" s="457"/>
      <c r="F617" s="457"/>
      <c r="G617" s="457"/>
      <c r="H617" s="457"/>
      <c r="I617" s="457"/>
      <c r="J617" s="457"/>
      <c r="K617" s="72">
        <f t="shared" si="78"/>
        <v>926</v>
      </c>
      <c r="L617" s="91">
        <v>0</v>
      </c>
      <c r="M617" s="91">
        <v>67</v>
      </c>
      <c r="N617" s="91">
        <v>0</v>
      </c>
      <c r="O617" s="91">
        <v>523</v>
      </c>
      <c r="P617" s="91">
        <v>66</v>
      </c>
      <c r="Q617" s="91">
        <v>55</v>
      </c>
      <c r="R617" s="91">
        <v>53</v>
      </c>
      <c r="S617" s="91">
        <v>0</v>
      </c>
      <c r="T617" s="91">
        <v>0</v>
      </c>
      <c r="U617" s="91">
        <v>114</v>
      </c>
      <c r="V617" s="91">
        <v>54</v>
      </c>
      <c r="W617" s="91">
        <v>85</v>
      </c>
      <c r="X617" s="91">
        <v>2</v>
      </c>
      <c r="Y617" s="91">
        <v>0</v>
      </c>
      <c r="Z617" s="72">
        <f t="shared" si="76"/>
        <v>1945</v>
      </c>
      <c r="AA617" s="52"/>
      <c r="AC617" s="27" t="s">
        <v>82</v>
      </c>
      <c r="AD617" s="37" t="s">
        <v>123</v>
      </c>
    </row>
    <row r="618" spans="1:30" ht="15" customHeight="1" x14ac:dyDescent="0.25">
      <c r="A618" s="50"/>
      <c r="B618" s="24" t="s">
        <v>253</v>
      </c>
      <c r="C618" s="457" t="s">
        <v>375</v>
      </c>
      <c r="D618" s="457"/>
      <c r="E618" s="457"/>
      <c r="F618" s="457"/>
      <c r="G618" s="457"/>
      <c r="H618" s="457"/>
      <c r="I618" s="457"/>
      <c r="J618" s="457"/>
      <c r="K618" s="72">
        <f t="shared" si="78"/>
        <v>5322</v>
      </c>
      <c r="L618" s="91">
        <v>0</v>
      </c>
      <c r="M618" s="91">
        <v>104</v>
      </c>
      <c r="N618" s="91">
        <v>0</v>
      </c>
      <c r="O618" s="91">
        <v>274</v>
      </c>
      <c r="P618" s="91">
        <v>70</v>
      </c>
      <c r="Q618" s="91">
        <v>22</v>
      </c>
      <c r="R618" s="91">
        <v>58</v>
      </c>
      <c r="S618" s="91">
        <v>0</v>
      </c>
      <c r="T618" s="91">
        <v>0</v>
      </c>
      <c r="U618" s="91">
        <v>291</v>
      </c>
      <c r="V618" s="91">
        <v>31</v>
      </c>
      <c r="W618" s="91">
        <v>154</v>
      </c>
      <c r="X618" s="91">
        <v>60</v>
      </c>
      <c r="Y618" s="91">
        <v>0</v>
      </c>
      <c r="Z618" s="72">
        <f t="shared" si="76"/>
        <v>6386</v>
      </c>
      <c r="AA618" s="52"/>
      <c r="AC618" s="27" t="s">
        <v>82</v>
      </c>
      <c r="AD618" s="37" t="s">
        <v>124</v>
      </c>
    </row>
    <row r="619" spans="1:30" ht="15" customHeight="1" x14ac:dyDescent="0.25">
      <c r="A619" s="50"/>
      <c r="B619" s="24" t="s">
        <v>255</v>
      </c>
      <c r="C619" s="457" t="s">
        <v>376</v>
      </c>
      <c r="D619" s="457"/>
      <c r="E619" s="457"/>
      <c r="F619" s="457"/>
      <c r="G619" s="457"/>
      <c r="H619" s="457"/>
      <c r="I619" s="457"/>
      <c r="J619" s="457"/>
      <c r="K619" s="72">
        <f t="shared" si="78"/>
        <v>503</v>
      </c>
      <c r="L619" s="91">
        <v>0</v>
      </c>
      <c r="M619" s="91">
        <v>97</v>
      </c>
      <c r="N619" s="91">
        <v>0</v>
      </c>
      <c r="O619" s="91">
        <v>150</v>
      </c>
      <c r="P619" s="91">
        <v>53</v>
      </c>
      <c r="Q619" s="91">
        <v>27</v>
      </c>
      <c r="R619" s="91">
        <v>97</v>
      </c>
      <c r="S619" s="91">
        <v>0</v>
      </c>
      <c r="T619" s="91">
        <v>0</v>
      </c>
      <c r="U619" s="91">
        <v>783</v>
      </c>
      <c r="V619" s="91">
        <v>18</v>
      </c>
      <c r="W619" s="91">
        <v>60</v>
      </c>
      <c r="X619" s="91">
        <v>1</v>
      </c>
      <c r="Y619" s="91">
        <v>0</v>
      </c>
      <c r="Z619" s="72">
        <f t="shared" si="76"/>
        <v>1789</v>
      </c>
      <c r="AA619" s="52"/>
      <c r="AC619" s="27" t="s">
        <v>82</v>
      </c>
      <c r="AD619" s="37" t="s">
        <v>125</v>
      </c>
    </row>
    <row r="620" spans="1:30" ht="15" customHeight="1" x14ac:dyDescent="0.25">
      <c r="A620" s="50"/>
      <c r="B620" s="24" t="s">
        <v>257</v>
      </c>
      <c r="C620" s="457" t="s">
        <v>377</v>
      </c>
      <c r="D620" s="457"/>
      <c r="E620" s="457"/>
      <c r="F620" s="457"/>
      <c r="G620" s="457"/>
      <c r="H620" s="457"/>
      <c r="I620" s="457"/>
      <c r="J620" s="457"/>
      <c r="K620" s="72">
        <f t="shared" si="78"/>
        <v>66500</v>
      </c>
      <c r="L620" s="91">
        <v>0</v>
      </c>
      <c r="M620" s="91">
        <v>59</v>
      </c>
      <c r="N620" s="91">
        <v>1</v>
      </c>
      <c r="O620" s="91">
        <v>147</v>
      </c>
      <c r="P620" s="91">
        <v>34</v>
      </c>
      <c r="Q620" s="91">
        <v>24</v>
      </c>
      <c r="R620" s="91">
        <v>17</v>
      </c>
      <c r="S620" s="91">
        <v>0</v>
      </c>
      <c r="T620" s="91">
        <v>0</v>
      </c>
      <c r="U620" s="91">
        <v>4545</v>
      </c>
      <c r="V620" s="91">
        <v>31</v>
      </c>
      <c r="W620" s="91">
        <v>49</v>
      </c>
      <c r="X620" s="91">
        <v>1</v>
      </c>
      <c r="Y620" s="91">
        <v>0</v>
      </c>
      <c r="Z620" s="72">
        <f t="shared" si="76"/>
        <v>71408</v>
      </c>
      <c r="AA620" s="52"/>
      <c r="AC620" s="27" t="s">
        <v>82</v>
      </c>
      <c r="AD620" s="37" t="s">
        <v>126</v>
      </c>
    </row>
    <row r="621" spans="1:30" ht="15" customHeight="1" x14ac:dyDescent="0.25">
      <c r="A621" s="50"/>
      <c r="B621" s="24" t="s">
        <v>259</v>
      </c>
      <c r="C621" s="457" t="s">
        <v>378</v>
      </c>
      <c r="D621" s="457"/>
      <c r="E621" s="457"/>
      <c r="F621" s="457"/>
      <c r="G621" s="457"/>
      <c r="H621" s="457"/>
      <c r="I621" s="457"/>
      <c r="J621" s="457"/>
      <c r="K621" s="72">
        <f t="shared" si="78"/>
        <v>34898</v>
      </c>
      <c r="L621" s="91">
        <v>0</v>
      </c>
      <c r="M621" s="91">
        <v>13</v>
      </c>
      <c r="N621" s="91">
        <v>0</v>
      </c>
      <c r="O621" s="91">
        <v>136</v>
      </c>
      <c r="P621" s="91">
        <v>439</v>
      </c>
      <c r="Q621" s="91">
        <v>13</v>
      </c>
      <c r="R621" s="91">
        <v>18</v>
      </c>
      <c r="S621" s="91">
        <v>0</v>
      </c>
      <c r="T621" s="91">
        <v>0</v>
      </c>
      <c r="U621" s="91">
        <v>4332</v>
      </c>
      <c r="V621" s="91">
        <v>5</v>
      </c>
      <c r="W621" s="91">
        <v>133</v>
      </c>
      <c r="X621" s="91">
        <v>0</v>
      </c>
      <c r="Y621" s="91">
        <v>0</v>
      </c>
      <c r="Z621" s="72">
        <f t="shared" si="76"/>
        <v>39987</v>
      </c>
      <c r="AA621" s="52"/>
      <c r="AC621" s="27" t="s">
        <v>82</v>
      </c>
      <c r="AD621" s="37" t="s">
        <v>127</v>
      </c>
    </row>
    <row r="622" spans="1:30" ht="15" customHeight="1" x14ac:dyDescent="0.25">
      <c r="A622" s="50"/>
      <c r="B622" s="24" t="s">
        <v>261</v>
      </c>
      <c r="C622" s="457" t="s">
        <v>379</v>
      </c>
      <c r="D622" s="457"/>
      <c r="E622" s="457"/>
      <c r="F622" s="457"/>
      <c r="G622" s="457"/>
      <c r="H622" s="457"/>
      <c r="I622" s="457"/>
      <c r="J622" s="457"/>
      <c r="K622" s="72">
        <f t="shared" si="78"/>
        <v>1097</v>
      </c>
      <c r="L622" s="91">
        <v>0</v>
      </c>
      <c r="M622" s="91">
        <v>632</v>
      </c>
      <c r="N622" s="91">
        <v>0</v>
      </c>
      <c r="O622" s="91">
        <v>54</v>
      </c>
      <c r="P622" s="91">
        <v>17</v>
      </c>
      <c r="Q622" s="91">
        <v>11</v>
      </c>
      <c r="R622" s="91">
        <v>42</v>
      </c>
      <c r="S622" s="91">
        <v>0</v>
      </c>
      <c r="T622" s="91">
        <v>0</v>
      </c>
      <c r="U622" s="91">
        <v>51</v>
      </c>
      <c r="V622" s="91">
        <v>13</v>
      </c>
      <c r="W622" s="91">
        <v>15</v>
      </c>
      <c r="X622" s="91">
        <v>0</v>
      </c>
      <c r="Y622" s="91">
        <v>0</v>
      </c>
      <c r="Z622" s="72">
        <f t="shared" si="76"/>
        <v>1932</v>
      </c>
      <c r="AA622" s="52"/>
      <c r="AC622" s="27" t="s">
        <v>82</v>
      </c>
      <c r="AD622" s="37" t="s">
        <v>128</v>
      </c>
    </row>
    <row r="623" spans="1:30" ht="15" customHeight="1" x14ac:dyDescent="0.25">
      <c r="A623" s="50"/>
      <c r="B623" s="24" t="s">
        <v>263</v>
      </c>
      <c r="C623" s="457" t="s">
        <v>380</v>
      </c>
      <c r="D623" s="457"/>
      <c r="E623" s="457"/>
      <c r="F623" s="457"/>
      <c r="G623" s="457"/>
      <c r="H623" s="457"/>
      <c r="I623" s="457"/>
      <c r="J623" s="457"/>
      <c r="K623" s="72">
        <f t="shared" si="78"/>
        <v>3829</v>
      </c>
      <c r="L623" s="91">
        <v>0</v>
      </c>
      <c r="M623" s="91">
        <v>56</v>
      </c>
      <c r="N623" s="91">
        <v>0</v>
      </c>
      <c r="O623" s="91">
        <v>425</v>
      </c>
      <c r="P623" s="91">
        <v>60</v>
      </c>
      <c r="Q623" s="91">
        <v>38</v>
      </c>
      <c r="R623" s="91">
        <v>59</v>
      </c>
      <c r="S623" s="91">
        <v>29309</v>
      </c>
      <c r="T623" s="91">
        <v>0</v>
      </c>
      <c r="U623" s="91">
        <v>149</v>
      </c>
      <c r="V623" s="91">
        <v>9</v>
      </c>
      <c r="W623" s="91">
        <v>173</v>
      </c>
      <c r="X623" s="91">
        <v>2</v>
      </c>
      <c r="Y623" s="91">
        <v>0</v>
      </c>
      <c r="Z623" s="72">
        <f t="shared" si="76"/>
        <v>34109</v>
      </c>
      <c r="AA623" s="52"/>
      <c r="AC623" s="27" t="s">
        <v>82</v>
      </c>
      <c r="AD623" s="37" t="s">
        <v>129</v>
      </c>
    </row>
    <row r="624" spans="1:30" ht="33" customHeight="1" x14ac:dyDescent="0.3">
      <c r="A624" s="50" t="s">
        <v>30</v>
      </c>
      <c r="B624" s="438" t="s">
        <v>469</v>
      </c>
      <c r="C624" s="438"/>
      <c r="D624" s="438"/>
      <c r="E624" s="438"/>
      <c r="F624" s="438"/>
      <c r="G624" s="438"/>
      <c r="H624" s="438"/>
      <c r="I624" s="438"/>
      <c r="J624" s="438"/>
      <c r="K624" s="73">
        <f t="shared" ref="K624:Y624" si="79">SUM(K613:K623)</f>
        <v>156048</v>
      </c>
      <c r="L624" s="73">
        <f t="shared" si="79"/>
        <v>0</v>
      </c>
      <c r="M624" s="73">
        <f t="shared" si="79"/>
        <v>3207</v>
      </c>
      <c r="N624" s="73">
        <f t="shared" si="79"/>
        <v>3</v>
      </c>
      <c r="O624" s="73">
        <f t="shared" si="79"/>
        <v>3936</v>
      </c>
      <c r="P624" s="73">
        <f t="shared" si="79"/>
        <v>2668</v>
      </c>
      <c r="Q624" s="73">
        <f t="shared" si="79"/>
        <v>718</v>
      </c>
      <c r="R624" s="73">
        <f t="shared" si="79"/>
        <v>1672</v>
      </c>
      <c r="S624" s="73">
        <f t="shared" si="79"/>
        <v>29309</v>
      </c>
      <c r="T624" s="73">
        <f t="shared" si="79"/>
        <v>0</v>
      </c>
      <c r="U624" s="73">
        <f t="shared" si="79"/>
        <v>14757</v>
      </c>
      <c r="V624" s="73">
        <f t="shared" si="79"/>
        <v>941</v>
      </c>
      <c r="W624" s="73">
        <f t="shared" si="79"/>
        <v>1504</v>
      </c>
      <c r="X624" s="73">
        <f t="shared" si="79"/>
        <v>28158</v>
      </c>
      <c r="Y624" s="73">
        <f t="shared" si="79"/>
        <v>200472</v>
      </c>
      <c r="Z624" s="73">
        <f t="shared" si="76"/>
        <v>443393</v>
      </c>
      <c r="AC624"/>
      <c r="AD624" s="37" t="s">
        <v>182</v>
      </c>
    </row>
    <row r="625" spans="1:34" ht="15.75" customHeight="1" x14ac:dyDescent="0.3">
      <c r="AA625" s="4" t="s">
        <v>88</v>
      </c>
      <c r="AC625"/>
    </row>
    <row r="626" spans="1:34" ht="16.5" customHeight="1" x14ac:dyDescent="0.3">
      <c r="A626" s="3"/>
      <c r="B626" s="458" t="s">
        <v>93</v>
      </c>
      <c r="C626" s="458"/>
      <c r="D626" s="458"/>
      <c r="E626" s="458"/>
      <c r="F626" s="458"/>
      <c r="G626" s="458"/>
      <c r="H626" s="458"/>
      <c r="I626" s="458"/>
      <c r="J626" s="458"/>
      <c r="K626" s="458"/>
      <c r="L626" s="458"/>
      <c r="M626" s="458"/>
      <c r="N626" s="458"/>
      <c r="O626" s="427" t="s">
        <v>37</v>
      </c>
      <c r="P626" s="428"/>
      <c r="Q626" s="428"/>
      <c r="R626" s="428"/>
      <c r="S626" s="428"/>
      <c r="T626" s="428"/>
      <c r="U626" s="428"/>
      <c r="V626" s="428"/>
      <c r="W626" s="428"/>
      <c r="X626" s="428"/>
      <c r="Y626" s="429"/>
      <c r="Z626" s="3"/>
      <c r="AA626" s="3"/>
      <c r="AC626"/>
    </row>
    <row r="627" spans="1:34" ht="21.75" customHeight="1" x14ac:dyDescent="0.3">
      <c r="A627" s="30"/>
      <c r="B627" s="459" t="s">
        <v>476</v>
      </c>
      <c r="C627" s="460"/>
      <c r="D627" s="461"/>
      <c r="E627" s="459" t="s">
        <v>477</v>
      </c>
      <c r="F627" s="460"/>
      <c r="G627" s="461"/>
      <c r="H627" s="459" t="s">
        <v>478</v>
      </c>
      <c r="I627" s="460"/>
      <c r="J627" s="461"/>
      <c r="K627" s="465" t="s">
        <v>479</v>
      </c>
      <c r="L627" s="467" t="s">
        <v>480</v>
      </c>
      <c r="M627" s="467" t="s">
        <v>481</v>
      </c>
      <c r="N627" s="469" t="s">
        <v>482</v>
      </c>
      <c r="O627" s="268" t="s">
        <v>476</v>
      </c>
      <c r="P627" s="269" t="s">
        <v>477</v>
      </c>
      <c r="Q627" s="270" t="s">
        <v>478</v>
      </c>
      <c r="R627" s="271" t="s">
        <v>479</v>
      </c>
      <c r="S627" s="65"/>
      <c r="T627" s="272" t="s">
        <v>480</v>
      </c>
      <c r="U627" s="65"/>
      <c r="V627" s="273" t="s">
        <v>481</v>
      </c>
      <c r="W627" s="65"/>
      <c r="X627" s="274" t="s">
        <v>482</v>
      </c>
      <c r="Y627" s="275" t="s">
        <v>483</v>
      </c>
      <c r="Z627" s="3"/>
      <c r="AC627"/>
    </row>
    <row r="628" spans="1:34" ht="22.5" customHeight="1" x14ac:dyDescent="0.3">
      <c r="A628" s="34"/>
      <c r="B628" s="462"/>
      <c r="C628" s="463"/>
      <c r="D628" s="464"/>
      <c r="E628" s="462"/>
      <c r="F628" s="463"/>
      <c r="G628" s="464"/>
      <c r="H628" s="462"/>
      <c r="I628" s="463"/>
      <c r="J628" s="464"/>
      <c r="K628" s="466"/>
      <c r="L628" s="468"/>
      <c r="M628" s="468"/>
      <c r="N628" s="470"/>
      <c r="O628" s="276" t="s">
        <v>484</v>
      </c>
      <c r="P628" s="277" t="s">
        <v>485</v>
      </c>
      <c r="Q628" s="278" t="s">
        <v>486</v>
      </c>
      <c r="R628" s="279" t="s">
        <v>487</v>
      </c>
      <c r="S628" s="66"/>
      <c r="T628" s="280" t="s">
        <v>488</v>
      </c>
      <c r="U628" s="66"/>
      <c r="V628" s="281" t="s">
        <v>489</v>
      </c>
      <c r="W628" s="66"/>
      <c r="X628" s="282" t="s">
        <v>490</v>
      </c>
      <c r="Y628" s="283" t="s">
        <v>491</v>
      </c>
      <c r="AC628"/>
    </row>
    <row r="629" spans="1:34" ht="15" customHeight="1" x14ac:dyDescent="0.3">
      <c r="A629" s="3"/>
      <c r="B629" s="54"/>
      <c r="C629" s="54"/>
      <c r="D629" s="54"/>
      <c r="E629" s="54"/>
      <c r="F629" s="54"/>
      <c r="G629" s="54"/>
      <c r="H629" s="54"/>
      <c r="I629" s="54"/>
      <c r="J629" s="54"/>
      <c r="K629" s="55"/>
      <c r="L629" s="55"/>
      <c r="M629" s="55"/>
      <c r="N629" s="55"/>
      <c r="O629" s="5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C629"/>
      <c r="AF629" s="33"/>
    </row>
    <row r="630" spans="1:34" ht="16.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432"/>
      <c r="K630" s="432"/>
      <c r="L630" s="432"/>
      <c r="M630" s="432"/>
      <c r="N630" s="432"/>
      <c r="O630" s="432"/>
      <c r="P630" s="432"/>
      <c r="Q630" s="432"/>
      <c r="R630" s="432"/>
      <c r="S630" s="432"/>
      <c r="T630" s="432"/>
      <c r="U630" s="432"/>
      <c r="V630" s="432"/>
      <c r="W630" s="432"/>
      <c r="X630" s="3"/>
      <c r="Y630" s="31"/>
      <c r="Z630" s="3"/>
      <c r="AA630" s="2"/>
      <c r="AC630"/>
      <c r="AD630" t="s">
        <v>431</v>
      </c>
      <c r="AH630" s="90" t="s">
        <v>473</v>
      </c>
    </row>
    <row r="631" spans="1:34" ht="22.5" customHeight="1" x14ac:dyDescent="0.3">
      <c r="I631" s="386" t="s">
        <v>96</v>
      </c>
      <c r="J631" s="386"/>
      <c r="K631" s="386"/>
      <c r="L631" s="386"/>
      <c r="M631" s="8" t="s">
        <v>414</v>
      </c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38"/>
      <c r="Y631" s="421" t="s">
        <v>94</v>
      </c>
      <c r="Z631" s="421"/>
      <c r="AC631"/>
      <c r="AH631" s="90" t="s">
        <v>472</v>
      </c>
    </row>
    <row r="632" spans="1:34" ht="22.5" customHeight="1" x14ac:dyDescent="0.3">
      <c r="I632" s="386" t="s">
        <v>2</v>
      </c>
      <c r="J632" s="386"/>
      <c r="K632" s="386"/>
      <c r="L632" s="386"/>
      <c r="M632" s="8" t="s">
        <v>414</v>
      </c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38"/>
      <c r="Y632" s="421"/>
      <c r="Z632" s="421"/>
      <c r="AC632"/>
    </row>
    <row r="633" spans="1:34" ht="22.5" customHeight="1" x14ac:dyDescent="0.3">
      <c r="J633" s="433"/>
      <c r="K633" s="433"/>
      <c r="L633" s="433"/>
      <c r="M633" s="433"/>
      <c r="N633" s="8"/>
      <c r="O633" s="8"/>
      <c r="P633" s="8"/>
      <c r="Q633" s="8"/>
      <c r="R633" s="386"/>
      <c r="S633" s="386"/>
      <c r="T633" s="386"/>
      <c r="U633" s="386"/>
      <c r="V633" s="8"/>
      <c r="W633" s="8"/>
      <c r="X633" s="3"/>
      <c r="Y633" s="419" t="s">
        <v>431</v>
      </c>
      <c r="Z633" s="419"/>
      <c r="AC633"/>
    </row>
    <row r="634" spans="1:34" ht="21.75" customHeight="1" x14ac:dyDescent="0.3"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434"/>
      <c r="X634" s="434"/>
      <c r="Y634" s="434"/>
      <c r="Z634" s="434"/>
      <c r="AC634"/>
    </row>
    <row r="635" spans="1:34" ht="21.75" customHeight="1" x14ac:dyDescent="0.3"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434"/>
      <c r="X635" s="434"/>
      <c r="Y635" s="434"/>
      <c r="Z635" s="434"/>
      <c r="AC635"/>
    </row>
    <row r="636" spans="1:34" ht="21.75" customHeight="1" x14ac:dyDescent="0.3"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435" t="s">
        <v>432</v>
      </c>
      <c r="X636" s="435"/>
      <c r="Y636" s="435"/>
      <c r="Z636" s="435"/>
      <c r="AC636"/>
    </row>
    <row r="637" spans="1:34" ht="24.9" customHeight="1" x14ac:dyDescent="0.3">
      <c r="A637" s="15" t="s">
        <v>3</v>
      </c>
      <c r="B637" s="423" t="s">
        <v>4</v>
      </c>
      <c r="C637" s="423"/>
      <c r="D637" s="423"/>
      <c r="E637" s="423"/>
      <c r="F637" s="423"/>
      <c r="G637" s="423"/>
      <c r="H637" s="423"/>
      <c r="I637" s="423"/>
      <c r="J637" s="423"/>
      <c r="K637" s="423" t="s">
        <v>5</v>
      </c>
      <c r="L637" s="423"/>
      <c r="M637" s="423"/>
      <c r="N637" s="423"/>
      <c r="O637" s="423"/>
      <c r="P637" s="423"/>
      <c r="Q637" s="423"/>
      <c r="R637" s="423"/>
      <c r="S637" s="423"/>
      <c r="T637" s="423"/>
      <c r="U637" s="423"/>
      <c r="V637" s="423"/>
      <c r="W637" s="423"/>
      <c r="X637" s="423"/>
      <c r="Y637" s="423"/>
      <c r="Z637" s="423"/>
      <c r="AC637"/>
    </row>
    <row r="638" spans="1:34" ht="48.75" customHeight="1" x14ac:dyDescent="0.3">
      <c r="A638" s="15" t="s">
        <v>50</v>
      </c>
      <c r="B638" s="438" t="s">
        <v>51</v>
      </c>
      <c r="C638" s="438"/>
      <c r="D638" s="438"/>
      <c r="E638" s="438"/>
      <c r="F638" s="438"/>
      <c r="G638" s="438"/>
      <c r="H638" s="438"/>
      <c r="I638" s="438"/>
      <c r="J638" s="438"/>
      <c r="K638" s="10" t="s">
        <v>185</v>
      </c>
      <c r="L638" s="10" t="s">
        <v>187</v>
      </c>
      <c r="M638" s="10" t="s">
        <v>189</v>
      </c>
      <c r="N638" s="10" t="s">
        <v>191</v>
      </c>
      <c r="O638" s="10" t="s">
        <v>193</v>
      </c>
      <c r="P638" s="10" t="s">
        <v>195</v>
      </c>
      <c r="Q638" s="10" t="s">
        <v>197</v>
      </c>
      <c r="R638" s="10" t="s">
        <v>199</v>
      </c>
      <c r="S638" s="10" t="s">
        <v>201</v>
      </c>
      <c r="T638" s="10" t="s">
        <v>203</v>
      </c>
      <c r="U638" s="10" t="s">
        <v>205</v>
      </c>
      <c r="V638" s="10" t="s">
        <v>207</v>
      </c>
      <c r="W638" s="10" t="s">
        <v>209</v>
      </c>
      <c r="X638" s="10" t="s">
        <v>211</v>
      </c>
      <c r="Y638" s="10" t="s">
        <v>213</v>
      </c>
      <c r="Z638" s="15" t="s">
        <v>214</v>
      </c>
      <c r="AC638"/>
      <c r="AD638" s="60" t="s">
        <v>183</v>
      </c>
    </row>
    <row r="639" spans="1:34" ht="12.75" customHeight="1" x14ac:dyDescent="0.3">
      <c r="A639" s="17" t="s">
        <v>7</v>
      </c>
      <c r="B639" s="436" t="s">
        <v>8</v>
      </c>
      <c r="C639" s="436"/>
      <c r="D639" s="436"/>
      <c r="E639" s="436"/>
      <c r="F639" s="436"/>
      <c r="G639" s="436"/>
      <c r="H639" s="436"/>
      <c r="I639" s="436"/>
      <c r="J639" s="436"/>
      <c r="K639" s="18" t="s">
        <v>9</v>
      </c>
      <c r="L639" s="18" t="s">
        <v>10</v>
      </c>
      <c r="M639" s="18" t="s">
        <v>11</v>
      </c>
      <c r="N639" s="18" t="s">
        <v>12</v>
      </c>
      <c r="O639" s="18" t="s">
        <v>13</v>
      </c>
      <c r="P639" s="18" t="s">
        <v>14</v>
      </c>
      <c r="Q639" s="18" t="s">
        <v>15</v>
      </c>
      <c r="R639" s="18" t="s">
        <v>16</v>
      </c>
      <c r="S639" s="18" t="s">
        <v>17</v>
      </c>
      <c r="T639" s="18" t="s">
        <v>18</v>
      </c>
      <c r="U639" s="18" t="s">
        <v>19</v>
      </c>
      <c r="V639" s="18" t="s">
        <v>20</v>
      </c>
      <c r="W639" s="18" t="s">
        <v>21</v>
      </c>
      <c r="X639" s="18" t="s">
        <v>22</v>
      </c>
      <c r="Y639" s="18" t="s">
        <v>23</v>
      </c>
      <c r="Z639" s="18" t="s">
        <v>24</v>
      </c>
      <c r="AA639" s="19"/>
      <c r="AC639"/>
      <c r="AD639" s="41"/>
    </row>
    <row r="640" spans="1:34" ht="15" customHeight="1" x14ac:dyDescent="0.3">
      <c r="A640" s="451" t="s">
        <v>52</v>
      </c>
      <c r="B640" s="451"/>
      <c r="C640" s="451"/>
      <c r="D640" s="451"/>
      <c r="E640" s="451"/>
      <c r="F640" s="451"/>
      <c r="G640" s="451"/>
      <c r="H640" s="451"/>
      <c r="I640" s="451"/>
      <c r="J640" s="451"/>
      <c r="K640" s="452"/>
      <c r="L640" s="453"/>
      <c r="M640" s="453"/>
      <c r="N640" s="453"/>
      <c r="O640" s="453"/>
      <c r="P640" s="453"/>
      <c r="Q640" s="453"/>
      <c r="R640" s="453"/>
      <c r="S640" s="453"/>
      <c r="T640" s="453"/>
      <c r="U640" s="453"/>
      <c r="V640" s="453"/>
      <c r="W640" s="453"/>
      <c r="X640" s="453"/>
      <c r="Y640" s="453"/>
      <c r="Z640" s="454"/>
      <c r="AA640" s="45"/>
      <c r="AC640"/>
      <c r="AD640" s="62"/>
    </row>
    <row r="641" spans="1:30" ht="30" customHeight="1" x14ac:dyDescent="0.25">
      <c r="A641" s="50" t="s">
        <v>53</v>
      </c>
      <c r="B641" s="51" t="s">
        <v>381</v>
      </c>
      <c r="C641" s="455" t="s">
        <v>382</v>
      </c>
      <c r="D641" s="455"/>
      <c r="E641" s="455"/>
      <c r="F641" s="455"/>
      <c r="G641" s="455"/>
      <c r="H641" s="455"/>
      <c r="I641" s="455"/>
      <c r="J641" s="456"/>
      <c r="K641" s="91">
        <v>0</v>
      </c>
      <c r="L641" s="91">
        <v>0</v>
      </c>
      <c r="M641" s="91">
        <v>0</v>
      </c>
      <c r="N641" s="91">
        <v>108</v>
      </c>
      <c r="O641" s="91">
        <v>403</v>
      </c>
      <c r="P641" s="91">
        <v>455</v>
      </c>
      <c r="Q641" s="91">
        <v>154</v>
      </c>
      <c r="R641" s="91">
        <v>98</v>
      </c>
      <c r="S641" s="91">
        <v>145</v>
      </c>
      <c r="T641" s="91">
        <v>951</v>
      </c>
      <c r="U641" s="91">
        <v>0</v>
      </c>
      <c r="V641" s="91">
        <v>0</v>
      </c>
      <c r="W641" s="91">
        <v>0</v>
      </c>
      <c r="X641" s="91">
        <v>0</v>
      </c>
      <c r="Y641" s="91">
        <v>0</v>
      </c>
      <c r="Z641" s="72">
        <f t="shared" ref="Z641:Z649" si="80">SUM(K641:Y641)</f>
        <v>2314</v>
      </c>
      <c r="AA641" s="52"/>
      <c r="AC641" s="27" t="s">
        <v>82</v>
      </c>
      <c r="AD641" s="37" t="s">
        <v>108</v>
      </c>
    </row>
    <row r="642" spans="1:30" ht="15" customHeight="1" x14ac:dyDescent="0.25">
      <c r="A642" s="50" t="s">
        <v>55</v>
      </c>
      <c r="B642" s="24" t="s">
        <v>54</v>
      </c>
      <c r="C642" s="457" t="s">
        <v>383</v>
      </c>
      <c r="D642" s="457"/>
      <c r="E642" s="457"/>
      <c r="F642" s="457"/>
      <c r="G642" s="457"/>
      <c r="H642" s="457"/>
      <c r="I642" s="457"/>
      <c r="J642" s="457"/>
      <c r="K642" s="91">
        <v>0</v>
      </c>
      <c r="L642" s="91">
        <v>0</v>
      </c>
      <c r="M642" s="91">
        <v>44104</v>
      </c>
      <c r="N642" s="91">
        <v>67</v>
      </c>
      <c r="O642" s="91">
        <v>180</v>
      </c>
      <c r="P642" s="91">
        <v>424</v>
      </c>
      <c r="Q642" s="91">
        <v>134</v>
      </c>
      <c r="R642" s="91">
        <v>98</v>
      </c>
      <c r="S642" s="91">
        <v>841</v>
      </c>
      <c r="T642" s="91">
        <v>1289</v>
      </c>
      <c r="U642" s="91">
        <v>0</v>
      </c>
      <c r="V642" s="91">
        <v>0</v>
      </c>
      <c r="W642" s="91">
        <v>7089</v>
      </c>
      <c r="X642" s="91">
        <v>0</v>
      </c>
      <c r="Y642" s="91">
        <v>0</v>
      </c>
      <c r="Z642" s="72">
        <f t="shared" si="80"/>
        <v>54226</v>
      </c>
      <c r="AA642" s="52"/>
      <c r="AC642" s="27" t="s">
        <v>82</v>
      </c>
      <c r="AD642" s="37" t="s">
        <v>109</v>
      </c>
    </row>
    <row r="643" spans="1:30" ht="15" customHeight="1" x14ac:dyDescent="0.25">
      <c r="A643" s="50"/>
      <c r="B643" s="24" t="s">
        <v>56</v>
      </c>
      <c r="C643" s="457" t="s">
        <v>384</v>
      </c>
      <c r="D643" s="457"/>
      <c r="E643" s="457"/>
      <c r="F643" s="457"/>
      <c r="G643" s="457"/>
      <c r="H643" s="457"/>
      <c r="I643" s="457"/>
      <c r="J643" s="457"/>
      <c r="K643" s="91">
        <v>0</v>
      </c>
      <c r="L643" s="91">
        <v>0</v>
      </c>
      <c r="M643" s="91">
        <v>0</v>
      </c>
      <c r="N643" s="91">
        <v>44</v>
      </c>
      <c r="O643" s="91">
        <v>56</v>
      </c>
      <c r="P643" s="91">
        <v>160</v>
      </c>
      <c r="Q643" s="91">
        <v>7</v>
      </c>
      <c r="R643" s="91">
        <v>81</v>
      </c>
      <c r="S643" s="91">
        <v>34</v>
      </c>
      <c r="T643" s="91">
        <v>426</v>
      </c>
      <c r="U643" s="91">
        <v>0</v>
      </c>
      <c r="V643" s="91">
        <v>0</v>
      </c>
      <c r="W643" s="91">
        <v>0</v>
      </c>
      <c r="X643" s="91">
        <v>0</v>
      </c>
      <c r="Y643" s="91">
        <v>0</v>
      </c>
      <c r="Z643" s="72">
        <f t="shared" si="80"/>
        <v>808</v>
      </c>
      <c r="AA643" s="52"/>
      <c r="AC643" s="27" t="s">
        <v>82</v>
      </c>
      <c r="AD643" s="37" t="s">
        <v>110</v>
      </c>
    </row>
    <row r="644" spans="1:30" ht="15" customHeight="1" x14ac:dyDescent="0.25">
      <c r="A644" s="50"/>
      <c r="B644" s="24" t="s">
        <v>249</v>
      </c>
      <c r="C644" s="457" t="s">
        <v>385</v>
      </c>
      <c r="D644" s="457"/>
      <c r="E644" s="457"/>
      <c r="F644" s="457"/>
      <c r="G644" s="457"/>
      <c r="H644" s="457"/>
      <c r="I644" s="457"/>
      <c r="J644" s="457"/>
      <c r="K644" s="91">
        <v>0</v>
      </c>
      <c r="L644" s="91">
        <v>0</v>
      </c>
      <c r="M644" s="91">
        <v>0</v>
      </c>
      <c r="N644" s="91">
        <v>43</v>
      </c>
      <c r="O644" s="91">
        <v>105</v>
      </c>
      <c r="P644" s="91">
        <v>181</v>
      </c>
      <c r="Q644" s="91">
        <v>14</v>
      </c>
      <c r="R644" s="91">
        <v>166</v>
      </c>
      <c r="S644" s="91">
        <v>32</v>
      </c>
      <c r="T644" s="91">
        <v>520</v>
      </c>
      <c r="U644" s="91">
        <v>0</v>
      </c>
      <c r="V644" s="91">
        <v>0</v>
      </c>
      <c r="W644" s="91">
        <v>0</v>
      </c>
      <c r="X644" s="91">
        <v>0</v>
      </c>
      <c r="Y644" s="91">
        <v>0</v>
      </c>
      <c r="Z644" s="72">
        <f t="shared" si="80"/>
        <v>1061</v>
      </c>
      <c r="AA644" s="52"/>
      <c r="AC644" s="27" t="s">
        <v>82</v>
      </c>
      <c r="AD644" s="37" t="s">
        <v>111</v>
      </c>
    </row>
    <row r="645" spans="1:30" ht="15" customHeight="1" x14ac:dyDescent="0.25">
      <c r="A645" s="50"/>
      <c r="B645" s="24" t="s">
        <v>251</v>
      </c>
      <c r="C645" s="457" t="s">
        <v>386</v>
      </c>
      <c r="D645" s="457"/>
      <c r="E645" s="457"/>
      <c r="F645" s="457"/>
      <c r="G645" s="457"/>
      <c r="H645" s="457"/>
      <c r="I645" s="457"/>
      <c r="J645" s="457"/>
      <c r="K645" s="91">
        <v>0</v>
      </c>
      <c r="L645" s="91">
        <v>0</v>
      </c>
      <c r="M645" s="91">
        <v>0</v>
      </c>
      <c r="N645" s="91">
        <v>15</v>
      </c>
      <c r="O645" s="91">
        <v>55</v>
      </c>
      <c r="P645" s="91">
        <v>49</v>
      </c>
      <c r="Q645" s="91">
        <v>12</v>
      </c>
      <c r="R645" s="91">
        <v>59</v>
      </c>
      <c r="S645" s="91">
        <v>7</v>
      </c>
      <c r="T645" s="91">
        <v>680</v>
      </c>
      <c r="U645" s="91">
        <v>0</v>
      </c>
      <c r="V645" s="91">
        <v>0</v>
      </c>
      <c r="W645" s="91">
        <v>0</v>
      </c>
      <c r="X645" s="91">
        <v>0</v>
      </c>
      <c r="Y645" s="91">
        <v>0</v>
      </c>
      <c r="Z645" s="72">
        <f t="shared" si="80"/>
        <v>877</v>
      </c>
      <c r="AA645" s="52"/>
      <c r="AC645" s="27" t="s">
        <v>82</v>
      </c>
      <c r="AD645" s="37" t="s">
        <v>112</v>
      </c>
    </row>
    <row r="646" spans="1:30" ht="15" customHeight="1" x14ac:dyDescent="0.25">
      <c r="A646" s="50"/>
      <c r="B646" s="24" t="s">
        <v>253</v>
      </c>
      <c r="C646" s="457" t="s">
        <v>387</v>
      </c>
      <c r="D646" s="457"/>
      <c r="E646" s="457"/>
      <c r="F646" s="457"/>
      <c r="G646" s="457"/>
      <c r="H646" s="457"/>
      <c r="I646" s="457"/>
      <c r="J646" s="457"/>
      <c r="K646" s="91">
        <v>0</v>
      </c>
      <c r="L646" s="91">
        <v>0</v>
      </c>
      <c r="M646" s="91">
        <v>0</v>
      </c>
      <c r="N646" s="91">
        <v>1420</v>
      </c>
      <c r="O646" s="91">
        <v>104</v>
      </c>
      <c r="P646" s="91">
        <v>70</v>
      </c>
      <c r="Q646" s="91">
        <v>6</v>
      </c>
      <c r="R646" s="91">
        <v>63</v>
      </c>
      <c r="S646" s="91">
        <v>61</v>
      </c>
      <c r="T646" s="91">
        <v>444</v>
      </c>
      <c r="U646" s="91">
        <v>0</v>
      </c>
      <c r="V646" s="91">
        <v>0</v>
      </c>
      <c r="W646" s="91">
        <v>0</v>
      </c>
      <c r="X646" s="91">
        <v>0</v>
      </c>
      <c r="Y646" s="91">
        <v>0</v>
      </c>
      <c r="Z646" s="72">
        <f t="shared" si="80"/>
        <v>2168</v>
      </c>
      <c r="AA646" s="52"/>
      <c r="AC646" s="27" t="s">
        <v>82</v>
      </c>
      <c r="AD646" s="37" t="s">
        <v>113</v>
      </c>
    </row>
    <row r="647" spans="1:30" ht="15" customHeight="1" x14ac:dyDescent="0.25">
      <c r="A647" s="50"/>
      <c r="B647" s="24" t="s">
        <v>255</v>
      </c>
      <c r="C647" s="457" t="s">
        <v>388</v>
      </c>
      <c r="D647" s="457"/>
      <c r="E647" s="457"/>
      <c r="F647" s="457"/>
      <c r="G647" s="457"/>
      <c r="H647" s="457"/>
      <c r="I647" s="457"/>
      <c r="J647" s="457"/>
      <c r="K647" s="91">
        <v>0</v>
      </c>
      <c r="L647" s="91">
        <v>0</v>
      </c>
      <c r="M647" s="91">
        <v>0</v>
      </c>
      <c r="N647" s="91">
        <v>44</v>
      </c>
      <c r="O647" s="91">
        <v>26</v>
      </c>
      <c r="P647" s="91">
        <v>31</v>
      </c>
      <c r="Q647" s="91">
        <v>0</v>
      </c>
      <c r="R647" s="91">
        <v>41</v>
      </c>
      <c r="S647" s="91">
        <v>35</v>
      </c>
      <c r="T647" s="91">
        <v>573</v>
      </c>
      <c r="U647" s="91">
        <v>0</v>
      </c>
      <c r="V647" s="91">
        <v>0</v>
      </c>
      <c r="W647" s="91">
        <v>0</v>
      </c>
      <c r="X647" s="91">
        <v>0</v>
      </c>
      <c r="Y647" s="91">
        <v>0</v>
      </c>
      <c r="Z647" s="72">
        <f t="shared" si="80"/>
        <v>750</v>
      </c>
      <c r="AA647" s="52"/>
      <c r="AC647" s="27" t="s">
        <v>82</v>
      </c>
      <c r="AD647" s="37" t="s">
        <v>114</v>
      </c>
    </row>
    <row r="648" spans="1:30" ht="15" customHeight="1" x14ac:dyDescent="0.25">
      <c r="A648" s="50"/>
      <c r="B648" s="24" t="s">
        <v>257</v>
      </c>
      <c r="C648" s="457" t="s">
        <v>389</v>
      </c>
      <c r="D648" s="457"/>
      <c r="E648" s="457"/>
      <c r="F648" s="457"/>
      <c r="G648" s="457"/>
      <c r="H648" s="457"/>
      <c r="I648" s="457"/>
      <c r="J648" s="457"/>
      <c r="K648" s="91">
        <v>0</v>
      </c>
      <c r="L648" s="91">
        <v>0</v>
      </c>
      <c r="M648" s="91">
        <v>0</v>
      </c>
      <c r="N648" s="91">
        <v>25</v>
      </c>
      <c r="O648" s="91">
        <v>28</v>
      </c>
      <c r="P648" s="91">
        <v>60</v>
      </c>
      <c r="Q648" s="91">
        <v>1</v>
      </c>
      <c r="R648" s="91">
        <v>38</v>
      </c>
      <c r="S648" s="91">
        <v>68</v>
      </c>
      <c r="T648" s="91">
        <v>270</v>
      </c>
      <c r="U648" s="91">
        <v>0</v>
      </c>
      <c r="V648" s="91">
        <v>0</v>
      </c>
      <c r="W648" s="91">
        <v>0</v>
      </c>
      <c r="X648" s="91">
        <v>0</v>
      </c>
      <c r="Y648" s="91">
        <v>0</v>
      </c>
      <c r="Z648" s="72">
        <f t="shared" si="80"/>
        <v>490</v>
      </c>
      <c r="AA648" s="52"/>
      <c r="AC648" s="27" t="s">
        <v>82</v>
      </c>
      <c r="AD648" s="37" t="s">
        <v>115</v>
      </c>
    </row>
    <row r="649" spans="1:30" ht="15" customHeight="1" x14ac:dyDescent="0.25">
      <c r="A649" s="50"/>
      <c r="B649" s="24" t="s">
        <v>259</v>
      </c>
      <c r="C649" s="457" t="s">
        <v>390</v>
      </c>
      <c r="D649" s="457"/>
      <c r="E649" s="457"/>
      <c r="F649" s="457"/>
      <c r="G649" s="457"/>
      <c r="H649" s="457"/>
      <c r="I649" s="457"/>
      <c r="J649" s="457"/>
      <c r="K649" s="91">
        <v>0</v>
      </c>
      <c r="L649" s="91">
        <v>0</v>
      </c>
      <c r="M649" s="91">
        <v>0</v>
      </c>
      <c r="N649" s="91">
        <v>18</v>
      </c>
      <c r="O649" s="91">
        <v>44</v>
      </c>
      <c r="P649" s="91">
        <v>54</v>
      </c>
      <c r="Q649" s="91">
        <v>4</v>
      </c>
      <c r="R649" s="91">
        <v>19</v>
      </c>
      <c r="S649" s="91">
        <v>12</v>
      </c>
      <c r="T649" s="91">
        <v>333</v>
      </c>
      <c r="U649" s="91">
        <v>0</v>
      </c>
      <c r="V649" s="91">
        <v>0</v>
      </c>
      <c r="W649" s="91">
        <v>0</v>
      </c>
      <c r="X649" s="91">
        <v>0</v>
      </c>
      <c r="Y649" s="91">
        <v>0</v>
      </c>
      <c r="Z649" s="72">
        <f t="shared" si="80"/>
        <v>484</v>
      </c>
      <c r="AA649" s="52"/>
      <c r="AC649" s="27" t="s">
        <v>82</v>
      </c>
      <c r="AD649" s="37" t="s">
        <v>116</v>
      </c>
    </row>
    <row r="650" spans="1:30" ht="15" customHeight="1" x14ac:dyDescent="0.3">
      <c r="A650" s="50"/>
      <c r="B650" s="84"/>
      <c r="C650" s="471"/>
      <c r="D650" s="457"/>
      <c r="E650" s="457"/>
      <c r="F650" s="457"/>
      <c r="G650" s="457"/>
      <c r="H650" s="457"/>
      <c r="I650" s="457"/>
      <c r="J650" s="457"/>
      <c r="K650" s="84" t="s">
        <v>318</v>
      </c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84"/>
      <c r="AA650" s="52"/>
      <c r="AC650" s="27" t="s">
        <v>82</v>
      </c>
      <c r="AD650" s="37" t="s">
        <v>117</v>
      </c>
    </row>
    <row r="651" spans="1:30" ht="15" customHeight="1" x14ac:dyDescent="0.3">
      <c r="A651" s="50"/>
      <c r="B651" s="84"/>
      <c r="C651" s="471"/>
      <c r="D651" s="457"/>
      <c r="E651" s="457"/>
      <c r="F651" s="457"/>
      <c r="G651" s="457"/>
      <c r="H651" s="457"/>
      <c r="I651" s="457"/>
      <c r="J651" s="457"/>
      <c r="K651" s="84" t="s">
        <v>318</v>
      </c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  <c r="Z651" s="84"/>
      <c r="AA651" s="52"/>
      <c r="AC651" s="27" t="s">
        <v>82</v>
      </c>
      <c r="AD651" s="37" t="s">
        <v>118</v>
      </c>
    </row>
    <row r="652" spans="1:30" ht="33" customHeight="1" x14ac:dyDescent="0.25">
      <c r="A652" s="50" t="s">
        <v>30</v>
      </c>
      <c r="B652" s="438" t="s">
        <v>469</v>
      </c>
      <c r="C652" s="438"/>
      <c r="D652" s="438"/>
      <c r="E652" s="438"/>
      <c r="F652" s="438"/>
      <c r="G652" s="438"/>
      <c r="H652" s="438"/>
      <c r="I652" s="438"/>
      <c r="J652" s="438"/>
      <c r="K652" s="73">
        <f t="shared" ref="K652:Y652" si="81">SUM(K641:K651)</f>
        <v>0</v>
      </c>
      <c r="L652" s="73">
        <f t="shared" si="81"/>
        <v>0</v>
      </c>
      <c r="M652" s="73">
        <f t="shared" si="81"/>
        <v>44104</v>
      </c>
      <c r="N652" s="73">
        <f t="shared" si="81"/>
        <v>1784</v>
      </c>
      <c r="O652" s="73">
        <f t="shared" si="81"/>
        <v>1001</v>
      </c>
      <c r="P652" s="73">
        <f t="shared" si="81"/>
        <v>1484</v>
      </c>
      <c r="Q652" s="73">
        <f t="shared" si="81"/>
        <v>332</v>
      </c>
      <c r="R652" s="73">
        <f t="shared" si="81"/>
        <v>663</v>
      </c>
      <c r="S652" s="73">
        <f t="shared" si="81"/>
        <v>1235</v>
      </c>
      <c r="T652" s="73">
        <f t="shared" si="81"/>
        <v>5486</v>
      </c>
      <c r="U652" s="73">
        <f t="shared" si="81"/>
        <v>0</v>
      </c>
      <c r="V652" s="73">
        <f t="shared" si="81"/>
        <v>0</v>
      </c>
      <c r="W652" s="73">
        <f t="shared" si="81"/>
        <v>7089</v>
      </c>
      <c r="X652" s="73">
        <f t="shared" si="81"/>
        <v>0</v>
      </c>
      <c r="Y652" s="73">
        <f t="shared" si="81"/>
        <v>0</v>
      </c>
      <c r="Z652" s="73">
        <f t="shared" ref="Z652:Z664" si="82">SUM(K652:Y652)</f>
        <v>63178</v>
      </c>
      <c r="AC652" s="27"/>
      <c r="AD652" s="37" t="s">
        <v>181</v>
      </c>
    </row>
    <row r="653" spans="1:30" ht="30" customHeight="1" x14ac:dyDescent="0.25">
      <c r="A653" s="50" t="s">
        <v>53</v>
      </c>
      <c r="B653" s="53" t="s">
        <v>391</v>
      </c>
      <c r="C653" s="455" t="s">
        <v>392</v>
      </c>
      <c r="D653" s="455"/>
      <c r="E653" s="455"/>
      <c r="F653" s="455"/>
      <c r="G653" s="455"/>
      <c r="H653" s="455"/>
      <c r="I653" s="455"/>
      <c r="J653" s="456"/>
      <c r="K653" s="91">
        <v>0</v>
      </c>
      <c r="L653" s="91">
        <v>0</v>
      </c>
      <c r="M653" s="91">
        <v>0</v>
      </c>
      <c r="N653" s="91">
        <v>509</v>
      </c>
      <c r="O653" s="91">
        <v>897</v>
      </c>
      <c r="P653" s="91">
        <v>447</v>
      </c>
      <c r="Q653" s="91">
        <v>63</v>
      </c>
      <c r="R653" s="91">
        <v>145</v>
      </c>
      <c r="S653" s="91">
        <v>96</v>
      </c>
      <c r="T653" s="91">
        <v>2036</v>
      </c>
      <c r="U653" s="91">
        <v>772</v>
      </c>
      <c r="V653" s="91">
        <v>0</v>
      </c>
      <c r="W653" s="91">
        <v>0</v>
      </c>
      <c r="X653" s="91">
        <v>0</v>
      </c>
      <c r="Y653" s="91">
        <v>0</v>
      </c>
      <c r="Z653" s="72">
        <f t="shared" si="82"/>
        <v>4965</v>
      </c>
      <c r="AA653" s="52"/>
      <c r="AC653" s="27" t="s">
        <v>82</v>
      </c>
      <c r="AD653" s="37" t="s">
        <v>119</v>
      </c>
    </row>
    <row r="654" spans="1:30" ht="15" customHeight="1" x14ac:dyDescent="0.25">
      <c r="A654" s="50" t="s">
        <v>55</v>
      </c>
      <c r="B654" s="24" t="s">
        <v>54</v>
      </c>
      <c r="C654" s="457" t="s">
        <v>393</v>
      </c>
      <c r="D654" s="457"/>
      <c r="E654" s="457"/>
      <c r="F654" s="457"/>
      <c r="G654" s="457"/>
      <c r="H654" s="457"/>
      <c r="I654" s="457"/>
      <c r="J654" s="457"/>
      <c r="K654" s="91">
        <v>0</v>
      </c>
      <c r="L654" s="91">
        <v>0</v>
      </c>
      <c r="M654" s="91">
        <v>117898</v>
      </c>
      <c r="N654" s="91">
        <v>1298</v>
      </c>
      <c r="O654" s="91">
        <v>430</v>
      </c>
      <c r="P654" s="91">
        <v>503</v>
      </c>
      <c r="Q654" s="91">
        <v>1132</v>
      </c>
      <c r="R654" s="91">
        <v>287</v>
      </c>
      <c r="S654" s="91">
        <v>1160</v>
      </c>
      <c r="T654" s="91">
        <v>3225</v>
      </c>
      <c r="U654" s="91">
        <v>880</v>
      </c>
      <c r="V654" s="91">
        <v>0</v>
      </c>
      <c r="W654" s="91">
        <v>0</v>
      </c>
      <c r="X654" s="91">
        <v>0</v>
      </c>
      <c r="Y654" s="91">
        <v>0</v>
      </c>
      <c r="Z654" s="72">
        <f t="shared" si="82"/>
        <v>126813</v>
      </c>
      <c r="AA654" s="52"/>
      <c r="AC654" s="27" t="s">
        <v>82</v>
      </c>
      <c r="AD654" s="37" t="s">
        <v>120</v>
      </c>
    </row>
    <row r="655" spans="1:30" ht="15" customHeight="1" x14ac:dyDescent="0.25">
      <c r="A655" s="50"/>
      <c r="B655" s="24" t="s">
        <v>56</v>
      </c>
      <c r="C655" s="457" t="s">
        <v>394</v>
      </c>
      <c r="D655" s="457"/>
      <c r="E655" s="457"/>
      <c r="F655" s="457"/>
      <c r="G655" s="457"/>
      <c r="H655" s="457"/>
      <c r="I655" s="457"/>
      <c r="J655" s="457"/>
      <c r="K655" s="91">
        <v>0</v>
      </c>
      <c r="L655" s="91">
        <v>0</v>
      </c>
      <c r="M655" s="91">
        <v>3370</v>
      </c>
      <c r="N655" s="91">
        <v>107</v>
      </c>
      <c r="O655" s="91">
        <v>242</v>
      </c>
      <c r="P655" s="91">
        <v>162</v>
      </c>
      <c r="Q655" s="91">
        <v>477</v>
      </c>
      <c r="R655" s="91">
        <v>82</v>
      </c>
      <c r="S655" s="91">
        <v>58</v>
      </c>
      <c r="T655" s="91">
        <v>2185</v>
      </c>
      <c r="U655" s="91">
        <v>0</v>
      </c>
      <c r="V655" s="91">
        <v>0</v>
      </c>
      <c r="W655" s="91">
        <v>6900</v>
      </c>
      <c r="X655" s="91">
        <v>0</v>
      </c>
      <c r="Y655" s="91">
        <v>0</v>
      </c>
      <c r="Z655" s="72">
        <f t="shared" si="82"/>
        <v>13583</v>
      </c>
      <c r="AA655" s="52"/>
      <c r="AC655" s="27" t="s">
        <v>82</v>
      </c>
      <c r="AD655" s="37" t="s">
        <v>121</v>
      </c>
    </row>
    <row r="656" spans="1:30" ht="15" customHeight="1" x14ac:dyDescent="0.25">
      <c r="A656" s="50"/>
      <c r="B656" s="24" t="s">
        <v>249</v>
      </c>
      <c r="C656" s="457" t="s">
        <v>395</v>
      </c>
      <c r="D656" s="457"/>
      <c r="E656" s="457"/>
      <c r="F656" s="457"/>
      <c r="G656" s="457"/>
      <c r="H656" s="457"/>
      <c r="I656" s="457"/>
      <c r="J656" s="457"/>
      <c r="K656" s="91">
        <v>0</v>
      </c>
      <c r="L656" s="91">
        <v>0</v>
      </c>
      <c r="M656" s="91">
        <v>0</v>
      </c>
      <c r="N656" s="91">
        <v>55</v>
      </c>
      <c r="O656" s="91">
        <v>104</v>
      </c>
      <c r="P656" s="91">
        <v>128</v>
      </c>
      <c r="Q656" s="91">
        <v>9</v>
      </c>
      <c r="R656" s="91">
        <v>24</v>
      </c>
      <c r="S656" s="91">
        <v>26</v>
      </c>
      <c r="T656" s="91">
        <v>475</v>
      </c>
      <c r="U656" s="91">
        <v>0</v>
      </c>
      <c r="V656" s="91">
        <v>0</v>
      </c>
      <c r="W656" s="91">
        <v>0</v>
      </c>
      <c r="X656" s="91">
        <v>0</v>
      </c>
      <c r="Y656" s="91">
        <v>0</v>
      </c>
      <c r="Z656" s="72">
        <f t="shared" si="82"/>
        <v>821</v>
      </c>
      <c r="AA656" s="52"/>
      <c r="AC656" s="27" t="s">
        <v>82</v>
      </c>
      <c r="AD656" s="37" t="s">
        <v>122</v>
      </c>
    </row>
    <row r="657" spans="1:34" ht="15" customHeight="1" x14ac:dyDescent="0.25">
      <c r="A657" s="50"/>
      <c r="B657" s="24" t="s">
        <v>251</v>
      </c>
      <c r="C657" s="457" t="s">
        <v>396</v>
      </c>
      <c r="D657" s="457"/>
      <c r="E657" s="457"/>
      <c r="F657" s="457"/>
      <c r="G657" s="457"/>
      <c r="H657" s="457"/>
      <c r="I657" s="457"/>
      <c r="J657" s="457"/>
      <c r="K657" s="91">
        <v>0</v>
      </c>
      <c r="L657" s="91">
        <v>140</v>
      </c>
      <c r="M657" s="91">
        <v>0</v>
      </c>
      <c r="N657" s="91">
        <v>3642</v>
      </c>
      <c r="O657" s="91">
        <v>133</v>
      </c>
      <c r="P657" s="91">
        <v>89</v>
      </c>
      <c r="Q657" s="91">
        <v>7515</v>
      </c>
      <c r="R657" s="91">
        <v>85</v>
      </c>
      <c r="S657" s="91">
        <v>414</v>
      </c>
      <c r="T657" s="91">
        <v>8420</v>
      </c>
      <c r="U657" s="91">
        <v>0</v>
      </c>
      <c r="V657" s="91">
        <v>0</v>
      </c>
      <c r="W657" s="91">
        <v>0</v>
      </c>
      <c r="X657" s="91">
        <v>0</v>
      </c>
      <c r="Y657" s="91">
        <v>0</v>
      </c>
      <c r="Z657" s="72">
        <f t="shared" si="82"/>
        <v>20438</v>
      </c>
      <c r="AA657" s="52"/>
      <c r="AC657" s="27" t="s">
        <v>82</v>
      </c>
      <c r="AD657" s="37" t="s">
        <v>123</v>
      </c>
    </row>
    <row r="658" spans="1:34" ht="15" customHeight="1" x14ac:dyDescent="0.25">
      <c r="A658" s="50"/>
      <c r="B658" s="24" t="s">
        <v>253</v>
      </c>
      <c r="C658" s="457" t="s">
        <v>397</v>
      </c>
      <c r="D658" s="457"/>
      <c r="E658" s="457"/>
      <c r="F658" s="457"/>
      <c r="G658" s="457"/>
      <c r="H658" s="457"/>
      <c r="I658" s="457"/>
      <c r="J658" s="457"/>
      <c r="K658" s="91">
        <v>55000</v>
      </c>
      <c r="L658" s="91">
        <v>0</v>
      </c>
      <c r="M658" s="91">
        <v>0</v>
      </c>
      <c r="N658" s="91">
        <v>30</v>
      </c>
      <c r="O658" s="91">
        <v>96</v>
      </c>
      <c r="P658" s="91">
        <v>142</v>
      </c>
      <c r="Q658" s="91">
        <v>107</v>
      </c>
      <c r="R658" s="91">
        <v>96</v>
      </c>
      <c r="S658" s="91">
        <v>20</v>
      </c>
      <c r="T658" s="91">
        <v>4801</v>
      </c>
      <c r="U658" s="91">
        <v>20026</v>
      </c>
      <c r="V658" s="91">
        <v>3458</v>
      </c>
      <c r="W658" s="91">
        <v>2043</v>
      </c>
      <c r="X658" s="91">
        <v>0</v>
      </c>
      <c r="Y658" s="91">
        <v>0</v>
      </c>
      <c r="Z658" s="72">
        <f t="shared" si="82"/>
        <v>85819</v>
      </c>
      <c r="AA658" s="52"/>
      <c r="AC658" s="27" t="s">
        <v>82</v>
      </c>
      <c r="AD658" s="37" t="s">
        <v>124</v>
      </c>
    </row>
    <row r="659" spans="1:34" ht="15" customHeight="1" x14ac:dyDescent="0.25">
      <c r="A659" s="50"/>
      <c r="B659" s="24" t="s">
        <v>255</v>
      </c>
      <c r="C659" s="457" t="s">
        <v>398</v>
      </c>
      <c r="D659" s="457"/>
      <c r="E659" s="457"/>
      <c r="F659" s="457"/>
      <c r="G659" s="457"/>
      <c r="H659" s="457"/>
      <c r="I659" s="457"/>
      <c r="J659" s="457"/>
      <c r="K659" s="91">
        <v>0</v>
      </c>
      <c r="L659" s="91">
        <v>0</v>
      </c>
      <c r="M659" s="91">
        <v>0</v>
      </c>
      <c r="N659" s="91">
        <v>9</v>
      </c>
      <c r="O659" s="91">
        <v>97</v>
      </c>
      <c r="P659" s="91">
        <v>119</v>
      </c>
      <c r="Q659" s="91">
        <v>10</v>
      </c>
      <c r="R659" s="91">
        <v>16</v>
      </c>
      <c r="S659" s="91">
        <v>10</v>
      </c>
      <c r="T659" s="91">
        <v>659</v>
      </c>
      <c r="U659" s="91">
        <v>0</v>
      </c>
      <c r="V659" s="91">
        <v>0</v>
      </c>
      <c r="W659" s="91">
        <v>0</v>
      </c>
      <c r="X659" s="91">
        <v>0</v>
      </c>
      <c r="Y659" s="91">
        <v>0</v>
      </c>
      <c r="Z659" s="72">
        <f t="shared" si="82"/>
        <v>920</v>
      </c>
      <c r="AA659" s="52"/>
      <c r="AC659" s="27" t="s">
        <v>82</v>
      </c>
      <c r="AD659" s="37" t="s">
        <v>125</v>
      </c>
    </row>
    <row r="660" spans="1:34" ht="15" customHeight="1" x14ac:dyDescent="0.25">
      <c r="A660" s="50"/>
      <c r="B660" s="24" t="s">
        <v>257</v>
      </c>
      <c r="C660" s="457" t="s">
        <v>399</v>
      </c>
      <c r="D660" s="457"/>
      <c r="E660" s="457"/>
      <c r="F660" s="457"/>
      <c r="G660" s="457"/>
      <c r="H660" s="457"/>
      <c r="I660" s="457"/>
      <c r="J660" s="457"/>
      <c r="K660" s="91">
        <v>0</v>
      </c>
      <c r="L660" s="91">
        <v>0</v>
      </c>
      <c r="M660" s="91">
        <v>0</v>
      </c>
      <c r="N660" s="91">
        <v>13</v>
      </c>
      <c r="O660" s="91">
        <v>168</v>
      </c>
      <c r="P660" s="91">
        <v>142</v>
      </c>
      <c r="Q660" s="91">
        <v>14</v>
      </c>
      <c r="R660" s="91">
        <v>61</v>
      </c>
      <c r="S660" s="91">
        <v>15</v>
      </c>
      <c r="T660" s="91">
        <v>287</v>
      </c>
      <c r="U660" s="91">
        <v>0</v>
      </c>
      <c r="V660" s="91">
        <v>0</v>
      </c>
      <c r="W660" s="91">
        <v>0</v>
      </c>
      <c r="X660" s="91">
        <v>0</v>
      </c>
      <c r="Y660" s="91">
        <v>0</v>
      </c>
      <c r="Z660" s="72">
        <f t="shared" si="82"/>
        <v>700</v>
      </c>
      <c r="AA660" s="52"/>
      <c r="AC660" s="27" t="s">
        <v>82</v>
      </c>
      <c r="AD660" s="37" t="s">
        <v>126</v>
      </c>
    </row>
    <row r="661" spans="1:34" ht="15" customHeight="1" x14ac:dyDescent="0.25">
      <c r="A661" s="50"/>
      <c r="B661" s="24" t="s">
        <v>259</v>
      </c>
      <c r="C661" s="457" t="s">
        <v>400</v>
      </c>
      <c r="D661" s="457"/>
      <c r="E661" s="457"/>
      <c r="F661" s="457"/>
      <c r="G661" s="457"/>
      <c r="H661" s="457"/>
      <c r="I661" s="457"/>
      <c r="J661" s="457"/>
      <c r="K661" s="91">
        <v>0</v>
      </c>
      <c r="L661" s="91">
        <v>0</v>
      </c>
      <c r="M661" s="91">
        <v>0</v>
      </c>
      <c r="N661" s="91">
        <v>25</v>
      </c>
      <c r="O661" s="91">
        <v>113</v>
      </c>
      <c r="P661" s="91">
        <v>12</v>
      </c>
      <c r="Q661" s="91">
        <v>3</v>
      </c>
      <c r="R661" s="91">
        <v>44</v>
      </c>
      <c r="S661" s="91">
        <v>28</v>
      </c>
      <c r="T661" s="91">
        <v>826</v>
      </c>
      <c r="U661" s="91">
        <v>0</v>
      </c>
      <c r="V661" s="91">
        <v>0</v>
      </c>
      <c r="W661" s="91">
        <v>0</v>
      </c>
      <c r="X661" s="91">
        <v>0</v>
      </c>
      <c r="Y661" s="91">
        <v>0</v>
      </c>
      <c r="Z661" s="72">
        <f t="shared" si="82"/>
        <v>1051</v>
      </c>
      <c r="AA661" s="52"/>
      <c r="AC661" s="27" t="s">
        <v>82</v>
      </c>
      <c r="AD661" s="37" t="s">
        <v>127</v>
      </c>
    </row>
    <row r="662" spans="1:34" ht="15" customHeight="1" x14ac:dyDescent="0.25">
      <c r="A662" s="50"/>
      <c r="B662" s="24" t="s">
        <v>261</v>
      </c>
      <c r="C662" s="457" t="s">
        <v>401</v>
      </c>
      <c r="D662" s="457"/>
      <c r="E662" s="457"/>
      <c r="F662" s="457"/>
      <c r="G662" s="457"/>
      <c r="H662" s="457"/>
      <c r="I662" s="457"/>
      <c r="J662" s="457"/>
      <c r="K662" s="91">
        <v>0</v>
      </c>
      <c r="L662" s="91">
        <v>0</v>
      </c>
      <c r="M662" s="91">
        <v>0</v>
      </c>
      <c r="N662" s="91">
        <v>18</v>
      </c>
      <c r="O662" s="91">
        <v>31</v>
      </c>
      <c r="P662" s="91">
        <v>24</v>
      </c>
      <c r="Q662" s="91">
        <v>4</v>
      </c>
      <c r="R662" s="91">
        <v>18</v>
      </c>
      <c r="S662" s="91">
        <v>6</v>
      </c>
      <c r="T662" s="91">
        <v>196</v>
      </c>
      <c r="U662" s="91">
        <v>0</v>
      </c>
      <c r="V662" s="91">
        <v>0</v>
      </c>
      <c r="W662" s="91">
        <v>0</v>
      </c>
      <c r="X662" s="91">
        <v>0</v>
      </c>
      <c r="Y662" s="91">
        <v>0</v>
      </c>
      <c r="Z662" s="72">
        <f t="shared" si="82"/>
        <v>297</v>
      </c>
      <c r="AA662" s="52"/>
      <c r="AC662" s="27" t="s">
        <v>82</v>
      </c>
      <c r="AD662" s="37" t="s">
        <v>128</v>
      </c>
    </row>
    <row r="663" spans="1:34" ht="15" customHeight="1" x14ac:dyDescent="0.25">
      <c r="A663" s="50"/>
      <c r="B663" s="24" t="s">
        <v>263</v>
      </c>
      <c r="C663" s="457" t="s">
        <v>402</v>
      </c>
      <c r="D663" s="457"/>
      <c r="E663" s="457"/>
      <c r="F663" s="457"/>
      <c r="G663" s="457"/>
      <c r="H663" s="457"/>
      <c r="I663" s="457"/>
      <c r="J663" s="457"/>
      <c r="K663" s="91">
        <v>0</v>
      </c>
      <c r="L663" s="91">
        <v>0</v>
      </c>
      <c r="M663" s="91">
        <v>0</v>
      </c>
      <c r="N663" s="91">
        <v>3</v>
      </c>
      <c r="O663" s="91">
        <v>21</v>
      </c>
      <c r="P663" s="91">
        <v>19</v>
      </c>
      <c r="Q663" s="91">
        <v>5</v>
      </c>
      <c r="R663" s="91">
        <v>7</v>
      </c>
      <c r="S663" s="91">
        <v>17</v>
      </c>
      <c r="T663" s="91">
        <v>103</v>
      </c>
      <c r="U663" s="91">
        <v>0</v>
      </c>
      <c r="V663" s="91">
        <v>0</v>
      </c>
      <c r="W663" s="91">
        <v>0</v>
      </c>
      <c r="X663" s="91">
        <v>0</v>
      </c>
      <c r="Y663" s="91">
        <v>0</v>
      </c>
      <c r="Z663" s="72">
        <f t="shared" si="82"/>
        <v>175</v>
      </c>
      <c r="AA663" s="52"/>
      <c r="AC663" s="27" t="s">
        <v>82</v>
      </c>
      <c r="AD663" s="37" t="s">
        <v>129</v>
      </c>
    </row>
    <row r="664" spans="1:34" ht="33" customHeight="1" x14ac:dyDescent="0.3">
      <c r="A664" s="50" t="s">
        <v>30</v>
      </c>
      <c r="B664" s="438" t="s">
        <v>469</v>
      </c>
      <c r="C664" s="438"/>
      <c r="D664" s="438"/>
      <c r="E664" s="438"/>
      <c r="F664" s="438"/>
      <c r="G664" s="438"/>
      <c r="H664" s="438"/>
      <c r="I664" s="438"/>
      <c r="J664" s="438"/>
      <c r="K664" s="73">
        <f t="shared" ref="K664:Y664" si="83">SUM(K653:K663)</f>
        <v>55000</v>
      </c>
      <c r="L664" s="73">
        <f t="shared" si="83"/>
        <v>140</v>
      </c>
      <c r="M664" s="73">
        <f t="shared" si="83"/>
        <v>121268</v>
      </c>
      <c r="N664" s="73">
        <f t="shared" si="83"/>
        <v>5709</v>
      </c>
      <c r="O664" s="73">
        <f t="shared" si="83"/>
        <v>2332</v>
      </c>
      <c r="P664" s="73">
        <f t="shared" si="83"/>
        <v>1787</v>
      </c>
      <c r="Q664" s="73">
        <f t="shared" si="83"/>
        <v>9339</v>
      </c>
      <c r="R664" s="73">
        <f t="shared" si="83"/>
        <v>865</v>
      </c>
      <c r="S664" s="73">
        <f t="shared" si="83"/>
        <v>1850</v>
      </c>
      <c r="T664" s="73">
        <f t="shared" si="83"/>
        <v>23213</v>
      </c>
      <c r="U664" s="73">
        <f t="shared" si="83"/>
        <v>21678</v>
      </c>
      <c r="V664" s="73">
        <f t="shared" si="83"/>
        <v>3458</v>
      </c>
      <c r="W664" s="73">
        <f t="shared" si="83"/>
        <v>8943</v>
      </c>
      <c r="X664" s="73">
        <f t="shared" si="83"/>
        <v>0</v>
      </c>
      <c r="Y664" s="73">
        <f t="shared" si="83"/>
        <v>0</v>
      </c>
      <c r="Z664" s="73">
        <f t="shared" si="82"/>
        <v>255582</v>
      </c>
      <c r="AC664"/>
      <c r="AD664" s="37" t="s">
        <v>181</v>
      </c>
    </row>
    <row r="665" spans="1:34" ht="15.75" customHeight="1" x14ac:dyDescent="0.3">
      <c r="AA665" s="4" t="s">
        <v>88</v>
      </c>
      <c r="AC665"/>
    </row>
    <row r="666" spans="1:34" ht="16.5" customHeight="1" x14ac:dyDescent="0.3">
      <c r="A666" s="3"/>
      <c r="B666" s="458" t="s">
        <v>93</v>
      </c>
      <c r="C666" s="458"/>
      <c r="D666" s="458"/>
      <c r="E666" s="458"/>
      <c r="F666" s="458"/>
      <c r="G666" s="458"/>
      <c r="H666" s="458"/>
      <c r="I666" s="458"/>
      <c r="J666" s="458"/>
      <c r="K666" s="458"/>
      <c r="L666" s="458"/>
      <c r="M666" s="458"/>
      <c r="N666" s="458"/>
      <c r="O666" s="427" t="s">
        <v>37</v>
      </c>
      <c r="P666" s="428"/>
      <c r="Q666" s="428"/>
      <c r="R666" s="428"/>
      <c r="S666" s="428"/>
      <c r="T666" s="428"/>
      <c r="U666" s="428"/>
      <c r="V666" s="428"/>
      <c r="W666" s="428"/>
      <c r="X666" s="428"/>
      <c r="Y666" s="429"/>
      <c r="Z666" s="3"/>
      <c r="AA666" s="3"/>
      <c r="AC666"/>
    </row>
    <row r="667" spans="1:34" ht="21.75" customHeight="1" x14ac:dyDescent="0.3">
      <c r="A667" s="30"/>
      <c r="B667" s="459" t="s">
        <v>476</v>
      </c>
      <c r="C667" s="460"/>
      <c r="D667" s="461"/>
      <c r="E667" s="459" t="s">
        <v>477</v>
      </c>
      <c r="F667" s="460"/>
      <c r="G667" s="461"/>
      <c r="H667" s="459" t="s">
        <v>478</v>
      </c>
      <c r="I667" s="460"/>
      <c r="J667" s="461"/>
      <c r="K667" s="465" t="s">
        <v>479</v>
      </c>
      <c r="L667" s="467" t="s">
        <v>480</v>
      </c>
      <c r="M667" s="467" t="s">
        <v>481</v>
      </c>
      <c r="N667" s="469" t="s">
        <v>482</v>
      </c>
      <c r="O667" s="284" t="s">
        <v>476</v>
      </c>
      <c r="P667" s="285" t="s">
        <v>477</v>
      </c>
      <c r="Q667" s="286" t="s">
        <v>478</v>
      </c>
      <c r="R667" s="287" t="s">
        <v>479</v>
      </c>
      <c r="S667" s="65"/>
      <c r="T667" s="288" t="s">
        <v>480</v>
      </c>
      <c r="U667" s="65"/>
      <c r="V667" s="289" t="s">
        <v>481</v>
      </c>
      <c r="W667" s="65"/>
      <c r="X667" s="290" t="s">
        <v>482</v>
      </c>
      <c r="Y667" s="291" t="s">
        <v>483</v>
      </c>
      <c r="Z667" s="3"/>
      <c r="AC667"/>
    </row>
    <row r="668" spans="1:34" ht="22.5" customHeight="1" x14ac:dyDescent="0.3">
      <c r="A668" s="34"/>
      <c r="B668" s="462"/>
      <c r="C668" s="463"/>
      <c r="D668" s="464"/>
      <c r="E668" s="462"/>
      <c r="F668" s="463"/>
      <c r="G668" s="464"/>
      <c r="H668" s="462"/>
      <c r="I668" s="463"/>
      <c r="J668" s="464"/>
      <c r="K668" s="466"/>
      <c r="L668" s="468"/>
      <c r="M668" s="468"/>
      <c r="N668" s="470"/>
      <c r="O668" s="292" t="s">
        <v>484</v>
      </c>
      <c r="P668" s="293" t="s">
        <v>485</v>
      </c>
      <c r="Q668" s="294" t="s">
        <v>486</v>
      </c>
      <c r="R668" s="295" t="s">
        <v>487</v>
      </c>
      <c r="S668" s="66"/>
      <c r="T668" s="296" t="s">
        <v>488</v>
      </c>
      <c r="U668" s="66"/>
      <c r="V668" s="297" t="s">
        <v>489</v>
      </c>
      <c r="W668" s="66"/>
      <c r="X668" s="298" t="s">
        <v>490</v>
      </c>
      <c r="Y668" s="299" t="s">
        <v>491</v>
      </c>
      <c r="AC668"/>
    </row>
    <row r="669" spans="1:34" ht="15" customHeight="1" x14ac:dyDescent="0.3">
      <c r="A669" s="3"/>
      <c r="B669" s="54"/>
      <c r="C669" s="54"/>
      <c r="D669" s="54"/>
      <c r="E669" s="54"/>
      <c r="F669" s="54"/>
      <c r="G669" s="54"/>
      <c r="H669" s="54"/>
      <c r="I669" s="54"/>
      <c r="J669" s="54"/>
      <c r="K669" s="55"/>
      <c r="L669" s="55"/>
      <c r="M669" s="55"/>
      <c r="N669" s="55"/>
      <c r="O669" s="5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C669"/>
      <c r="AF669" s="33"/>
    </row>
    <row r="670" spans="1:34" ht="16.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432"/>
      <c r="K670" s="432"/>
      <c r="L670" s="432"/>
      <c r="M670" s="432"/>
      <c r="N670" s="432"/>
      <c r="O670" s="432"/>
      <c r="P670" s="432"/>
      <c r="Q670" s="432"/>
      <c r="R670" s="432"/>
      <c r="S670" s="432"/>
      <c r="T670" s="432"/>
      <c r="U670" s="432"/>
      <c r="V670" s="432"/>
      <c r="W670" s="432"/>
      <c r="X670" s="3"/>
      <c r="Y670" s="31"/>
      <c r="Z670" s="3"/>
      <c r="AA670" s="2"/>
      <c r="AC670"/>
      <c r="AD670" t="s">
        <v>453</v>
      </c>
      <c r="AH670" s="90" t="s">
        <v>473</v>
      </c>
    </row>
    <row r="671" spans="1:34" ht="22.5" customHeight="1" x14ac:dyDescent="0.3">
      <c r="I671" s="386" t="s">
        <v>96</v>
      </c>
      <c r="J671" s="386"/>
      <c r="K671" s="386"/>
      <c r="L671" s="386"/>
      <c r="M671" s="8" t="s">
        <v>414</v>
      </c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38"/>
      <c r="Y671" s="421" t="s">
        <v>94</v>
      </c>
      <c r="Z671" s="421"/>
      <c r="AC671"/>
      <c r="AH671" s="90" t="s">
        <v>472</v>
      </c>
    </row>
    <row r="672" spans="1:34" ht="22.5" customHeight="1" x14ac:dyDescent="0.3">
      <c r="I672" s="386" t="s">
        <v>2</v>
      </c>
      <c r="J672" s="386"/>
      <c r="K672" s="386"/>
      <c r="L672" s="386"/>
      <c r="M672" s="8" t="s">
        <v>414</v>
      </c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38"/>
      <c r="Y672" s="421"/>
      <c r="Z672" s="421"/>
      <c r="AC672"/>
    </row>
    <row r="673" spans="1:30" ht="22.5" customHeight="1" x14ac:dyDescent="0.3">
      <c r="J673" s="433"/>
      <c r="K673" s="433"/>
      <c r="L673" s="433"/>
      <c r="M673" s="433"/>
      <c r="N673" s="8"/>
      <c r="O673" s="8"/>
      <c r="P673" s="8"/>
      <c r="Q673" s="8"/>
      <c r="R673" s="386"/>
      <c r="S673" s="386"/>
      <c r="T673" s="386"/>
      <c r="U673" s="386"/>
      <c r="V673" s="8"/>
      <c r="W673" s="8"/>
      <c r="X673" s="3"/>
      <c r="Y673" s="419" t="s">
        <v>453</v>
      </c>
      <c r="Z673" s="419"/>
      <c r="AC673"/>
    </row>
    <row r="674" spans="1:30" ht="21.75" customHeight="1" x14ac:dyDescent="0.3"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434"/>
      <c r="X674" s="434"/>
      <c r="Y674" s="434"/>
      <c r="Z674" s="434"/>
      <c r="AC674"/>
    </row>
    <row r="675" spans="1:30" ht="21.75" customHeight="1" x14ac:dyDescent="0.3"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434"/>
      <c r="X675" s="434"/>
      <c r="Y675" s="434"/>
      <c r="Z675" s="434"/>
      <c r="AC675"/>
    </row>
    <row r="676" spans="1:30" ht="21.75" customHeight="1" x14ac:dyDescent="0.3"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435" t="s">
        <v>454</v>
      </c>
      <c r="X676" s="435"/>
      <c r="Y676" s="435"/>
      <c r="Z676" s="435"/>
      <c r="AC676"/>
    </row>
    <row r="677" spans="1:30" ht="24.9" customHeight="1" x14ac:dyDescent="0.3">
      <c r="A677" s="15" t="s">
        <v>3</v>
      </c>
      <c r="B677" s="423" t="s">
        <v>4</v>
      </c>
      <c r="C677" s="423"/>
      <c r="D677" s="423"/>
      <c r="E677" s="423"/>
      <c r="F677" s="423"/>
      <c r="G677" s="423"/>
      <c r="H677" s="423"/>
      <c r="I677" s="423"/>
      <c r="J677" s="423"/>
      <c r="K677" s="423" t="s">
        <v>5</v>
      </c>
      <c r="L677" s="423"/>
      <c r="M677" s="423"/>
      <c r="N677" s="423"/>
      <c r="O677" s="423"/>
      <c r="P677" s="423"/>
      <c r="Q677" s="423"/>
      <c r="R677" s="423"/>
      <c r="S677" s="423"/>
      <c r="T677" s="423"/>
      <c r="U677" s="423"/>
      <c r="V677" s="423"/>
      <c r="W677" s="423"/>
      <c r="X677" s="423"/>
      <c r="Y677" s="423"/>
      <c r="Z677" s="423"/>
      <c r="AC677"/>
    </row>
    <row r="678" spans="1:30" ht="48.75" customHeight="1" x14ac:dyDescent="0.3">
      <c r="A678" s="15" t="s">
        <v>50</v>
      </c>
      <c r="B678" s="438" t="s">
        <v>51</v>
      </c>
      <c r="C678" s="438"/>
      <c r="D678" s="438"/>
      <c r="E678" s="438"/>
      <c r="F678" s="438"/>
      <c r="G678" s="438"/>
      <c r="H678" s="438"/>
      <c r="I678" s="438"/>
      <c r="J678" s="438"/>
      <c r="K678" s="10" t="s">
        <v>214</v>
      </c>
      <c r="L678" s="10" t="s">
        <v>218</v>
      </c>
      <c r="M678" s="10" t="s">
        <v>220</v>
      </c>
      <c r="N678" s="10" t="s">
        <v>222</v>
      </c>
      <c r="O678" s="10" t="s">
        <v>224</v>
      </c>
      <c r="P678" s="10" t="s">
        <v>226</v>
      </c>
      <c r="Q678" s="10" t="s">
        <v>228</v>
      </c>
      <c r="R678" s="10" t="s">
        <v>230</v>
      </c>
      <c r="S678" s="10" t="s">
        <v>232</v>
      </c>
      <c r="T678" s="10" t="s">
        <v>234</v>
      </c>
      <c r="U678" s="10" t="s">
        <v>236</v>
      </c>
      <c r="V678" s="10" t="s">
        <v>238</v>
      </c>
      <c r="W678" s="10" t="s">
        <v>240</v>
      </c>
      <c r="X678" s="10" t="s">
        <v>242</v>
      </c>
      <c r="Y678" s="10" t="s">
        <v>244</v>
      </c>
      <c r="Z678" s="15" t="s">
        <v>245</v>
      </c>
      <c r="AC678"/>
      <c r="AD678" s="60" t="s">
        <v>216</v>
      </c>
    </row>
    <row r="679" spans="1:30" ht="12.75" customHeight="1" x14ac:dyDescent="0.3">
      <c r="A679" s="17" t="s">
        <v>7</v>
      </c>
      <c r="B679" s="436" t="s">
        <v>8</v>
      </c>
      <c r="C679" s="436"/>
      <c r="D679" s="436"/>
      <c r="E679" s="436"/>
      <c r="F679" s="436"/>
      <c r="G679" s="436"/>
      <c r="H679" s="436"/>
      <c r="I679" s="436"/>
      <c r="J679" s="436"/>
      <c r="K679" s="18" t="s">
        <v>9</v>
      </c>
      <c r="L679" s="18" t="s">
        <v>10</v>
      </c>
      <c r="M679" s="18" t="s">
        <v>11</v>
      </c>
      <c r="N679" s="18" t="s">
        <v>12</v>
      </c>
      <c r="O679" s="18" t="s">
        <v>13</v>
      </c>
      <c r="P679" s="18" t="s">
        <v>14</v>
      </c>
      <c r="Q679" s="18" t="s">
        <v>15</v>
      </c>
      <c r="R679" s="18" t="s">
        <v>16</v>
      </c>
      <c r="S679" s="18" t="s">
        <v>17</v>
      </c>
      <c r="T679" s="18" t="s">
        <v>18</v>
      </c>
      <c r="U679" s="18" t="s">
        <v>19</v>
      </c>
      <c r="V679" s="18" t="s">
        <v>20</v>
      </c>
      <c r="W679" s="18" t="s">
        <v>21</v>
      </c>
      <c r="X679" s="18" t="s">
        <v>22</v>
      </c>
      <c r="Y679" s="18" t="s">
        <v>23</v>
      </c>
      <c r="Z679" s="18" t="s">
        <v>24</v>
      </c>
      <c r="AA679" s="19"/>
      <c r="AC679"/>
      <c r="AD679" s="41"/>
    </row>
    <row r="680" spans="1:30" ht="15" customHeight="1" x14ac:dyDescent="0.3">
      <c r="A680" s="451" t="s">
        <v>52</v>
      </c>
      <c r="B680" s="451"/>
      <c r="C680" s="451"/>
      <c r="D680" s="451"/>
      <c r="E680" s="451"/>
      <c r="F680" s="451"/>
      <c r="G680" s="451"/>
      <c r="H680" s="451"/>
      <c r="I680" s="451"/>
      <c r="J680" s="451"/>
      <c r="K680" s="452"/>
      <c r="L680" s="453"/>
      <c r="M680" s="453"/>
      <c r="N680" s="453"/>
      <c r="O680" s="453"/>
      <c r="P680" s="453"/>
      <c r="Q680" s="453"/>
      <c r="R680" s="453"/>
      <c r="S680" s="453"/>
      <c r="T680" s="453"/>
      <c r="U680" s="453"/>
      <c r="V680" s="453"/>
      <c r="W680" s="453"/>
      <c r="X680" s="453"/>
      <c r="Y680" s="453"/>
      <c r="Z680" s="454"/>
      <c r="AA680" s="45"/>
      <c r="AC680"/>
      <c r="AD680" s="62"/>
    </row>
    <row r="681" spans="1:30" ht="30" customHeight="1" x14ac:dyDescent="0.25">
      <c r="A681" s="50" t="s">
        <v>53</v>
      </c>
      <c r="B681" s="51" t="s">
        <v>381</v>
      </c>
      <c r="C681" s="455" t="s">
        <v>382</v>
      </c>
      <c r="D681" s="455"/>
      <c r="E681" s="455"/>
      <c r="F681" s="455"/>
      <c r="G681" s="455"/>
      <c r="H681" s="455"/>
      <c r="I681" s="455"/>
      <c r="J681" s="456"/>
      <c r="K681" s="72">
        <f t="shared" ref="K681:K689" si="84">Z641</f>
        <v>2314</v>
      </c>
      <c r="L681" s="91">
        <v>0</v>
      </c>
      <c r="M681" s="91">
        <v>1113</v>
      </c>
      <c r="N681" s="91">
        <v>0</v>
      </c>
      <c r="O681" s="91">
        <v>611</v>
      </c>
      <c r="P681" s="91">
        <v>298</v>
      </c>
      <c r="Q681" s="91">
        <v>125</v>
      </c>
      <c r="R681" s="91">
        <v>322</v>
      </c>
      <c r="S681" s="91">
        <v>0</v>
      </c>
      <c r="T681" s="91">
        <v>0</v>
      </c>
      <c r="U681" s="91">
        <v>4362</v>
      </c>
      <c r="V681" s="91">
        <v>113</v>
      </c>
      <c r="W681" s="91">
        <v>498</v>
      </c>
      <c r="X681" s="91">
        <v>114</v>
      </c>
      <c r="Y681" s="91">
        <v>0</v>
      </c>
      <c r="Z681" s="72">
        <f t="shared" ref="Z681:Z689" si="85">SUM(K681:Y681)</f>
        <v>9870</v>
      </c>
      <c r="AA681" s="52"/>
      <c r="AC681" s="27" t="s">
        <v>82</v>
      </c>
      <c r="AD681" s="37" t="s">
        <v>108</v>
      </c>
    </row>
    <row r="682" spans="1:30" ht="15" customHeight="1" x14ac:dyDescent="0.25">
      <c r="A682" s="50" t="s">
        <v>55</v>
      </c>
      <c r="B682" s="24" t="s">
        <v>54</v>
      </c>
      <c r="C682" s="457" t="s">
        <v>383</v>
      </c>
      <c r="D682" s="457"/>
      <c r="E682" s="457"/>
      <c r="F682" s="457"/>
      <c r="G682" s="457"/>
      <c r="H682" s="457"/>
      <c r="I682" s="457"/>
      <c r="J682" s="457"/>
      <c r="K682" s="72">
        <f t="shared" si="84"/>
        <v>54226</v>
      </c>
      <c r="L682" s="91">
        <v>2131</v>
      </c>
      <c r="M682" s="91">
        <v>891</v>
      </c>
      <c r="N682" s="91">
        <v>2</v>
      </c>
      <c r="O682" s="91">
        <v>1756</v>
      </c>
      <c r="P682" s="91">
        <v>458</v>
      </c>
      <c r="Q682" s="91">
        <v>490</v>
      </c>
      <c r="R682" s="91">
        <v>306</v>
      </c>
      <c r="S682" s="91">
        <v>0</v>
      </c>
      <c r="T682" s="91">
        <v>0</v>
      </c>
      <c r="U682" s="91">
        <v>613</v>
      </c>
      <c r="V682" s="91">
        <v>194</v>
      </c>
      <c r="W682" s="91">
        <v>404</v>
      </c>
      <c r="X682" s="91">
        <v>482</v>
      </c>
      <c r="Y682" s="91">
        <v>0</v>
      </c>
      <c r="Z682" s="72">
        <f t="shared" si="85"/>
        <v>61953</v>
      </c>
      <c r="AA682" s="52"/>
      <c r="AC682" s="27" t="s">
        <v>82</v>
      </c>
      <c r="AD682" s="37" t="s">
        <v>109</v>
      </c>
    </row>
    <row r="683" spans="1:30" ht="15" customHeight="1" x14ac:dyDescent="0.25">
      <c r="A683" s="50"/>
      <c r="B683" s="24" t="s">
        <v>56</v>
      </c>
      <c r="C683" s="457" t="s">
        <v>384</v>
      </c>
      <c r="D683" s="457"/>
      <c r="E683" s="457"/>
      <c r="F683" s="457"/>
      <c r="G683" s="457"/>
      <c r="H683" s="457"/>
      <c r="I683" s="457"/>
      <c r="J683" s="457"/>
      <c r="K683" s="72">
        <f t="shared" si="84"/>
        <v>808</v>
      </c>
      <c r="L683" s="91">
        <v>0</v>
      </c>
      <c r="M683" s="91">
        <v>209</v>
      </c>
      <c r="N683" s="91">
        <v>0</v>
      </c>
      <c r="O683" s="91">
        <v>184</v>
      </c>
      <c r="P683" s="91">
        <v>162</v>
      </c>
      <c r="Q683" s="91">
        <v>42</v>
      </c>
      <c r="R683" s="91">
        <v>227</v>
      </c>
      <c r="S683" s="91">
        <v>0</v>
      </c>
      <c r="T683" s="91">
        <v>0</v>
      </c>
      <c r="U683" s="91">
        <v>181</v>
      </c>
      <c r="V683" s="91">
        <v>86</v>
      </c>
      <c r="W683" s="91">
        <v>211</v>
      </c>
      <c r="X683" s="91">
        <v>196</v>
      </c>
      <c r="Y683" s="91">
        <v>0</v>
      </c>
      <c r="Z683" s="72">
        <f t="shared" si="85"/>
        <v>2306</v>
      </c>
      <c r="AA683" s="52"/>
      <c r="AC683" s="27" t="s">
        <v>82</v>
      </c>
      <c r="AD683" s="37" t="s">
        <v>110</v>
      </c>
    </row>
    <row r="684" spans="1:30" ht="15" customHeight="1" x14ac:dyDescent="0.25">
      <c r="A684" s="50"/>
      <c r="B684" s="24" t="s">
        <v>249</v>
      </c>
      <c r="C684" s="457" t="s">
        <v>385</v>
      </c>
      <c r="D684" s="457"/>
      <c r="E684" s="457"/>
      <c r="F684" s="457"/>
      <c r="G684" s="457"/>
      <c r="H684" s="457"/>
      <c r="I684" s="457"/>
      <c r="J684" s="457"/>
      <c r="K684" s="72">
        <f t="shared" si="84"/>
        <v>1061</v>
      </c>
      <c r="L684" s="91">
        <v>0</v>
      </c>
      <c r="M684" s="91">
        <v>269</v>
      </c>
      <c r="N684" s="91">
        <v>0</v>
      </c>
      <c r="O684" s="91">
        <v>226</v>
      </c>
      <c r="P684" s="91">
        <v>232</v>
      </c>
      <c r="Q684" s="91">
        <v>51</v>
      </c>
      <c r="R684" s="91">
        <v>728</v>
      </c>
      <c r="S684" s="91">
        <v>0</v>
      </c>
      <c r="T684" s="91">
        <v>0</v>
      </c>
      <c r="U684" s="91">
        <v>223</v>
      </c>
      <c r="V684" s="91">
        <v>59</v>
      </c>
      <c r="W684" s="91">
        <v>118</v>
      </c>
      <c r="X684" s="91">
        <v>28</v>
      </c>
      <c r="Y684" s="91">
        <v>0</v>
      </c>
      <c r="Z684" s="72">
        <f t="shared" si="85"/>
        <v>2995</v>
      </c>
      <c r="AA684" s="52"/>
      <c r="AC684" s="27" t="s">
        <v>82</v>
      </c>
      <c r="AD684" s="37" t="s">
        <v>111</v>
      </c>
    </row>
    <row r="685" spans="1:30" ht="15" customHeight="1" x14ac:dyDescent="0.25">
      <c r="A685" s="50"/>
      <c r="B685" s="24" t="s">
        <v>251</v>
      </c>
      <c r="C685" s="457" t="s">
        <v>386</v>
      </c>
      <c r="D685" s="457"/>
      <c r="E685" s="457"/>
      <c r="F685" s="457"/>
      <c r="G685" s="457"/>
      <c r="H685" s="457"/>
      <c r="I685" s="457"/>
      <c r="J685" s="457"/>
      <c r="K685" s="72">
        <f t="shared" si="84"/>
        <v>877</v>
      </c>
      <c r="L685" s="91">
        <v>0</v>
      </c>
      <c r="M685" s="91">
        <v>79</v>
      </c>
      <c r="N685" s="91">
        <v>0</v>
      </c>
      <c r="O685" s="91">
        <v>175</v>
      </c>
      <c r="P685" s="91">
        <v>96</v>
      </c>
      <c r="Q685" s="91">
        <v>18</v>
      </c>
      <c r="R685" s="91">
        <v>87</v>
      </c>
      <c r="S685" s="91">
        <v>0</v>
      </c>
      <c r="T685" s="91">
        <v>0</v>
      </c>
      <c r="U685" s="91">
        <v>88</v>
      </c>
      <c r="V685" s="91">
        <v>124</v>
      </c>
      <c r="W685" s="91">
        <v>101</v>
      </c>
      <c r="X685" s="91">
        <v>6</v>
      </c>
      <c r="Y685" s="91">
        <v>0</v>
      </c>
      <c r="Z685" s="72">
        <f t="shared" si="85"/>
        <v>1651</v>
      </c>
      <c r="AA685" s="52"/>
      <c r="AC685" s="27" t="s">
        <v>82</v>
      </c>
      <c r="AD685" s="37" t="s">
        <v>112</v>
      </c>
    </row>
    <row r="686" spans="1:30" ht="15" customHeight="1" x14ac:dyDescent="0.25">
      <c r="A686" s="50"/>
      <c r="B686" s="24" t="s">
        <v>253</v>
      </c>
      <c r="C686" s="457" t="s">
        <v>387</v>
      </c>
      <c r="D686" s="457"/>
      <c r="E686" s="457"/>
      <c r="F686" s="457"/>
      <c r="G686" s="457"/>
      <c r="H686" s="457"/>
      <c r="I686" s="457"/>
      <c r="J686" s="457"/>
      <c r="K686" s="72">
        <f t="shared" si="84"/>
        <v>2168</v>
      </c>
      <c r="L686" s="91">
        <v>0</v>
      </c>
      <c r="M686" s="91">
        <v>86</v>
      </c>
      <c r="N686" s="91">
        <v>0</v>
      </c>
      <c r="O686" s="91">
        <v>266</v>
      </c>
      <c r="P686" s="91">
        <v>138</v>
      </c>
      <c r="Q686" s="91">
        <v>67</v>
      </c>
      <c r="R686" s="91">
        <v>130</v>
      </c>
      <c r="S686" s="91">
        <v>0</v>
      </c>
      <c r="T686" s="91">
        <v>0</v>
      </c>
      <c r="U686" s="91">
        <v>102</v>
      </c>
      <c r="V686" s="91">
        <v>54</v>
      </c>
      <c r="W686" s="91">
        <v>94</v>
      </c>
      <c r="X686" s="91">
        <v>2</v>
      </c>
      <c r="Y686" s="91">
        <v>0</v>
      </c>
      <c r="Z686" s="72">
        <f t="shared" si="85"/>
        <v>3107</v>
      </c>
      <c r="AA686" s="52"/>
      <c r="AC686" s="27" t="s">
        <v>82</v>
      </c>
      <c r="AD686" s="37" t="s">
        <v>113</v>
      </c>
    </row>
    <row r="687" spans="1:30" ht="15" customHeight="1" x14ac:dyDescent="0.25">
      <c r="A687" s="50"/>
      <c r="B687" s="24" t="s">
        <v>255</v>
      </c>
      <c r="C687" s="457" t="s">
        <v>388</v>
      </c>
      <c r="D687" s="457"/>
      <c r="E687" s="457"/>
      <c r="F687" s="457"/>
      <c r="G687" s="457"/>
      <c r="H687" s="457"/>
      <c r="I687" s="457"/>
      <c r="J687" s="457"/>
      <c r="K687" s="72">
        <f t="shared" si="84"/>
        <v>750</v>
      </c>
      <c r="L687" s="91">
        <v>0</v>
      </c>
      <c r="M687" s="91">
        <v>83</v>
      </c>
      <c r="N687" s="91">
        <v>0</v>
      </c>
      <c r="O687" s="91">
        <v>149</v>
      </c>
      <c r="P687" s="91">
        <v>14</v>
      </c>
      <c r="Q687" s="91">
        <v>2506</v>
      </c>
      <c r="R687" s="91">
        <v>88</v>
      </c>
      <c r="S687" s="91">
        <v>0</v>
      </c>
      <c r="T687" s="91">
        <v>0</v>
      </c>
      <c r="U687" s="91">
        <v>64</v>
      </c>
      <c r="V687" s="91">
        <v>61</v>
      </c>
      <c r="W687" s="91">
        <v>53</v>
      </c>
      <c r="X687" s="91">
        <v>6</v>
      </c>
      <c r="Y687" s="91">
        <v>0</v>
      </c>
      <c r="Z687" s="72">
        <f t="shared" si="85"/>
        <v>3774</v>
      </c>
      <c r="AA687" s="52"/>
      <c r="AC687" s="27" t="s">
        <v>82</v>
      </c>
      <c r="AD687" s="37" t="s">
        <v>114</v>
      </c>
    </row>
    <row r="688" spans="1:30" ht="15" customHeight="1" x14ac:dyDescent="0.25">
      <c r="A688" s="50"/>
      <c r="B688" s="24" t="s">
        <v>257</v>
      </c>
      <c r="C688" s="457" t="s">
        <v>389</v>
      </c>
      <c r="D688" s="457"/>
      <c r="E688" s="457"/>
      <c r="F688" s="457"/>
      <c r="G688" s="457"/>
      <c r="H688" s="457"/>
      <c r="I688" s="457"/>
      <c r="J688" s="457"/>
      <c r="K688" s="72">
        <f t="shared" si="84"/>
        <v>490</v>
      </c>
      <c r="L688" s="91">
        <v>0</v>
      </c>
      <c r="M688" s="91">
        <v>33</v>
      </c>
      <c r="N688" s="91">
        <v>1</v>
      </c>
      <c r="O688" s="91">
        <v>1311</v>
      </c>
      <c r="P688" s="91">
        <v>66</v>
      </c>
      <c r="Q688" s="91">
        <v>17</v>
      </c>
      <c r="R688" s="91">
        <v>70</v>
      </c>
      <c r="S688" s="91">
        <v>0</v>
      </c>
      <c r="T688" s="91">
        <v>0</v>
      </c>
      <c r="U688" s="91">
        <v>134</v>
      </c>
      <c r="V688" s="91">
        <v>154</v>
      </c>
      <c r="W688" s="91">
        <v>120</v>
      </c>
      <c r="X688" s="91">
        <v>0</v>
      </c>
      <c r="Y688" s="91">
        <v>0</v>
      </c>
      <c r="Z688" s="72">
        <f t="shared" si="85"/>
        <v>2396</v>
      </c>
      <c r="AA688" s="52"/>
      <c r="AC688" s="27" t="s">
        <v>82</v>
      </c>
      <c r="AD688" s="37" t="s">
        <v>115</v>
      </c>
    </row>
    <row r="689" spans="1:30" ht="15" customHeight="1" x14ac:dyDescent="0.25">
      <c r="A689" s="50"/>
      <c r="B689" s="24" t="s">
        <v>259</v>
      </c>
      <c r="C689" s="457" t="s">
        <v>390</v>
      </c>
      <c r="D689" s="457"/>
      <c r="E689" s="457"/>
      <c r="F689" s="457"/>
      <c r="G689" s="457"/>
      <c r="H689" s="457"/>
      <c r="I689" s="457"/>
      <c r="J689" s="457"/>
      <c r="K689" s="72">
        <f t="shared" si="84"/>
        <v>484</v>
      </c>
      <c r="L689" s="91">
        <v>0</v>
      </c>
      <c r="M689" s="91">
        <v>180</v>
      </c>
      <c r="N689" s="91">
        <v>1</v>
      </c>
      <c r="O689" s="91">
        <v>131</v>
      </c>
      <c r="P689" s="91">
        <v>35</v>
      </c>
      <c r="Q689" s="91">
        <v>76</v>
      </c>
      <c r="R689" s="91">
        <v>99</v>
      </c>
      <c r="S689" s="91">
        <v>0</v>
      </c>
      <c r="T689" s="91">
        <v>0</v>
      </c>
      <c r="U689" s="91">
        <v>219</v>
      </c>
      <c r="V689" s="91">
        <v>44</v>
      </c>
      <c r="W689" s="91">
        <v>52</v>
      </c>
      <c r="X689" s="91">
        <v>28</v>
      </c>
      <c r="Y689" s="91">
        <v>0</v>
      </c>
      <c r="Z689" s="72">
        <f t="shared" si="85"/>
        <v>1349</v>
      </c>
      <c r="AA689" s="52"/>
      <c r="AC689" s="27" t="s">
        <v>82</v>
      </c>
      <c r="AD689" s="37" t="s">
        <v>116</v>
      </c>
    </row>
    <row r="690" spans="1:30" ht="15" customHeight="1" x14ac:dyDescent="0.3">
      <c r="A690" s="50"/>
      <c r="B690" s="85"/>
      <c r="C690" s="471"/>
      <c r="D690" s="457"/>
      <c r="E690" s="457"/>
      <c r="F690" s="457"/>
      <c r="G690" s="457"/>
      <c r="H690" s="457"/>
      <c r="I690" s="457"/>
      <c r="J690" s="457"/>
      <c r="K690" s="85" t="s">
        <v>318</v>
      </c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  <c r="AA690" s="52"/>
      <c r="AC690" s="27" t="s">
        <v>82</v>
      </c>
      <c r="AD690" s="37" t="s">
        <v>117</v>
      </c>
    </row>
    <row r="691" spans="1:30" ht="15" customHeight="1" x14ac:dyDescent="0.3">
      <c r="A691" s="50"/>
      <c r="B691" s="85"/>
      <c r="C691" s="471"/>
      <c r="D691" s="457"/>
      <c r="E691" s="457"/>
      <c r="F691" s="457"/>
      <c r="G691" s="457"/>
      <c r="H691" s="457"/>
      <c r="I691" s="457"/>
      <c r="J691" s="457"/>
      <c r="K691" s="85" t="s">
        <v>318</v>
      </c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  <c r="AA691" s="52"/>
      <c r="AC691" s="27" t="s">
        <v>82</v>
      </c>
      <c r="AD691" s="37" t="s">
        <v>118</v>
      </c>
    </row>
    <row r="692" spans="1:30" ht="33" customHeight="1" x14ac:dyDescent="0.25">
      <c r="A692" s="50" t="s">
        <v>30</v>
      </c>
      <c r="B692" s="438" t="s">
        <v>469</v>
      </c>
      <c r="C692" s="438"/>
      <c r="D692" s="438"/>
      <c r="E692" s="438"/>
      <c r="F692" s="438"/>
      <c r="G692" s="438"/>
      <c r="H692" s="438"/>
      <c r="I692" s="438"/>
      <c r="J692" s="438"/>
      <c r="K692" s="73">
        <f t="shared" ref="K692:Y692" si="86">SUM(K681:K691)</f>
        <v>63178</v>
      </c>
      <c r="L692" s="73">
        <f t="shared" si="86"/>
        <v>2131</v>
      </c>
      <c r="M692" s="73">
        <f t="shared" si="86"/>
        <v>2943</v>
      </c>
      <c r="N692" s="73">
        <f t="shared" si="86"/>
        <v>4</v>
      </c>
      <c r="O692" s="73">
        <f t="shared" si="86"/>
        <v>4809</v>
      </c>
      <c r="P692" s="73">
        <f t="shared" si="86"/>
        <v>1499</v>
      </c>
      <c r="Q692" s="73">
        <f t="shared" si="86"/>
        <v>3392</v>
      </c>
      <c r="R692" s="73">
        <f t="shared" si="86"/>
        <v>2057</v>
      </c>
      <c r="S692" s="73">
        <f t="shared" si="86"/>
        <v>0</v>
      </c>
      <c r="T692" s="73">
        <f t="shared" si="86"/>
        <v>0</v>
      </c>
      <c r="U692" s="73">
        <f t="shared" si="86"/>
        <v>5986</v>
      </c>
      <c r="V692" s="73">
        <f t="shared" si="86"/>
        <v>889</v>
      </c>
      <c r="W692" s="73">
        <f t="shared" si="86"/>
        <v>1651</v>
      </c>
      <c r="X692" s="73">
        <f t="shared" si="86"/>
        <v>862</v>
      </c>
      <c r="Y692" s="73">
        <f t="shared" si="86"/>
        <v>0</v>
      </c>
      <c r="Z692" s="73">
        <f t="shared" ref="Z692:Z704" si="87">SUM(K692:Y692)</f>
        <v>89401</v>
      </c>
      <c r="AC692" s="27"/>
      <c r="AD692" s="37" t="s">
        <v>182</v>
      </c>
    </row>
    <row r="693" spans="1:30" ht="30" customHeight="1" x14ac:dyDescent="0.25">
      <c r="A693" s="50" t="s">
        <v>53</v>
      </c>
      <c r="B693" s="53" t="s">
        <v>391</v>
      </c>
      <c r="C693" s="455" t="s">
        <v>392</v>
      </c>
      <c r="D693" s="455"/>
      <c r="E693" s="455"/>
      <c r="F693" s="455"/>
      <c r="G693" s="455"/>
      <c r="H693" s="455"/>
      <c r="I693" s="455"/>
      <c r="J693" s="456"/>
      <c r="K693" s="72">
        <f t="shared" ref="K693:K703" si="88">Z653</f>
        <v>4965</v>
      </c>
      <c r="L693" s="91">
        <v>0</v>
      </c>
      <c r="M693" s="91">
        <v>1210</v>
      </c>
      <c r="N693" s="91">
        <v>0</v>
      </c>
      <c r="O693" s="91">
        <v>1153</v>
      </c>
      <c r="P693" s="91">
        <v>297</v>
      </c>
      <c r="Q693" s="91">
        <v>695</v>
      </c>
      <c r="R693" s="91">
        <v>611</v>
      </c>
      <c r="S693" s="91">
        <v>0</v>
      </c>
      <c r="T693" s="91">
        <v>0</v>
      </c>
      <c r="U693" s="91">
        <v>4707</v>
      </c>
      <c r="V693" s="91">
        <v>276</v>
      </c>
      <c r="W693" s="91">
        <v>575</v>
      </c>
      <c r="X693" s="91">
        <v>748</v>
      </c>
      <c r="Y693" s="91">
        <v>0</v>
      </c>
      <c r="Z693" s="72">
        <f t="shared" si="87"/>
        <v>15237</v>
      </c>
      <c r="AA693" s="52"/>
      <c r="AC693" s="27" t="s">
        <v>82</v>
      </c>
      <c r="AD693" s="37" t="s">
        <v>119</v>
      </c>
    </row>
    <row r="694" spans="1:30" ht="15" customHeight="1" x14ac:dyDescent="0.25">
      <c r="A694" s="50" t="s">
        <v>55</v>
      </c>
      <c r="B694" s="24" t="s">
        <v>54</v>
      </c>
      <c r="C694" s="457" t="s">
        <v>393</v>
      </c>
      <c r="D694" s="457"/>
      <c r="E694" s="457"/>
      <c r="F694" s="457"/>
      <c r="G694" s="457"/>
      <c r="H694" s="457"/>
      <c r="I694" s="457"/>
      <c r="J694" s="457"/>
      <c r="K694" s="72">
        <f t="shared" si="88"/>
        <v>126813</v>
      </c>
      <c r="L694" s="91">
        <v>0</v>
      </c>
      <c r="M694" s="91">
        <v>943</v>
      </c>
      <c r="N694" s="91">
        <v>0</v>
      </c>
      <c r="O694" s="91">
        <v>1625</v>
      </c>
      <c r="P694" s="91">
        <v>406</v>
      </c>
      <c r="Q694" s="91">
        <v>350</v>
      </c>
      <c r="R694" s="91">
        <v>685</v>
      </c>
      <c r="S694" s="91">
        <v>0</v>
      </c>
      <c r="T694" s="91">
        <v>0</v>
      </c>
      <c r="U694" s="91">
        <v>1682</v>
      </c>
      <c r="V694" s="91">
        <v>251</v>
      </c>
      <c r="W694" s="91">
        <v>898</v>
      </c>
      <c r="X694" s="91">
        <v>646</v>
      </c>
      <c r="Y694" s="91">
        <v>0</v>
      </c>
      <c r="Z694" s="72">
        <f t="shared" si="87"/>
        <v>134299</v>
      </c>
      <c r="AA694" s="52"/>
      <c r="AC694" s="27" t="s">
        <v>82</v>
      </c>
      <c r="AD694" s="37" t="s">
        <v>120</v>
      </c>
    </row>
    <row r="695" spans="1:30" ht="15" customHeight="1" x14ac:dyDescent="0.25">
      <c r="A695" s="50"/>
      <c r="B695" s="24" t="s">
        <v>56</v>
      </c>
      <c r="C695" s="457" t="s">
        <v>394</v>
      </c>
      <c r="D695" s="457"/>
      <c r="E695" s="457"/>
      <c r="F695" s="457"/>
      <c r="G695" s="457"/>
      <c r="H695" s="457"/>
      <c r="I695" s="457"/>
      <c r="J695" s="457"/>
      <c r="K695" s="72">
        <f t="shared" si="88"/>
        <v>13583</v>
      </c>
      <c r="L695" s="91">
        <v>0</v>
      </c>
      <c r="M695" s="91">
        <v>562</v>
      </c>
      <c r="N695" s="91">
        <v>0</v>
      </c>
      <c r="O695" s="91">
        <v>383</v>
      </c>
      <c r="P695" s="91">
        <v>98</v>
      </c>
      <c r="Q695" s="91">
        <v>137</v>
      </c>
      <c r="R695" s="91">
        <v>356</v>
      </c>
      <c r="S695" s="91">
        <v>0</v>
      </c>
      <c r="T695" s="91">
        <v>0</v>
      </c>
      <c r="U695" s="91">
        <v>474</v>
      </c>
      <c r="V695" s="91">
        <v>182</v>
      </c>
      <c r="W695" s="91">
        <v>319</v>
      </c>
      <c r="X695" s="91">
        <v>36</v>
      </c>
      <c r="Y695" s="91">
        <v>0</v>
      </c>
      <c r="Z695" s="72">
        <f t="shared" si="87"/>
        <v>16130</v>
      </c>
      <c r="AA695" s="52"/>
      <c r="AC695" s="27" t="s">
        <v>82</v>
      </c>
      <c r="AD695" s="37" t="s">
        <v>121</v>
      </c>
    </row>
    <row r="696" spans="1:30" ht="15" customHeight="1" x14ac:dyDescent="0.25">
      <c r="A696" s="50"/>
      <c r="B696" s="24" t="s">
        <v>249</v>
      </c>
      <c r="C696" s="457" t="s">
        <v>395</v>
      </c>
      <c r="D696" s="457"/>
      <c r="E696" s="457"/>
      <c r="F696" s="457"/>
      <c r="G696" s="457"/>
      <c r="H696" s="457"/>
      <c r="I696" s="457"/>
      <c r="J696" s="457"/>
      <c r="K696" s="72">
        <f t="shared" si="88"/>
        <v>821</v>
      </c>
      <c r="L696" s="91">
        <v>0</v>
      </c>
      <c r="M696" s="91">
        <v>278</v>
      </c>
      <c r="N696" s="91">
        <v>0</v>
      </c>
      <c r="O696" s="91">
        <v>176</v>
      </c>
      <c r="P696" s="91">
        <v>132</v>
      </c>
      <c r="Q696" s="91">
        <v>65</v>
      </c>
      <c r="R696" s="91">
        <v>165</v>
      </c>
      <c r="S696" s="91">
        <v>0</v>
      </c>
      <c r="T696" s="91">
        <v>0</v>
      </c>
      <c r="U696" s="91">
        <v>191</v>
      </c>
      <c r="V696" s="91">
        <v>57</v>
      </c>
      <c r="W696" s="91">
        <v>81</v>
      </c>
      <c r="X696" s="91">
        <v>1</v>
      </c>
      <c r="Y696" s="91">
        <v>0</v>
      </c>
      <c r="Z696" s="72">
        <f t="shared" si="87"/>
        <v>1967</v>
      </c>
      <c r="AA696" s="52"/>
      <c r="AC696" s="27" t="s">
        <v>82</v>
      </c>
      <c r="AD696" s="37" t="s">
        <v>122</v>
      </c>
    </row>
    <row r="697" spans="1:30" ht="15" customHeight="1" x14ac:dyDescent="0.25">
      <c r="A697" s="50"/>
      <c r="B697" s="24" t="s">
        <v>251</v>
      </c>
      <c r="C697" s="457" t="s">
        <v>396</v>
      </c>
      <c r="D697" s="457"/>
      <c r="E697" s="457"/>
      <c r="F697" s="457"/>
      <c r="G697" s="457"/>
      <c r="H697" s="457"/>
      <c r="I697" s="457"/>
      <c r="J697" s="457"/>
      <c r="K697" s="72">
        <f t="shared" si="88"/>
        <v>20438</v>
      </c>
      <c r="L697" s="91">
        <v>0</v>
      </c>
      <c r="M697" s="91">
        <v>144</v>
      </c>
      <c r="N697" s="91">
        <v>0</v>
      </c>
      <c r="O697" s="91">
        <v>1553</v>
      </c>
      <c r="P697" s="91">
        <v>2895</v>
      </c>
      <c r="Q697" s="91">
        <v>425</v>
      </c>
      <c r="R697" s="91">
        <v>477</v>
      </c>
      <c r="S697" s="91">
        <v>4853</v>
      </c>
      <c r="T697" s="91">
        <v>0</v>
      </c>
      <c r="U697" s="91">
        <v>386</v>
      </c>
      <c r="V697" s="91">
        <v>230</v>
      </c>
      <c r="W697" s="91">
        <v>197</v>
      </c>
      <c r="X697" s="91">
        <v>2</v>
      </c>
      <c r="Y697" s="91">
        <v>0</v>
      </c>
      <c r="Z697" s="72">
        <f t="shared" si="87"/>
        <v>31600</v>
      </c>
      <c r="AA697" s="52"/>
      <c r="AC697" s="27" t="s">
        <v>82</v>
      </c>
      <c r="AD697" s="37" t="s">
        <v>123</v>
      </c>
    </row>
    <row r="698" spans="1:30" ht="15" customHeight="1" x14ac:dyDescent="0.25">
      <c r="A698" s="50"/>
      <c r="B698" s="24" t="s">
        <v>253</v>
      </c>
      <c r="C698" s="457" t="s">
        <v>397</v>
      </c>
      <c r="D698" s="457"/>
      <c r="E698" s="457"/>
      <c r="F698" s="457"/>
      <c r="G698" s="457"/>
      <c r="H698" s="457"/>
      <c r="I698" s="457"/>
      <c r="J698" s="457"/>
      <c r="K698" s="72">
        <f t="shared" si="88"/>
        <v>85819</v>
      </c>
      <c r="L698" s="91">
        <v>671</v>
      </c>
      <c r="M698" s="91">
        <v>133</v>
      </c>
      <c r="N698" s="91">
        <v>0</v>
      </c>
      <c r="O698" s="91">
        <v>450</v>
      </c>
      <c r="P698" s="91">
        <v>267</v>
      </c>
      <c r="Q698" s="91">
        <v>130</v>
      </c>
      <c r="R698" s="91">
        <v>263</v>
      </c>
      <c r="S698" s="91">
        <v>2704</v>
      </c>
      <c r="T698" s="91">
        <v>0</v>
      </c>
      <c r="U698" s="91">
        <v>391</v>
      </c>
      <c r="V698" s="91">
        <v>1098</v>
      </c>
      <c r="W698" s="91">
        <v>577</v>
      </c>
      <c r="X698" s="91">
        <v>801</v>
      </c>
      <c r="Y698" s="91">
        <v>0</v>
      </c>
      <c r="Z698" s="72">
        <f t="shared" si="87"/>
        <v>93304</v>
      </c>
      <c r="AA698" s="52"/>
      <c r="AC698" s="27" t="s">
        <v>82</v>
      </c>
      <c r="AD698" s="37" t="s">
        <v>124</v>
      </c>
    </row>
    <row r="699" spans="1:30" ht="15" customHeight="1" x14ac:dyDescent="0.25">
      <c r="A699" s="50"/>
      <c r="B699" s="24" t="s">
        <v>255</v>
      </c>
      <c r="C699" s="457" t="s">
        <v>398</v>
      </c>
      <c r="D699" s="457"/>
      <c r="E699" s="457"/>
      <c r="F699" s="457"/>
      <c r="G699" s="457"/>
      <c r="H699" s="457"/>
      <c r="I699" s="457"/>
      <c r="J699" s="457"/>
      <c r="K699" s="72">
        <f t="shared" si="88"/>
        <v>920</v>
      </c>
      <c r="L699" s="91">
        <v>0</v>
      </c>
      <c r="M699" s="91">
        <v>96</v>
      </c>
      <c r="N699" s="91">
        <v>0</v>
      </c>
      <c r="O699" s="91">
        <v>70</v>
      </c>
      <c r="P699" s="91">
        <v>75</v>
      </c>
      <c r="Q699" s="91">
        <v>52</v>
      </c>
      <c r="R699" s="91">
        <v>63</v>
      </c>
      <c r="S699" s="91">
        <v>0</v>
      </c>
      <c r="T699" s="91">
        <v>0</v>
      </c>
      <c r="U699" s="91">
        <v>117</v>
      </c>
      <c r="V699" s="91">
        <v>29</v>
      </c>
      <c r="W699" s="91">
        <v>33</v>
      </c>
      <c r="X699" s="91">
        <v>2173</v>
      </c>
      <c r="Y699" s="91">
        <v>10310</v>
      </c>
      <c r="Z699" s="72">
        <f t="shared" si="87"/>
        <v>13938</v>
      </c>
      <c r="AA699" s="52"/>
      <c r="AC699" s="27" t="s">
        <v>82</v>
      </c>
      <c r="AD699" s="37" t="s">
        <v>125</v>
      </c>
    </row>
    <row r="700" spans="1:30" ht="15" customHeight="1" x14ac:dyDescent="0.25">
      <c r="A700" s="50"/>
      <c r="B700" s="24" t="s">
        <v>257</v>
      </c>
      <c r="C700" s="457" t="s">
        <v>399</v>
      </c>
      <c r="D700" s="457"/>
      <c r="E700" s="457"/>
      <c r="F700" s="457"/>
      <c r="G700" s="457"/>
      <c r="H700" s="457"/>
      <c r="I700" s="457"/>
      <c r="J700" s="457"/>
      <c r="K700" s="72">
        <f t="shared" si="88"/>
        <v>700</v>
      </c>
      <c r="L700" s="91">
        <v>0</v>
      </c>
      <c r="M700" s="91">
        <v>68</v>
      </c>
      <c r="N700" s="91">
        <v>0</v>
      </c>
      <c r="O700" s="91">
        <v>522</v>
      </c>
      <c r="P700" s="91">
        <v>44</v>
      </c>
      <c r="Q700" s="91">
        <v>75</v>
      </c>
      <c r="R700" s="91">
        <v>159</v>
      </c>
      <c r="S700" s="91">
        <v>0</v>
      </c>
      <c r="T700" s="91">
        <v>0</v>
      </c>
      <c r="U700" s="91">
        <v>372</v>
      </c>
      <c r="V700" s="91">
        <v>42</v>
      </c>
      <c r="W700" s="91">
        <v>68</v>
      </c>
      <c r="X700" s="91">
        <v>129</v>
      </c>
      <c r="Y700" s="91">
        <v>0</v>
      </c>
      <c r="Z700" s="72">
        <f t="shared" si="87"/>
        <v>2179</v>
      </c>
      <c r="AA700" s="52"/>
      <c r="AC700" s="27" t="s">
        <v>82</v>
      </c>
      <c r="AD700" s="37" t="s">
        <v>126</v>
      </c>
    </row>
    <row r="701" spans="1:30" ht="15" customHeight="1" x14ac:dyDescent="0.25">
      <c r="A701" s="50"/>
      <c r="B701" s="24" t="s">
        <v>259</v>
      </c>
      <c r="C701" s="457" t="s">
        <v>400</v>
      </c>
      <c r="D701" s="457"/>
      <c r="E701" s="457"/>
      <c r="F701" s="457"/>
      <c r="G701" s="457"/>
      <c r="H701" s="457"/>
      <c r="I701" s="457"/>
      <c r="J701" s="457"/>
      <c r="K701" s="72">
        <f t="shared" si="88"/>
        <v>1051</v>
      </c>
      <c r="L701" s="91">
        <v>0</v>
      </c>
      <c r="M701" s="91">
        <v>44</v>
      </c>
      <c r="N701" s="91">
        <v>0</v>
      </c>
      <c r="O701" s="91">
        <v>80</v>
      </c>
      <c r="P701" s="91">
        <v>18</v>
      </c>
      <c r="Q701" s="91">
        <v>117</v>
      </c>
      <c r="R701" s="91">
        <v>271</v>
      </c>
      <c r="S701" s="91">
        <v>0</v>
      </c>
      <c r="T701" s="91">
        <v>0</v>
      </c>
      <c r="U701" s="91">
        <v>123</v>
      </c>
      <c r="V701" s="91">
        <v>44</v>
      </c>
      <c r="W701" s="91">
        <v>311</v>
      </c>
      <c r="X701" s="91">
        <v>1</v>
      </c>
      <c r="Y701" s="91">
        <v>0</v>
      </c>
      <c r="Z701" s="72">
        <f t="shared" si="87"/>
        <v>2060</v>
      </c>
      <c r="AA701" s="52"/>
      <c r="AC701" s="27" t="s">
        <v>82</v>
      </c>
      <c r="AD701" s="37" t="s">
        <v>127</v>
      </c>
    </row>
    <row r="702" spans="1:30" ht="15" customHeight="1" x14ac:dyDescent="0.25">
      <c r="A702" s="50"/>
      <c r="B702" s="24" t="s">
        <v>261</v>
      </c>
      <c r="C702" s="457" t="s">
        <v>401</v>
      </c>
      <c r="D702" s="457"/>
      <c r="E702" s="457"/>
      <c r="F702" s="457"/>
      <c r="G702" s="457"/>
      <c r="H702" s="457"/>
      <c r="I702" s="457"/>
      <c r="J702" s="457"/>
      <c r="K702" s="72">
        <f t="shared" si="88"/>
        <v>297</v>
      </c>
      <c r="L702" s="91">
        <v>0</v>
      </c>
      <c r="M702" s="91">
        <v>44</v>
      </c>
      <c r="N702" s="91">
        <v>0</v>
      </c>
      <c r="O702" s="91">
        <v>44</v>
      </c>
      <c r="P702" s="91">
        <v>6</v>
      </c>
      <c r="Q702" s="91">
        <v>44</v>
      </c>
      <c r="R702" s="91">
        <v>64</v>
      </c>
      <c r="S702" s="91">
        <v>0</v>
      </c>
      <c r="T702" s="91">
        <v>0</v>
      </c>
      <c r="U702" s="91">
        <v>97</v>
      </c>
      <c r="V702" s="91">
        <v>11</v>
      </c>
      <c r="W702" s="91">
        <v>136</v>
      </c>
      <c r="X702" s="91">
        <v>4</v>
      </c>
      <c r="Y702" s="91">
        <v>0</v>
      </c>
      <c r="Z702" s="72">
        <f t="shared" si="87"/>
        <v>747</v>
      </c>
      <c r="AA702" s="52"/>
      <c r="AC702" s="27" t="s">
        <v>82</v>
      </c>
      <c r="AD702" s="37" t="s">
        <v>128</v>
      </c>
    </row>
    <row r="703" spans="1:30" ht="15" customHeight="1" x14ac:dyDescent="0.25">
      <c r="A703" s="50"/>
      <c r="B703" s="24" t="s">
        <v>263</v>
      </c>
      <c r="C703" s="457" t="s">
        <v>402</v>
      </c>
      <c r="D703" s="457"/>
      <c r="E703" s="457"/>
      <c r="F703" s="457"/>
      <c r="G703" s="457"/>
      <c r="H703" s="457"/>
      <c r="I703" s="457"/>
      <c r="J703" s="457"/>
      <c r="K703" s="72">
        <f t="shared" si="88"/>
        <v>175</v>
      </c>
      <c r="L703" s="91">
        <v>0</v>
      </c>
      <c r="M703" s="91">
        <v>25</v>
      </c>
      <c r="N703" s="91">
        <v>0</v>
      </c>
      <c r="O703" s="91">
        <v>35</v>
      </c>
      <c r="P703" s="91">
        <v>2</v>
      </c>
      <c r="Q703" s="91">
        <v>14</v>
      </c>
      <c r="R703" s="91">
        <v>23</v>
      </c>
      <c r="S703" s="91">
        <v>0</v>
      </c>
      <c r="T703" s="91">
        <v>0</v>
      </c>
      <c r="U703" s="91">
        <v>1728</v>
      </c>
      <c r="V703" s="91">
        <v>5</v>
      </c>
      <c r="W703" s="91">
        <v>15</v>
      </c>
      <c r="X703" s="91">
        <v>2</v>
      </c>
      <c r="Y703" s="91">
        <v>0</v>
      </c>
      <c r="Z703" s="72">
        <f t="shared" si="87"/>
        <v>2024</v>
      </c>
      <c r="AA703" s="52"/>
      <c r="AC703" s="27" t="s">
        <v>82</v>
      </c>
      <c r="AD703" s="37" t="s">
        <v>129</v>
      </c>
    </row>
    <row r="704" spans="1:30" ht="33" customHeight="1" x14ac:dyDescent="0.3">
      <c r="A704" s="50" t="s">
        <v>30</v>
      </c>
      <c r="B704" s="438" t="s">
        <v>469</v>
      </c>
      <c r="C704" s="438"/>
      <c r="D704" s="438"/>
      <c r="E704" s="438"/>
      <c r="F704" s="438"/>
      <c r="G704" s="438"/>
      <c r="H704" s="438"/>
      <c r="I704" s="438"/>
      <c r="J704" s="438"/>
      <c r="K704" s="73">
        <f t="shared" ref="K704:Y704" si="89">SUM(K693:K703)</f>
        <v>255582</v>
      </c>
      <c r="L704" s="73">
        <f t="shared" si="89"/>
        <v>671</v>
      </c>
      <c r="M704" s="73">
        <f t="shared" si="89"/>
        <v>3547</v>
      </c>
      <c r="N704" s="73">
        <f t="shared" si="89"/>
        <v>0</v>
      </c>
      <c r="O704" s="73">
        <f t="shared" si="89"/>
        <v>6091</v>
      </c>
      <c r="P704" s="73">
        <f t="shared" si="89"/>
        <v>4240</v>
      </c>
      <c r="Q704" s="73">
        <f t="shared" si="89"/>
        <v>2104</v>
      </c>
      <c r="R704" s="73">
        <f t="shared" si="89"/>
        <v>3137</v>
      </c>
      <c r="S704" s="73">
        <f t="shared" si="89"/>
        <v>7557</v>
      </c>
      <c r="T704" s="73">
        <f t="shared" si="89"/>
        <v>0</v>
      </c>
      <c r="U704" s="73">
        <f t="shared" si="89"/>
        <v>10268</v>
      </c>
      <c r="V704" s="73">
        <f t="shared" si="89"/>
        <v>2225</v>
      </c>
      <c r="W704" s="73">
        <f t="shared" si="89"/>
        <v>3210</v>
      </c>
      <c r="X704" s="73">
        <f t="shared" si="89"/>
        <v>4543</v>
      </c>
      <c r="Y704" s="73">
        <f t="shared" si="89"/>
        <v>10310</v>
      </c>
      <c r="Z704" s="73">
        <f t="shared" si="87"/>
        <v>313485</v>
      </c>
      <c r="AC704"/>
      <c r="AD704" s="37" t="s">
        <v>182</v>
      </c>
    </row>
    <row r="705" spans="1:34" ht="15.75" customHeight="1" x14ac:dyDescent="0.3">
      <c r="AA705" s="4" t="s">
        <v>88</v>
      </c>
      <c r="AC705"/>
    </row>
    <row r="706" spans="1:34" ht="16.5" customHeight="1" x14ac:dyDescent="0.3">
      <c r="A706" s="3"/>
      <c r="B706" s="458" t="s">
        <v>93</v>
      </c>
      <c r="C706" s="458"/>
      <c r="D706" s="458"/>
      <c r="E706" s="458"/>
      <c r="F706" s="458"/>
      <c r="G706" s="458"/>
      <c r="H706" s="458"/>
      <c r="I706" s="458"/>
      <c r="J706" s="458"/>
      <c r="K706" s="458"/>
      <c r="L706" s="458"/>
      <c r="M706" s="458"/>
      <c r="N706" s="458"/>
      <c r="O706" s="427" t="s">
        <v>37</v>
      </c>
      <c r="P706" s="428"/>
      <c r="Q706" s="428"/>
      <c r="R706" s="428"/>
      <c r="S706" s="428"/>
      <c r="T706" s="428"/>
      <c r="U706" s="428"/>
      <c r="V706" s="428"/>
      <c r="W706" s="428"/>
      <c r="X706" s="428"/>
      <c r="Y706" s="429"/>
      <c r="Z706" s="3"/>
      <c r="AA706" s="3"/>
      <c r="AC706"/>
    </row>
    <row r="707" spans="1:34" ht="21.75" customHeight="1" x14ac:dyDescent="0.3">
      <c r="A707" s="30"/>
      <c r="B707" s="459" t="s">
        <v>476</v>
      </c>
      <c r="C707" s="460"/>
      <c r="D707" s="461"/>
      <c r="E707" s="459" t="s">
        <v>477</v>
      </c>
      <c r="F707" s="460"/>
      <c r="G707" s="461"/>
      <c r="H707" s="459" t="s">
        <v>478</v>
      </c>
      <c r="I707" s="460"/>
      <c r="J707" s="461"/>
      <c r="K707" s="465" t="s">
        <v>479</v>
      </c>
      <c r="L707" s="467" t="s">
        <v>480</v>
      </c>
      <c r="M707" s="467" t="s">
        <v>481</v>
      </c>
      <c r="N707" s="469" t="s">
        <v>482</v>
      </c>
      <c r="O707" s="300" t="s">
        <v>476</v>
      </c>
      <c r="P707" s="301" t="s">
        <v>477</v>
      </c>
      <c r="Q707" s="302" t="s">
        <v>478</v>
      </c>
      <c r="R707" s="303" t="s">
        <v>479</v>
      </c>
      <c r="S707" s="65"/>
      <c r="T707" s="304" t="s">
        <v>480</v>
      </c>
      <c r="U707" s="65"/>
      <c r="V707" s="305" t="s">
        <v>481</v>
      </c>
      <c r="W707" s="65"/>
      <c r="X707" s="306" t="s">
        <v>482</v>
      </c>
      <c r="Y707" s="307" t="s">
        <v>483</v>
      </c>
      <c r="Z707" s="3"/>
      <c r="AC707"/>
    </row>
    <row r="708" spans="1:34" ht="22.5" customHeight="1" x14ac:dyDescent="0.3">
      <c r="A708" s="34"/>
      <c r="B708" s="462"/>
      <c r="C708" s="463"/>
      <c r="D708" s="464"/>
      <c r="E708" s="462"/>
      <c r="F708" s="463"/>
      <c r="G708" s="464"/>
      <c r="H708" s="462"/>
      <c r="I708" s="463"/>
      <c r="J708" s="464"/>
      <c r="K708" s="466"/>
      <c r="L708" s="468"/>
      <c r="M708" s="468"/>
      <c r="N708" s="470"/>
      <c r="O708" s="308" t="s">
        <v>484</v>
      </c>
      <c r="P708" s="309" t="s">
        <v>485</v>
      </c>
      <c r="Q708" s="310" t="s">
        <v>486</v>
      </c>
      <c r="R708" s="311" t="s">
        <v>487</v>
      </c>
      <c r="S708" s="66"/>
      <c r="T708" s="312" t="s">
        <v>488</v>
      </c>
      <c r="U708" s="66"/>
      <c r="V708" s="313" t="s">
        <v>489</v>
      </c>
      <c r="W708" s="66"/>
      <c r="X708" s="314" t="s">
        <v>490</v>
      </c>
      <c r="Y708" s="315" t="s">
        <v>491</v>
      </c>
      <c r="AC708"/>
    </row>
    <row r="709" spans="1:34" ht="15" customHeight="1" x14ac:dyDescent="0.3">
      <c r="A709" s="3"/>
      <c r="B709" s="54"/>
      <c r="C709" s="54"/>
      <c r="D709" s="54"/>
      <c r="E709" s="54"/>
      <c r="F709" s="54"/>
      <c r="G709" s="54"/>
      <c r="H709" s="54"/>
      <c r="I709" s="54"/>
      <c r="J709" s="54"/>
      <c r="K709" s="55"/>
      <c r="L709" s="55"/>
      <c r="M709" s="55"/>
      <c r="N709" s="55"/>
      <c r="O709" s="5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C709"/>
      <c r="AF709" s="33"/>
    </row>
    <row r="710" spans="1:34" ht="16.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432"/>
      <c r="K710" s="432"/>
      <c r="L710" s="432"/>
      <c r="M710" s="432"/>
      <c r="N710" s="432"/>
      <c r="O710" s="432"/>
      <c r="P710" s="432"/>
      <c r="Q710" s="432"/>
      <c r="R710" s="432"/>
      <c r="S710" s="432"/>
      <c r="T710" s="432"/>
      <c r="U710" s="432"/>
      <c r="V710" s="432"/>
      <c r="W710" s="432"/>
      <c r="X710" s="3"/>
      <c r="Y710" s="31"/>
      <c r="Z710" s="3"/>
      <c r="AA710" s="2"/>
      <c r="AC710"/>
      <c r="AD710" t="s">
        <v>433</v>
      </c>
      <c r="AH710" s="90" t="s">
        <v>473</v>
      </c>
    </row>
    <row r="711" spans="1:34" ht="22.5" customHeight="1" x14ac:dyDescent="0.3">
      <c r="I711" s="386" t="s">
        <v>96</v>
      </c>
      <c r="J711" s="386"/>
      <c r="K711" s="386"/>
      <c r="L711" s="386"/>
      <c r="M711" s="8" t="s">
        <v>414</v>
      </c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38"/>
      <c r="Y711" s="421" t="s">
        <v>94</v>
      </c>
      <c r="Z711" s="421"/>
      <c r="AC711"/>
      <c r="AH711" s="90" t="s">
        <v>472</v>
      </c>
    </row>
    <row r="712" spans="1:34" ht="22.5" customHeight="1" x14ac:dyDescent="0.3">
      <c r="I712" s="386" t="s">
        <v>2</v>
      </c>
      <c r="J712" s="386"/>
      <c r="K712" s="386"/>
      <c r="L712" s="386"/>
      <c r="M712" s="8" t="s">
        <v>414</v>
      </c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38"/>
      <c r="Y712" s="421"/>
      <c r="Z712" s="421"/>
      <c r="AC712"/>
    </row>
    <row r="713" spans="1:34" ht="22.5" customHeight="1" x14ac:dyDescent="0.3">
      <c r="J713" s="433"/>
      <c r="K713" s="433"/>
      <c r="L713" s="433"/>
      <c r="M713" s="433"/>
      <c r="N713" s="8"/>
      <c r="O713" s="8"/>
      <c r="P713" s="8"/>
      <c r="Q713" s="8"/>
      <c r="R713" s="386"/>
      <c r="S713" s="386"/>
      <c r="T713" s="386"/>
      <c r="U713" s="386"/>
      <c r="V713" s="8"/>
      <c r="W713" s="8"/>
      <c r="X713" s="3"/>
      <c r="Y713" s="419" t="s">
        <v>433</v>
      </c>
      <c r="Z713" s="419"/>
      <c r="AC713"/>
    </row>
    <row r="714" spans="1:34" ht="21.75" customHeight="1" x14ac:dyDescent="0.3"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434"/>
      <c r="X714" s="434"/>
      <c r="Y714" s="434"/>
      <c r="Z714" s="434"/>
      <c r="AC714"/>
    </row>
    <row r="715" spans="1:34" ht="21.75" customHeight="1" x14ac:dyDescent="0.3"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434"/>
      <c r="X715" s="434"/>
      <c r="Y715" s="434"/>
      <c r="Z715" s="434"/>
      <c r="AC715"/>
    </row>
    <row r="716" spans="1:34" ht="21.75" customHeight="1" x14ac:dyDescent="0.3"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435" t="s">
        <v>434</v>
      </c>
      <c r="X716" s="435"/>
      <c r="Y716" s="435"/>
      <c r="Z716" s="435"/>
      <c r="AC716"/>
    </row>
    <row r="717" spans="1:34" ht="24.9" customHeight="1" x14ac:dyDescent="0.3">
      <c r="A717" s="15" t="s">
        <v>3</v>
      </c>
      <c r="B717" s="423" t="s">
        <v>4</v>
      </c>
      <c r="C717" s="423"/>
      <c r="D717" s="423"/>
      <c r="E717" s="423"/>
      <c r="F717" s="423"/>
      <c r="G717" s="423"/>
      <c r="H717" s="423"/>
      <c r="I717" s="423"/>
      <c r="J717" s="423"/>
      <c r="K717" s="423" t="s">
        <v>5</v>
      </c>
      <c r="L717" s="423"/>
      <c r="M717" s="423"/>
      <c r="N717" s="423"/>
      <c r="O717" s="423"/>
      <c r="P717" s="423"/>
      <c r="Q717" s="423"/>
      <c r="R717" s="423"/>
      <c r="S717" s="423"/>
      <c r="T717" s="423"/>
      <c r="U717" s="423"/>
      <c r="V717" s="423"/>
      <c r="W717" s="423"/>
      <c r="X717" s="423"/>
      <c r="Y717" s="423"/>
      <c r="Z717" s="423"/>
      <c r="AC717"/>
    </row>
    <row r="718" spans="1:34" ht="48.75" customHeight="1" x14ac:dyDescent="0.3">
      <c r="A718" s="15" t="s">
        <v>50</v>
      </c>
      <c r="B718" s="438" t="s">
        <v>51</v>
      </c>
      <c r="C718" s="438"/>
      <c r="D718" s="438"/>
      <c r="E718" s="438"/>
      <c r="F718" s="438"/>
      <c r="G718" s="438"/>
      <c r="H718" s="438"/>
      <c r="I718" s="438"/>
      <c r="J718" s="438"/>
      <c r="K718" s="10" t="s">
        <v>185</v>
      </c>
      <c r="L718" s="10" t="s">
        <v>187</v>
      </c>
      <c r="M718" s="10" t="s">
        <v>189</v>
      </c>
      <c r="N718" s="10" t="s">
        <v>191</v>
      </c>
      <c r="O718" s="10" t="s">
        <v>193</v>
      </c>
      <c r="P718" s="10" t="s">
        <v>195</v>
      </c>
      <c r="Q718" s="10" t="s">
        <v>197</v>
      </c>
      <c r="R718" s="10" t="s">
        <v>199</v>
      </c>
      <c r="S718" s="10" t="s">
        <v>201</v>
      </c>
      <c r="T718" s="10" t="s">
        <v>203</v>
      </c>
      <c r="U718" s="10" t="s">
        <v>205</v>
      </c>
      <c r="V718" s="10" t="s">
        <v>207</v>
      </c>
      <c r="W718" s="10" t="s">
        <v>209</v>
      </c>
      <c r="X718" s="10" t="s">
        <v>211</v>
      </c>
      <c r="Y718" s="10" t="s">
        <v>213</v>
      </c>
      <c r="Z718" s="15" t="s">
        <v>214</v>
      </c>
      <c r="AC718"/>
      <c r="AD718" s="60" t="s">
        <v>183</v>
      </c>
    </row>
    <row r="719" spans="1:34" ht="12.75" customHeight="1" x14ac:dyDescent="0.3">
      <c r="A719" s="17" t="s">
        <v>7</v>
      </c>
      <c r="B719" s="436" t="s">
        <v>8</v>
      </c>
      <c r="C719" s="436"/>
      <c r="D719" s="436"/>
      <c r="E719" s="436"/>
      <c r="F719" s="436"/>
      <c r="G719" s="436"/>
      <c r="H719" s="436"/>
      <c r="I719" s="436"/>
      <c r="J719" s="436"/>
      <c r="K719" s="18" t="s">
        <v>9</v>
      </c>
      <c r="L719" s="18" t="s">
        <v>10</v>
      </c>
      <c r="M719" s="18" t="s">
        <v>11</v>
      </c>
      <c r="N719" s="18" t="s">
        <v>12</v>
      </c>
      <c r="O719" s="18" t="s">
        <v>13</v>
      </c>
      <c r="P719" s="18" t="s">
        <v>14</v>
      </c>
      <c r="Q719" s="18" t="s">
        <v>15</v>
      </c>
      <c r="R719" s="18" t="s">
        <v>16</v>
      </c>
      <c r="S719" s="18" t="s">
        <v>17</v>
      </c>
      <c r="T719" s="18" t="s">
        <v>18</v>
      </c>
      <c r="U719" s="18" t="s">
        <v>19</v>
      </c>
      <c r="V719" s="18" t="s">
        <v>20</v>
      </c>
      <c r="W719" s="18" t="s">
        <v>21</v>
      </c>
      <c r="X719" s="18" t="s">
        <v>22</v>
      </c>
      <c r="Y719" s="18" t="s">
        <v>23</v>
      </c>
      <c r="Z719" s="18" t="s">
        <v>24</v>
      </c>
      <c r="AA719" s="19"/>
      <c r="AC719"/>
      <c r="AD719" s="41"/>
    </row>
    <row r="720" spans="1:34" ht="15" customHeight="1" x14ac:dyDescent="0.3">
      <c r="A720" s="451" t="s">
        <v>52</v>
      </c>
      <c r="B720" s="451"/>
      <c r="C720" s="451"/>
      <c r="D720" s="451"/>
      <c r="E720" s="451"/>
      <c r="F720" s="451"/>
      <c r="G720" s="451"/>
      <c r="H720" s="451"/>
      <c r="I720" s="451"/>
      <c r="J720" s="451"/>
      <c r="K720" s="452"/>
      <c r="L720" s="453"/>
      <c r="M720" s="453"/>
      <c r="N720" s="453"/>
      <c r="O720" s="453"/>
      <c r="P720" s="453"/>
      <c r="Q720" s="453"/>
      <c r="R720" s="453"/>
      <c r="S720" s="453"/>
      <c r="T720" s="453"/>
      <c r="U720" s="453"/>
      <c r="V720" s="453"/>
      <c r="W720" s="453"/>
      <c r="X720" s="453"/>
      <c r="Y720" s="453"/>
      <c r="Z720" s="454"/>
      <c r="AA720" s="45"/>
      <c r="AC720"/>
      <c r="AD720" s="62"/>
    </row>
    <row r="721" spans="1:30" ht="30" customHeight="1" x14ac:dyDescent="0.25">
      <c r="A721" s="50" t="s">
        <v>53</v>
      </c>
      <c r="B721" s="51" t="s">
        <v>403</v>
      </c>
      <c r="C721" s="455" t="s">
        <v>404</v>
      </c>
      <c r="D721" s="455"/>
      <c r="E721" s="455"/>
      <c r="F721" s="455"/>
      <c r="G721" s="455"/>
      <c r="H721" s="455"/>
      <c r="I721" s="455"/>
      <c r="J721" s="456"/>
      <c r="K721" s="91">
        <v>0</v>
      </c>
      <c r="L721" s="91">
        <v>0</v>
      </c>
      <c r="M721" s="91">
        <v>0</v>
      </c>
      <c r="N721" s="91">
        <v>63</v>
      </c>
      <c r="O721" s="91">
        <v>176</v>
      </c>
      <c r="P721" s="91">
        <v>363</v>
      </c>
      <c r="Q721" s="91">
        <v>8</v>
      </c>
      <c r="R721" s="91">
        <v>7</v>
      </c>
      <c r="S721" s="91">
        <v>57</v>
      </c>
      <c r="T721" s="91">
        <v>269</v>
      </c>
      <c r="U721" s="91">
        <v>0</v>
      </c>
      <c r="V721" s="91">
        <v>0</v>
      </c>
      <c r="W721" s="91">
        <v>0</v>
      </c>
      <c r="X721" s="91">
        <v>0</v>
      </c>
      <c r="Y721" s="91">
        <v>0</v>
      </c>
      <c r="Z721" s="72">
        <f>SUM(K721:Y721)</f>
        <v>943</v>
      </c>
      <c r="AA721" s="52"/>
      <c r="AC721" s="27" t="s">
        <v>82</v>
      </c>
      <c r="AD721" s="37" t="s">
        <v>108</v>
      </c>
    </row>
    <row r="722" spans="1:30" ht="15" customHeight="1" x14ac:dyDescent="0.25">
      <c r="A722" s="50" t="s">
        <v>55</v>
      </c>
      <c r="B722" s="24" t="s">
        <v>54</v>
      </c>
      <c r="C722" s="457" t="s">
        <v>405</v>
      </c>
      <c r="D722" s="457"/>
      <c r="E722" s="457"/>
      <c r="F722" s="457"/>
      <c r="G722" s="457"/>
      <c r="H722" s="457"/>
      <c r="I722" s="457"/>
      <c r="J722" s="457"/>
      <c r="K722" s="91">
        <v>0</v>
      </c>
      <c r="L722" s="91">
        <v>0</v>
      </c>
      <c r="M722" s="91">
        <v>0</v>
      </c>
      <c r="N722" s="91">
        <v>34</v>
      </c>
      <c r="O722" s="91">
        <v>275</v>
      </c>
      <c r="P722" s="91">
        <v>736</v>
      </c>
      <c r="Q722" s="91">
        <v>12</v>
      </c>
      <c r="R722" s="91">
        <v>17</v>
      </c>
      <c r="S722" s="91">
        <v>266</v>
      </c>
      <c r="T722" s="91">
        <v>268</v>
      </c>
      <c r="U722" s="91">
        <v>0</v>
      </c>
      <c r="V722" s="91">
        <v>0</v>
      </c>
      <c r="W722" s="91">
        <v>0</v>
      </c>
      <c r="X722" s="91">
        <v>0</v>
      </c>
      <c r="Y722" s="91">
        <v>0</v>
      </c>
      <c r="Z722" s="72">
        <f>SUM(K722:Y722)</f>
        <v>1608</v>
      </c>
      <c r="AA722" s="52"/>
      <c r="AC722" s="27" t="s">
        <v>82</v>
      </c>
      <c r="AD722" s="37" t="s">
        <v>109</v>
      </c>
    </row>
    <row r="723" spans="1:30" ht="15" customHeight="1" x14ac:dyDescent="0.25">
      <c r="A723" s="50"/>
      <c r="B723" s="24" t="s">
        <v>56</v>
      </c>
      <c r="C723" s="457" t="s">
        <v>406</v>
      </c>
      <c r="D723" s="457"/>
      <c r="E723" s="457"/>
      <c r="F723" s="457"/>
      <c r="G723" s="457"/>
      <c r="H723" s="457"/>
      <c r="I723" s="457"/>
      <c r="J723" s="457"/>
      <c r="K723" s="91">
        <v>0</v>
      </c>
      <c r="L723" s="91">
        <v>0</v>
      </c>
      <c r="M723" s="91">
        <v>0</v>
      </c>
      <c r="N723" s="91">
        <v>20</v>
      </c>
      <c r="O723" s="91">
        <v>125</v>
      </c>
      <c r="P723" s="91">
        <v>124</v>
      </c>
      <c r="Q723" s="91">
        <v>6</v>
      </c>
      <c r="R723" s="91">
        <v>8</v>
      </c>
      <c r="S723" s="91">
        <v>27</v>
      </c>
      <c r="T723" s="91">
        <v>135</v>
      </c>
      <c r="U723" s="91">
        <v>0</v>
      </c>
      <c r="V723" s="91">
        <v>0</v>
      </c>
      <c r="W723" s="91">
        <v>0</v>
      </c>
      <c r="X723" s="91">
        <v>0</v>
      </c>
      <c r="Y723" s="91">
        <v>0</v>
      </c>
      <c r="Z723" s="72">
        <f>SUM(K723:Y723)</f>
        <v>445</v>
      </c>
      <c r="AA723" s="52"/>
      <c r="AC723" s="27" t="s">
        <v>82</v>
      </c>
      <c r="AD723" s="37" t="s">
        <v>110</v>
      </c>
    </row>
    <row r="724" spans="1:30" ht="15" customHeight="1" x14ac:dyDescent="0.25">
      <c r="A724" s="50"/>
      <c r="B724" s="24" t="s">
        <v>249</v>
      </c>
      <c r="C724" s="457" t="s">
        <v>407</v>
      </c>
      <c r="D724" s="457"/>
      <c r="E724" s="457"/>
      <c r="F724" s="457"/>
      <c r="G724" s="457"/>
      <c r="H724" s="457"/>
      <c r="I724" s="457"/>
      <c r="J724" s="457"/>
      <c r="K724" s="91">
        <v>0</v>
      </c>
      <c r="L724" s="91">
        <v>0</v>
      </c>
      <c r="M724" s="91">
        <v>0</v>
      </c>
      <c r="N724" s="91">
        <v>14</v>
      </c>
      <c r="O724" s="91">
        <v>9</v>
      </c>
      <c r="P724" s="91">
        <v>204</v>
      </c>
      <c r="Q724" s="91">
        <v>0</v>
      </c>
      <c r="R724" s="91">
        <v>5</v>
      </c>
      <c r="S724" s="91">
        <v>56</v>
      </c>
      <c r="T724" s="91">
        <v>92</v>
      </c>
      <c r="U724" s="91">
        <v>0</v>
      </c>
      <c r="V724" s="91">
        <v>0</v>
      </c>
      <c r="W724" s="91">
        <v>0</v>
      </c>
      <c r="X724" s="91">
        <v>0</v>
      </c>
      <c r="Y724" s="91">
        <v>0</v>
      </c>
      <c r="Z724" s="72">
        <f>SUM(K724:Y724)</f>
        <v>380</v>
      </c>
      <c r="AA724" s="52"/>
      <c r="AC724" s="27" t="s">
        <v>82</v>
      </c>
      <c r="AD724" s="37" t="s">
        <v>111</v>
      </c>
    </row>
    <row r="725" spans="1:30" ht="15" customHeight="1" x14ac:dyDescent="0.25">
      <c r="A725" s="50"/>
      <c r="B725" s="24" t="s">
        <v>251</v>
      </c>
      <c r="C725" s="457" t="s">
        <v>408</v>
      </c>
      <c r="D725" s="457"/>
      <c r="E725" s="457"/>
      <c r="F725" s="457"/>
      <c r="G725" s="457"/>
      <c r="H725" s="457"/>
      <c r="I725" s="457"/>
      <c r="J725" s="457"/>
      <c r="K725" s="91">
        <v>0</v>
      </c>
      <c r="L725" s="91">
        <v>0</v>
      </c>
      <c r="M725" s="91">
        <v>0</v>
      </c>
      <c r="N725" s="91">
        <v>9</v>
      </c>
      <c r="O725" s="91">
        <v>19</v>
      </c>
      <c r="P725" s="91">
        <v>154</v>
      </c>
      <c r="Q725" s="91">
        <v>1</v>
      </c>
      <c r="R725" s="91">
        <v>4</v>
      </c>
      <c r="S725" s="91">
        <v>20</v>
      </c>
      <c r="T725" s="91">
        <v>87</v>
      </c>
      <c r="U725" s="91">
        <v>0</v>
      </c>
      <c r="V725" s="91">
        <v>0</v>
      </c>
      <c r="W725" s="91">
        <v>0</v>
      </c>
      <c r="X725" s="91">
        <v>0</v>
      </c>
      <c r="Y725" s="91">
        <v>0</v>
      </c>
      <c r="Z725" s="72">
        <f>SUM(K725:Y725)</f>
        <v>294</v>
      </c>
      <c r="AA725" s="52"/>
      <c r="AC725" s="27" t="s">
        <v>82</v>
      </c>
      <c r="AD725" s="37" t="s">
        <v>112</v>
      </c>
    </row>
    <row r="726" spans="1:30" ht="15" customHeight="1" x14ac:dyDescent="0.3">
      <c r="A726" s="50"/>
      <c r="B726" s="86"/>
      <c r="C726" s="471"/>
      <c r="D726" s="457"/>
      <c r="E726" s="457"/>
      <c r="F726" s="457"/>
      <c r="G726" s="457"/>
      <c r="H726" s="457"/>
      <c r="I726" s="457"/>
      <c r="J726" s="457"/>
      <c r="K726" s="86" t="s">
        <v>318</v>
      </c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86"/>
      <c r="X726" s="86"/>
      <c r="Y726" s="86"/>
      <c r="Z726" s="86"/>
      <c r="AA726" s="52"/>
      <c r="AC726" s="27" t="s">
        <v>82</v>
      </c>
      <c r="AD726" s="37" t="s">
        <v>113</v>
      </c>
    </row>
    <row r="727" spans="1:30" ht="15" customHeight="1" x14ac:dyDescent="0.3">
      <c r="A727" s="50"/>
      <c r="B727" s="86"/>
      <c r="C727" s="471"/>
      <c r="D727" s="457"/>
      <c r="E727" s="457"/>
      <c r="F727" s="457"/>
      <c r="G727" s="457"/>
      <c r="H727" s="457"/>
      <c r="I727" s="457"/>
      <c r="J727" s="457"/>
      <c r="K727" s="86" t="s">
        <v>318</v>
      </c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86"/>
      <c r="X727" s="86"/>
      <c r="Y727" s="86"/>
      <c r="Z727" s="86"/>
      <c r="AA727" s="52"/>
      <c r="AC727" s="27" t="s">
        <v>82</v>
      </c>
      <c r="AD727" s="37" t="s">
        <v>114</v>
      </c>
    </row>
    <row r="728" spans="1:30" ht="15" customHeight="1" x14ac:dyDescent="0.3">
      <c r="A728" s="50"/>
      <c r="B728" s="86"/>
      <c r="C728" s="471"/>
      <c r="D728" s="457"/>
      <c r="E728" s="457"/>
      <c r="F728" s="457"/>
      <c r="G728" s="457"/>
      <c r="H728" s="457"/>
      <c r="I728" s="457"/>
      <c r="J728" s="457"/>
      <c r="K728" s="86" t="s">
        <v>318</v>
      </c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86"/>
      <c r="X728" s="86"/>
      <c r="Y728" s="86"/>
      <c r="Z728" s="86"/>
      <c r="AA728" s="52"/>
      <c r="AC728" s="27" t="s">
        <v>82</v>
      </c>
      <c r="AD728" s="37" t="s">
        <v>115</v>
      </c>
    </row>
    <row r="729" spans="1:30" ht="15" customHeight="1" x14ac:dyDescent="0.3">
      <c r="A729" s="50"/>
      <c r="B729" s="86"/>
      <c r="C729" s="471"/>
      <c r="D729" s="457"/>
      <c r="E729" s="457"/>
      <c r="F729" s="457"/>
      <c r="G729" s="457"/>
      <c r="H729" s="457"/>
      <c r="I729" s="457"/>
      <c r="J729" s="457"/>
      <c r="K729" s="86" t="s">
        <v>318</v>
      </c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86"/>
      <c r="X729" s="86"/>
      <c r="Y729" s="86"/>
      <c r="Z729" s="86"/>
      <c r="AA729" s="52"/>
      <c r="AC729" s="27" t="s">
        <v>82</v>
      </c>
      <c r="AD729" s="37" t="s">
        <v>116</v>
      </c>
    </row>
    <row r="730" spans="1:30" ht="15" customHeight="1" x14ac:dyDescent="0.3">
      <c r="A730" s="50"/>
      <c r="B730" s="86"/>
      <c r="C730" s="471"/>
      <c r="D730" s="457"/>
      <c r="E730" s="457"/>
      <c r="F730" s="457"/>
      <c r="G730" s="457"/>
      <c r="H730" s="457"/>
      <c r="I730" s="457"/>
      <c r="J730" s="457"/>
      <c r="K730" s="86" t="s">
        <v>318</v>
      </c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52"/>
      <c r="AC730" s="27" t="s">
        <v>82</v>
      </c>
      <c r="AD730" s="37" t="s">
        <v>117</v>
      </c>
    </row>
    <row r="731" spans="1:30" ht="15" customHeight="1" x14ac:dyDescent="0.3">
      <c r="A731" s="50"/>
      <c r="B731" s="86"/>
      <c r="C731" s="471"/>
      <c r="D731" s="457"/>
      <c r="E731" s="457"/>
      <c r="F731" s="457"/>
      <c r="G731" s="457"/>
      <c r="H731" s="457"/>
      <c r="I731" s="457"/>
      <c r="J731" s="457"/>
      <c r="K731" s="86" t="s">
        <v>318</v>
      </c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52"/>
      <c r="AC731" s="27" t="s">
        <v>82</v>
      </c>
      <c r="AD731" s="37" t="s">
        <v>118</v>
      </c>
    </row>
    <row r="732" spans="1:30" ht="33" customHeight="1" x14ac:dyDescent="0.25">
      <c r="A732" s="50" t="s">
        <v>30</v>
      </c>
      <c r="B732" s="438" t="s">
        <v>469</v>
      </c>
      <c r="C732" s="438"/>
      <c r="D732" s="438"/>
      <c r="E732" s="438"/>
      <c r="F732" s="438"/>
      <c r="G732" s="438"/>
      <c r="H732" s="438"/>
      <c r="I732" s="438"/>
      <c r="J732" s="438"/>
      <c r="K732" s="73">
        <f t="shared" ref="K732:Y732" si="90">SUM(K721:K731)</f>
        <v>0</v>
      </c>
      <c r="L732" s="73">
        <f t="shared" si="90"/>
        <v>0</v>
      </c>
      <c r="M732" s="73">
        <f t="shared" si="90"/>
        <v>0</v>
      </c>
      <c r="N732" s="73">
        <f t="shared" si="90"/>
        <v>140</v>
      </c>
      <c r="O732" s="73">
        <f t="shared" si="90"/>
        <v>604</v>
      </c>
      <c r="P732" s="73">
        <f t="shared" si="90"/>
        <v>1581</v>
      </c>
      <c r="Q732" s="73">
        <f t="shared" si="90"/>
        <v>27</v>
      </c>
      <c r="R732" s="73">
        <f t="shared" si="90"/>
        <v>41</v>
      </c>
      <c r="S732" s="73">
        <f t="shared" si="90"/>
        <v>426</v>
      </c>
      <c r="T732" s="73">
        <f t="shared" si="90"/>
        <v>851</v>
      </c>
      <c r="U732" s="73">
        <f t="shared" si="90"/>
        <v>0</v>
      </c>
      <c r="V732" s="73">
        <f t="shared" si="90"/>
        <v>0</v>
      </c>
      <c r="W732" s="73">
        <f t="shared" si="90"/>
        <v>0</v>
      </c>
      <c r="X732" s="73">
        <f t="shared" si="90"/>
        <v>0</v>
      </c>
      <c r="Y732" s="73">
        <f t="shared" si="90"/>
        <v>0</v>
      </c>
      <c r="Z732" s="73">
        <f>SUM(K732:Y732)</f>
        <v>3670</v>
      </c>
      <c r="AC732" s="27"/>
      <c r="AD732" s="37" t="s">
        <v>181</v>
      </c>
    </row>
    <row r="733" spans="1:30" ht="30" customHeight="1" x14ac:dyDescent="0.25">
      <c r="A733" s="50" t="s">
        <v>53</v>
      </c>
      <c r="B733" s="53" t="s">
        <v>409</v>
      </c>
      <c r="C733" s="455" t="s">
        <v>410</v>
      </c>
      <c r="D733" s="455"/>
      <c r="E733" s="455"/>
      <c r="F733" s="455"/>
      <c r="G733" s="455"/>
      <c r="H733" s="455"/>
      <c r="I733" s="455"/>
      <c r="J733" s="456"/>
      <c r="K733" s="91">
        <v>0</v>
      </c>
      <c r="L733" s="91">
        <v>0</v>
      </c>
      <c r="M733" s="91">
        <v>0</v>
      </c>
      <c r="N733" s="91">
        <v>12</v>
      </c>
      <c r="O733" s="91">
        <v>283</v>
      </c>
      <c r="P733" s="91">
        <v>129</v>
      </c>
      <c r="Q733" s="91">
        <v>10</v>
      </c>
      <c r="R733" s="91">
        <v>7</v>
      </c>
      <c r="S733" s="91">
        <v>52</v>
      </c>
      <c r="T733" s="91">
        <v>479</v>
      </c>
      <c r="U733" s="91">
        <v>0</v>
      </c>
      <c r="V733" s="91">
        <v>0</v>
      </c>
      <c r="W733" s="91">
        <v>0</v>
      </c>
      <c r="X733" s="91">
        <v>0</v>
      </c>
      <c r="Y733" s="91">
        <v>0</v>
      </c>
      <c r="Z733" s="72">
        <f>SUM(K733:Y733)</f>
        <v>972</v>
      </c>
      <c r="AA733" s="52"/>
      <c r="AC733" s="27" t="s">
        <v>82</v>
      </c>
      <c r="AD733" s="37" t="s">
        <v>119</v>
      </c>
    </row>
    <row r="734" spans="1:30" ht="15" customHeight="1" x14ac:dyDescent="0.25">
      <c r="A734" s="50" t="s">
        <v>55</v>
      </c>
      <c r="B734" s="24" t="s">
        <v>54</v>
      </c>
      <c r="C734" s="457" t="s">
        <v>411</v>
      </c>
      <c r="D734" s="457"/>
      <c r="E734" s="457"/>
      <c r="F734" s="457"/>
      <c r="G734" s="457"/>
      <c r="H734" s="457"/>
      <c r="I734" s="457"/>
      <c r="J734" s="457"/>
      <c r="K734" s="91">
        <v>0</v>
      </c>
      <c r="L734" s="91">
        <v>0</v>
      </c>
      <c r="M734" s="91">
        <v>0</v>
      </c>
      <c r="N734" s="91">
        <v>3</v>
      </c>
      <c r="O734" s="91">
        <v>255</v>
      </c>
      <c r="P734" s="91">
        <v>175</v>
      </c>
      <c r="Q734" s="91">
        <v>369</v>
      </c>
      <c r="R734" s="91">
        <v>6</v>
      </c>
      <c r="S734" s="91">
        <v>139</v>
      </c>
      <c r="T734" s="91">
        <v>365</v>
      </c>
      <c r="U734" s="91">
        <v>0</v>
      </c>
      <c r="V734" s="91">
        <v>1065</v>
      </c>
      <c r="W734" s="91">
        <v>0</v>
      </c>
      <c r="X734" s="91">
        <v>0</v>
      </c>
      <c r="Y734" s="91">
        <v>0</v>
      </c>
      <c r="Z734" s="72">
        <f>SUM(K734:Y734)</f>
        <v>2377</v>
      </c>
      <c r="AA734" s="52"/>
      <c r="AC734" s="27" t="s">
        <v>82</v>
      </c>
      <c r="AD734" s="37" t="s">
        <v>120</v>
      </c>
    </row>
    <row r="735" spans="1:30" ht="15" customHeight="1" x14ac:dyDescent="0.25">
      <c r="A735" s="50"/>
      <c r="B735" s="24" t="s">
        <v>56</v>
      </c>
      <c r="C735" s="457" t="s">
        <v>412</v>
      </c>
      <c r="D735" s="457"/>
      <c r="E735" s="457"/>
      <c r="F735" s="457"/>
      <c r="G735" s="457"/>
      <c r="H735" s="457"/>
      <c r="I735" s="457"/>
      <c r="J735" s="457"/>
      <c r="K735" s="91">
        <v>0</v>
      </c>
      <c r="L735" s="91">
        <v>0</v>
      </c>
      <c r="M735" s="91">
        <v>0</v>
      </c>
      <c r="N735" s="91">
        <v>0</v>
      </c>
      <c r="O735" s="91">
        <v>61</v>
      </c>
      <c r="P735" s="91">
        <v>49</v>
      </c>
      <c r="Q735" s="91">
        <v>1</v>
      </c>
      <c r="R735" s="91">
        <v>1</v>
      </c>
      <c r="S735" s="91">
        <v>17</v>
      </c>
      <c r="T735" s="91">
        <v>163</v>
      </c>
      <c r="U735" s="91">
        <v>0</v>
      </c>
      <c r="V735" s="91">
        <v>0</v>
      </c>
      <c r="W735" s="91">
        <v>0</v>
      </c>
      <c r="X735" s="91">
        <v>0</v>
      </c>
      <c r="Y735" s="91">
        <v>0</v>
      </c>
      <c r="Z735" s="72">
        <f>SUM(K735:Y735)</f>
        <v>292</v>
      </c>
      <c r="AA735" s="52"/>
      <c r="AC735" s="27" t="s">
        <v>82</v>
      </c>
      <c r="AD735" s="37" t="s">
        <v>121</v>
      </c>
    </row>
    <row r="736" spans="1:30" ht="15" customHeight="1" x14ac:dyDescent="0.25">
      <c r="A736" s="50"/>
      <c r="B736" s="24" t="s">
        <v>249</v>
      </c>
      <c r="C736" s="457" t="s">
        <v>413</v>
      </c>
      <c r="D736" s="457"/>
      <c r="E736" s="457"/>
      <c r="F736" s="457"/>
      <c r="G736" s="457"/>
      <c r="H736" s="457"/>
      <c r="I736" s="457"/>
      <c r="J736" s="457"/>
      <c r="K736" s="91">
        <v>0</v>
      </c>
      <c r="L736" s="91">
        <v>6985</v>
      </c>
      <c r="M736" s="91">
        <v>0</v>
      </c>
      <c r="N736" s="91">
        <v>7</v>
      </c>
      <c r="O736" s="91">
        <v>150</v>
      </c>
      <c r="P736" s="91">
        <v>107</v>
      </c>
      <c r="Q736" s="91">
        <v>6</v>
      </c>
      <c r="R736" s="91">
        <v>11</v>
      </c>
      <c r="S736" s="91">
        <v>40</v>
      </c>
      <c r="T736" s="91">
        <v>561</v>
      </c>
      <c r="U736" s="91">
        <v>0</v>
      </c>
      <c r="V736" s="91">
        <v>156</v>
      </c>
      <c r="W736" s="91">
        <v>0</v>
      </c>
      <c r="X736" s="91">
        <v>0</v>
      </c>
      <c r="Y736" s="91">
        <v>0</v>
      </c>
      <c r="Z736" s="72">
        <f>SUM(K736:Y736)</f>
        <v>8023</v>
      </c>
      <c r="AA736" s="52"/>
      <c r="AC736" s="27" t="s">
        <v>82</v>
      </c>
      <c r="AD736" s="37" t="s">
        <v>122</v>
      </c>
    </row>
    <row r="737" spans="1:34" ht="15" customHeight="1" x14ac:dyDescent="0.3">
      <c r="A737" s="50"/>
      <c r="B737" s="88"/>
      <c r="C737" s="471"/>
      <c r="D737" s="457"/>
      <c r="E737" s="457"/>
      <c r="F737" s="457"/>
      <c r="G737" s="457"/>
      <c r="H737" s="457"/>
      <c r="I737" s="457"/>
      <c r="J737" s="457"/>
      <c r="K737" s="88" t="s">
        <v>318</v>
      </c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52"/>
      <c r="AC737" s="27" t="s">
        <v>82</v>
      </c>
      <c r="AD737" s="37" t="s">
        <v>123</v>
      </c>
    </row>
    <row r="738" spans="1:34" ht="15" customHeight="1" x14ac:dyDescent="0.3">
      <c r="A738" s="50"/>
      <c r="B738" s="88"/>
      <c r="C738" s="471"/>
      <c r="D738" s="457"/>
      <c r="E738" s="457"/>
      <c r="F738" s="457"/>
      <c r="G738" s="457"/>
      <c r="H738" s="457"/>
      <c r="I738" s="457"/>
      <c r="J738" s="457"/>
      <c r="K738" s="88" t="s">
        <v>318</v>
      </c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52"/>
      <c r="AC738" s="27" t="s">
        <v>82</v>
      </c>
      <c r="AD738" s="37" t="s">
        <v>124</v>
      </c>
    </row>
    <row r="739" spans="1:34" ht="15" customHeight="1" x14ac:dyDescent="0.3">
      <c r="A739" s="50"/>
      <c r="B739" s="88"/>
      <c r="C739" s="471"/>
      <c r="D739" s="457"/>
      <c r="E739" s="457"/>
      <c r="F739" s="457"/>
      <c r="G739" s="457"/>
      <c r="H739" s="457"/>
      <c r="I739" s="457"/>
      <c r="J739" s="457"/>
      <c r="K739" s="88" t="s">
        <v>318</v>
      </c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52"/>
      <c r="AC739" s="27" t="s">
        <v>82</v>
      </c>
      <c r="AD739" s="37" t="s">
        <v>125</v>
      </c>
    </row>
    <row r="740" spans="1:34" ht="15" customHeight="1" x14ac:dyDescent="0.3">
      <c r="A740" s="50"/>
      <c r="B740" s="88"/>
      <c r="C740" s="471"/>
      <c r="D740" s="457"/>
      <c r="E740" s="457"/>
      <c r="F740" s="457"/>
      <c r="G740" s="457"/>
      <c r="H740" s="457"/>
      <c r="I740" s="457"/>
      <c r="J740" s="457"/>
      <c r="K740" s="88" t="s">
        <v>318</v>
      </c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52"/>
      <c r="AC740" s="27" t="s">
        <v>82</v>
      </c>
      <c r="AD740" s="37" t="s">
        <v>126</v>
      </c>
    </row>
    <row r="741" spans="1:34" ht="15" customHeight="1" x14ac:dyDescent="0.3">
      <c r="A741" s="50"/>
      <c r="B741" s="88"/>
      <c r="C741" s="471"/>
      <c r="D741" s="457"/>
      <c r="E741" s="457"/>
      <c r="F741" s="457"/>
      <c r="G741" s="457"/>
      <c r="H741" s="457"/>
      <c r="I741" s="457"/>
      <c r="J741" s="457"/>
      <c r="K741" s="88" t="s">
        <v>318</v>
      </c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52"/>
      <c r="AC741" s="27" t="s">
        <v>82</v>
      </c>
      <c r="AD741" s="37" t="s">
        <v>127</v>
      </c>
    </row>
    <row r="742" spans="1:34" ht="15" customHeight="1" x14ac:dyDescent="0.3">
      <c r="A742" s="50"/>
      <c r="B742" s="88"/>
      <c r="C742" s="471"/>
      <c r="D742" s="457"/>
      <c r="E742" s="457"/>
      <c r="F742" s="457"/>
      <c r="G742" s="457"/>
      <c r="H742" s="457"/>
      <c r="I742" s="457"/>
      <c r="J742" s="457"/>
      <c r="K742" s="88" t="s">
        <v>318</v>
      </c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52"/>
      <c r="AC742" s="27" t="s">
        <v>82</v>
      </c>
      <c r="AD742" s="37" t="s">
        <v>128</v>
      </c>
    </row>
    <row r="743" spans="1:34" ht="15" customHeight="1" x14ac:dyDescent="0.3">
      <c r="A743" s="50"/>
      <c r="B743" s="88"/>
      <c r="C743" s="471"/>
      <c r="D743" s="457"/>
      <c r="E743" s="457"/>
      <c r="F743" s="457"/>
      <c r="G743" s="457"/>
      <c r="H743" s="457"/>
      <c r="I743" s="457"/>
      <c r="J743" s="457"/>
      <c r="K743" s="88" t="s">
        <v>318</v>
      </c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52"/>
      <c r="AC743" s="27" t="s">
        <v>82</v>
      </c>
      <c r="AD743" s="37" t="s">
        <v>129</v>
      </c>
    </row>
    <row r="744" spans="1:34" ht="33" customHeight="1" x14ac:dyDescent="0.3">
      <c r="A744" s="50" t="s">
        <v>30</v>
      </c>
      <c r="B744" s="438" t="s">
        <v>469</v>
      </c>
      <c r="C744" s="438"/>
      <c r="D744" s="438"/>
      <c r="E744" s="438"/>
      <c r="F744" s="438"/>
      <c r="G744" s="438"/>
      <c r="H744" s="438"/>
      <c r="I744" s="438"/>
      <c r="J744" s="438"/>
      <c r="K744" s="73">
        <f t="shared" ref="K744:Y744" si="91">SUM(K733:K743)</f>
        <v>0</v>
      </c>
      <c r="L744" s="73">
        <f t="shared" si="91"/>
        <v>6985</v>
      </c>
      <c r="M744" s="73">
        <f t="shared" si="91"/>
        <v>0</v>
      </c>
      <c r="N744" s="73">
        <f t="shared" si="91"/>
        <v>22</v>
      </c>
      <c r="O744" s="73">
        <f t="shared" si="91"/>
        <v>749</v>
      </c>
      <c r="P744" s="73">
        <f t="shared" si="91"/>
        <v>460</v>
      </c>
      <c r="Q744" s="73">
        <f t="shared" si="91"/>
        <v>386</v>
      </c>
      <c r="R744" s="73">
        <f t="shared" si="91"/>
        <v>25</v>
      </c>
      <c r="S744" s="73">
        <f t="shared" si="91"/>
        <v>248</v>
      </c>
      <c r="T744" s="73">
        <f t="shared" si="91"/>
        <v>1568</v>
      </c>
      <c r="U744" s="73">
        <f t="shared" si="91"/>
        <v>0</v>
      </c>
      <c r="V744" s="73">
        <f t="shared" si="91"/>
        <v>1221</v>
      </c>
      <c r="W744" s="73">
        <f t="shared" si="91"/>
        <v>0</v>
      </c>
      <c r="X744" s="73">
        <f t="shared" si="91"/>
        <v>0</v>
      </c>
      <c r="Y744" s="73">
        <f t="shared" si="91"/>
        <v>0</v>
      </c>
      <c r="Z744" s="73">
        <f>SUM(K744:Y744)</f>
        <v>11664</v>
      </c>
      <c r="AC744"/>
      <c r="AD744" s="37" t="s">
        <v>181</v>
      </c>
    </row>
    <row r="745" spans="1:34" ht="15.75" customHeight="1" x14ac:dyDescent="0.3">
      <c r="AA745" s="4" t="s">
        <v>88</v>
      </c>
      <c r="AC745"/>
    </row>
    <row r="746" spans="1:34" ht="16.5" customHeight="1" x14ac:dyDescent="0.3">
      <c r="A746" s="3"/>
      <c r="B746" s="458" t="s">
        <v>93</v>
      </c>
      <c r="C746" s="458"/>
      <c r="D746" s="458"/>
      <c r="E746" s="458"/>
      <c r="F746" s="458"/>
      <c r="G746" s="458"/>
      <c r="H746" s="458"/>
      <c r="I746" s="458"/>
      <c r="J746" s="458"/>
      <c r="K746" s="458"/>
      <c r="L746" s="458"/>
      <c r="M746" s="458"/>
      <c r="N746" s="458"/>
      <c r="O746" s="427" t="s">
        <v>37</v>
      </c>
      <c r="P746" s="428"/>
      <c r="Q746" s="428"/>
      <c r="R746" s="428"/>
      <c r="S746" s="428"/>
      <c r="T746" s="428"/>
      <c r="U746" s="428"/>
      <c r="V746" s="428"/>
      <c r="W746" s="428"/>
      <c r="X746" s="428"/>
      <c r="Y746" s="429"/>
      <c r="Z746" s="3"/>
      <c r="AA746" s="3"/>
      <c r="AC746"/>
    </row>
    <row r="747" spans="1:34" ht="21.75" customHeight="1" x14ac:dyDescent="0.3">
      <c r="A747" s="30"/>
      <c r="B747" s="459" t="s">
        <v>476</v>
      </c>
      <c r="C747" s="460"/>
      <c r="D747" s="461"/>
      <c r="E747" s="459" t="s">
        <v>477</v>
      </c>
      <c r="F747" s="460"/>
      <c r="G747" s="461"/>
      <c r="H747" s="459" t="s">
        <v>478</v>
      </c>
      <c r="I747" s="460"/>
      <c r="J747" s="461"/>
      <c r="K747" s="465" t="s">
        <v>479</v>
      </c>
      <c r="L747" s="467" t="s">
        <v>480</v>
      </c>
      <c r="M747" s="467" t="s">
        <v>481</v>
      </c>
      <c r="N747" s="469" t="s">
        <v>482</v>
      </c>
      <c r="O747" s="316" t="s">
        <v>476</v>
      </c>
      <c r="P747" s="317" t="s">
        <v>477</v>
      </c>
      <c r="Q747" s="318" t="s">
        <v>478</v>
      </c>
      <c r="R747" s="319" t="s">
        <v>479</v>
      </c>
      <c r="S747" s="65"/>
      <c r="T747" s="320" t="s">
        <v>480</v>
      </c>
      <c r="U747" s="65"/>
      <c r="V747" s="321" t="s">
        <v>481</v>
      </c>
      <c r="W747" s="65"/>
      <c r="X747" s="322" t="s">
        <v>482</v>
      </c>
      <c r="Y747" s="323" t="s">
        <v>483</v>
      </c>
      <c r="Z747" s="3"/>
      <c r="AC747"/>
    </row>
    <row r="748" spans="1:34" ht="22.5" customHeight="1" x14ac:dyDescent="0.3">
      <c r="A748" s="34"/>
      <c r="B748" s="462"/>
      <c r="C748" s="463"/>
      <c r="D748" s="464"/>
      <c r="E748" s="462"/>
      <c r="F748" s="463"/>
      <c r="G748" s="464"/>
      <c r="H748" s="462"/>
      <c r="I748" s="463"/>
      <c r="J748" s="464"/>
      <c r="K748" s="466"/>
      <c r="L748" s="468"/>
      <c r="M748" s="468"/>
      <c r="N748" s="470"/>
      <c r="O748" s="324" t="s">
        <v>484</v>
      </c>
      <c r="P748" s="325" t="s">
        <v>485</v>
      </c>
      <c r="Q748" s="326" t="s">
        <v>486</v>
      </c>
      <c r="R748" s="327" t="s">
        <v>487</v>
      </c>
      <c r="S748" s="66"/>
      <c r="T748" s="328" t="s">
        <v>488</v>
      </c>
      <c r="U748" s="66"/>
      <c r="V748" s="329" t="s">
        <v>489</v>
      </c>
      <c r="W748" s="66"/>
      <c r="X748" s="330" t="s">
        <v>490</v>
      </c>
      <c r="Y748" s="331" t="s">
        <v>491</v>
      </c>
      <c r="AC748"/>
    </row>
    <row r="749" spans="1:34" ht="15" customHeight="1" x14ac:dyDescent="0.3">
      <c r="A749" s="3"/>
      <c r="B749" s="54"/>
      <c r="C749" s="54"/>
      <c r="D749" s="54"/>
      <c r="E749" s="54"/>
      <c r="F749" s="54"/>
      <c r="G749" s="54"/>
      <c r="H749" s="54"/>
      <c r="I749" s="54"/>
      <c r="J749" s="54"/>
      <c r="K749" s="55"/>
      <c r="L749" s="55"/>
      <c r="M749" s="55"/>
      <c r="N749" s="55"/>
      <c r="O749" s="5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C749"/>
      <c r="AF749" s="33"/>
    </row>
    <row r="750" spans="1:34" ht="16.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432"/>
      <c r="K750" s="432"/>
      <c r="L750" s="432"/>
      <c r="M750" s="432"/>
      <c r="N750" s="432"/>
      <c r="O750" s="432"/>
      <c r="P750" s="432"/>
      <c r="Q750" s="432"/>
      <c r="R750" s="432"/>
      <c r="S750" s="432"/>
      <c r="T750" s="432"/>
      <c r="U750" s="432"/>
      <c r="V750" s="432"/>
      <c r="W750" s="432"/>
      <c r="X750" s="3"/>
      <c r="Y750" s="31"/>
      <c r="Z750" s="3"/>
      <c r="AA750" s="2"/>
      <c r="AC750"/>
      <c r="AD750" t="s">
        <v>455</v>
      </c>
      <c r="AH750" s="90" t="s">
        <v>473</v>
      </c>
    </row>
    <row r="751" spans="1:34" ht="22.5" customHeight="1" x14ac:dyDescent="0.3">
      <c r="I751" s="386" t="s">
        <v>96</v>
      </c>
      <c r="J751" s="386"/>
      <c r="K751" s="386"/>
      <c r="L751" s="386"/>
      <c r="M751" s="8" t="s">
        <v>414</v>
      </c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38"/>
      <c r="Y751" s="421" t="s">
        <v>94</v>
      </c>
      <c r="Z751" s="421"/>
      <c r="AC751"/>
      <c r="AH751" s="90" t="s">
        <v>472</v>
      </c>
    </row>
    <row r="752" spans="1:34" ht="22.5" customHeight="1" x14ac:dyDescent="0.3">
      <c r="I752" s="386" t="s">
        <v>2</v>
      </c>
      <c r="J752" s="386"/>
      <c r="K752" s="386"/>
      <c r="L752" s="386"/>
      <c r="M752" s="8" t="s">
        <v>414</v>
      </c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38"/>
      <c r="Y752" s="421"/>
      <c r="Z752" s="421"/>
      <c r="AC752"/>
    </row>
    <row r="753" spans="1:30" ht="22.5" customHeight="1" x14ac:dyDescent="0.3">
      <c r="J753" s="433"/>
      <c r="K753" s="433"/>
      <c r="L753" s="433"/>
      <c r="M753" s="433"/>
      <c r="N753" s="8"/>
      <c r="O753" s="8"/>
      <c r="P753" s="8"/>
      <c r="Q753" s="8"/>
      <c r="R753" s="386"/>
      <c r="S753" s="386"/>
      <c r="T753" s="386"/>
      <c r="U753" s="386"/>
      <c r="V753" s="8"/>
      <c r="W753" s="8"/>
      <c r="X753" s="3"/>
      <c r="Y753" s="419" t="s">
        <v>455</v>
      </c>
      <c r="Z753" s="419"/>
      <c r="AC753"/>
    </row>
    <row r="754" spans="1:30" ht="21.75" customHeight="1" x14ac:dyDescent="0.3"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434"/>
      <c r="X754" s="434"/>
      <c r="Y754" s="434"/>
      <c r="Z754" s="434"/>
      <c r="AC754"/>
    </row>
    <row r="755" spans="1:30" ht="21.75" customHeight="1" x14ac:dyDescent="0.3"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434"/>
      <c r="X755" s="434"/>
      <c r="Y755" s="434"/>
      <c r="Z755" s="434"/>
      <c r="AC755"/>
    </row>
    <row r="756" spans="1:30" ht="21.75" customHeight="1" x14ac:dyDescent="0.3"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435" t="s">
        <v>456</v>
      </c>
      <c r="X756" s="435"/>
      <c r="Y756" s="435"/>
      <c r="Z756" s="435"/>
      <c r="AC756"/>
    </row>
    <row r="757" spans="1:30" ht="24.9" customHeight="1" x14ac:dyDescent="0.3">
      <c r="A757" s="15" t="s">
        <v>3</v>
      </c>
      <c r="B757" s="423" t="s">
        <v>4</v>
      </c>
      <c r="C757" s="423"/>
      <c r="D757" s="423"/>
      <c r="E757" s="423"/>
      <c r="F757" s="423"/>
      <c r="G757" s="423"/>
      <c r="H757" s="423"/>
      <c r="I757" s="423"/>
      <c r="J757" s="423"/>
      <c r="K757" s="423" t="s">
        <v>5</v>
      </c>
      <c r="L757" s="423"/>
      <c r="M757" s="423"/>
      <c r="N757" s="423"/>
      <c r="O757" s="423"/>
      <c r="P757" s="423"/>
      <c r="Q757" s="423"/>
      <c r="R757" s="423"/>
      <c r="S757" s="423"/>
      <c r="T757" s="423"/>
      <c r="U757" s="423"/>
      <c r="V757" s="423"/>
      <c r="W757" s="423"/>
      <c r="X757" s="423"/>
      <c r="Y757" s="423"/>
      <c r="Z757" s="423"/>
      <c r="AC757"/>
    </row>
    <row r="758" spans="1:30" ht="48.75" customHeight="1" x14ac:dyDescent="0.3">
      <c r="A758" s="15" t="s">
        <v>50</v>
      </c>
      <c r="B758" s="438" t="s">
        <v>51</v>
      </c>
      <c r="C758" s="438"/>
      <c r="D758" s="438"/>
      <c r="E758" s="438"/>
      <c r="F758" s="438"/>
      <c r="G758" s="438"/>
      <c r="H758" s="438"/>
      <c r="I758" s="438"/>
      <c r="J758" s="438"/>
      <c r="K758" s="10" t="s">
        <v>214</v>
      </c>
      <c r="L758" s="10" t="s">
        <v>218</v>
      </c>
      <c r="M758" s="10" t="s">
        <v>220</v>
      </c>
      <c r="N758" s="10" t="s">
        <v>222</v>
      </c>
      <c r="O758" s="10" t="s">
        <v>224</v>
      </c>
      <c r="P758" s="10" t="s">
        <v>226</v>
      </c>
      <c r="Q758" s="10" t="s">
        <v>228</v>
      </c>
      <c r="R758" s="10" t="s">
        <v>230</v>
      </c>
      <c r="S758" s="10" t="s">
        <v>232</v>
      </c>
      <c r="T758" s="10" t="s">
        <v>234</v>
      </c>
      <c r="U758" s="10" t="s">
        <v>236</v>
      </c>
      <c r="V758" s="10" t="s">
        <v>238</v>
      </c>
      <c r="W758" s="10" t="s">
        <v>240</v>
      </c>
      <c r="X758" s="10" t="s">
        <v>242</v>
      </c>
      <c r="Y758" s="10" t="s">
        <v>244</v>
      </c>
      <c r="Z758" s="15" t="s">
        <v>245</v>
      </c>
      <c r="AC758"/>
      <c r="AD758" s="60" t="s">
        <v>216</v>
      </c>
    </row>
    <row r="759" spans="1:30" ht="12.75" customHeight="1" x14ac:dyDescent="0.3">
      <c r="A759" s="17" t="s">
        <v>7</v>
      </c>
      <c r="B759" s="436" t="s">
        <v>8</v>
      </c>
      <c r="C759" s="436"/>
      <c r="D759" s="436"/>
      <c r="E759" s="436"/>
      <c r="F759" s="436"/>
      <c r="G759" s="436"/>
      <c r="H759" s="436"/>
      <c r="I759" s="436"/>
      <c r="J759" s="436"/>
      <c r="K759" s="18" t="s">
        <v>9</v>
      </c>
      <c r="L759" s="18" t="s">
        <v>10</v>
      </c>
      <c r="M759" s="18" t="s">
        <v>11</v>
      </c>
      <c r="N759" s="18" t="s">
        <v>12</v>
      </c>
      <c r="O759" s="18" t="s">
        <v>13</v>
      </c>
      <c r="P759" s="18" t="s">
        <v>14</v>
      </c>
      <c r="Q759" s="18" t="s">
        <v>15</v>
      </c>
      <c r="R759" s="18" t="s">
        <v>16</v>
      </c>
      <c r="S759" s="18" t="s">
        <v>17</v>
      </c>
      <c r="T759" s="18" t="s">
        <v>18</v>
      </c>
      <c r="U759" s="18" t="s">
        <v>19</v>
      </c>
      <c r="V759" s="18" t="s">
        <v>20</v>
      </c>
      <c r="W759" s="18" t="s">
        <v>21</v>
      </c>
      <c r="X759" s="18" t="s">
        <v>22</v>
      </c>
      <c r="Y759" s="18" t="s">
        <v>23</v>
      </c>
      <c r="Z759" s="18" t="s">
        <v>24</v>
      </c>
      <c r="AA759" s="19"/>
      <c r="AC759"/>
      <c r="AD759" s="41"/>
    </row>
    <row r="760" spans="1:30" ht="15" customHeight="1" x14ac:dyDescent="0.3">
      <c r="A760" s="451" t="s">
        <v>52</v>
      </c>
      <c r="B760" s="451"/>
      <c r="C760" s="451"/>
      <c r="D760" s="451"/>
      <c r="E760" s="451"/>
      <c r="F760" s="451"/>
      <c r="G760" s="451"/>
      <c r="H760" s="451"/>
      <c r="I760" s="451"/>
      <c r="J760" s="451"/>
      <c r="K760" s="452"/>
      <c r="L760" s="453"/>
      <c r="M760" s="453"/>
      <c r="N760" s="453"/>
      <c r="O760" s="453"/>
      <c r="P760" s="453"/>
      <c r="Q760" s="453"/>
      <c r="R760" s="453"/>
      <c r="S760" s="453"/>
      <c r="T760" s="453"/>
      <c r="U760" s="453"/>
      <c r="V760" s="453"/>
      <c r="W760" s="453"/>
      <c r="X760" s="453"/>
      <c r="Y760" s="453"/>
      <c r="Z760" s="454"/>
      <c r="AA760" s="45"/>
      <c r="AC760"/>
      <c r="AD760" s="62"/>
    </row>
    <row r="761" spans="1:30" ht="30" customHeight="1" x14ac:dyDescent="0.25">
      <c r="A761" s="50" t="s">
        <v>53</v>
      </c>
      <c r="B761" s="51" t="s">
        <v>403</v>
      </c>
      <c r="C761" s="455" t="s">
        <v>404</v>
      </c>
      <c r="D761" s="455"/>
      <c r="E761" s="455"/>
      <c r="F761" s="455"/>
      <c r="G761" s="455"/>
      <c r="H761" s="455"/>
      <c r="I761" s="455"/>
      <c r="J761" s="456"/>
      <c r="K761" s="72">
        <f>Z721</f>
        <v>943</v>
      </c>
      <c r="L761" s="91">
        <v>0</v>
      </c>
      <c r="M761" s="91">
        <v>187</v>
      </c>
      <c r="N761" s="91">
        <v>0</v>
      </c>
      <c r="O761" s="91">
        <v>538</v>
      </c>
      <c r="P761" s="91">
        <v>99</v>
      </c>
      <c r="Q761" s="91">
        <v>186</v>
      </c>
      <c r="R761" s="91">
        <v>259</v>
      </c>
      <c r="S761" s="91">
        <v>0</v>
      </c>
      <c r="T761" s="91">
        <v>0</v>
      </c>
      <c r="U761" s="91">
        <v>3884</v>
      </c>
      <c r="V761" s="91">
        <v>299</v>
      </c>
      <c r="W761" s="91">
        <v>96</v>
      </c>
      <c r="X761" s="91">
        <v>2</v>
      </c>
      <c r="Y761" s="91">
        <v>0</v>
      </c>
      <c r="Z761" s="72">
        <f>SUM(K761:Y761)</f>
        <v>6493</v>
      </c>
      <c r="AA761" s="52"/>
      <c r="AC761" s="27" t="s">
        <v>82</v>
      </c>
      <c r="AD761" s="37" t="s">
        <v>108</v>
      </c>
    </row>
    <row r="762" spans="1:30" ht="15" customHeight="1" x14ac:dyDescent="0.25">
      <c r="A762" s="50" t="s">
        <v>55</v>
      </c>
      <c r="B762" s="24" t="s">
        <v>54</v>
      </c>
      <c r="C762" s="457" t="s">
        <v>405</v>
      </c>
      <c r="D762" s="457"/>
      <c r="E762" s="457"/>
      <c r="F762" s="457"/>
      <c r="G762" s="457"/>
      <c r="H762" s="457"/>
      <c r="I762" s="457"/>
      <c r="J762" s="457"/>
      <c r="K762" s="72">
        <f>Z722</f>
        <v>1608</v>
      </c>
      <c r="L762" s="91">
        <v>1395</v>
      </c>
      <c r="M762" s="91">
        <v>185</v>
      </c>
      <c r="N762" s="91">
        <v>0</v>
      </c>
      <c r="O762" s="91">
        <v>386</v>
      </c>
      <c r="P762" s="91">
        <v>213</v>
      </c>
      <c r="Q762" s="91">
        <v>119</v>
      </c>
      <c r="R762" s="91">
        <v>298</v>
      </c>
      <c r="S762" s="91">
        <v>0</v>
      </c>
      <c r="T762" s="91">
        <v>0</v>
      </c>
      <c r="U762" s="91">
        <v>342</v>
      </c>
      <c r="V762" s="91">
        <v>256</v>
      </c>
      <c r="W762" s="91">
        <v>88</v>
      </c>
      <c r="X762" s="91">
        <v>153</v>
      </c>
      <c r="Y762" s="91">
        <v>0</v>
      </c>
      <c r="Z762" s="72">
        <f>SUM(K762:Y762)</f>
        <v>5043</v>
      </c>
      <c r="AA762" s="52"/>
      <c r="AC762" s="27" t="s">
        <v>82</v>
      </c>
      <c r="AD762" s="37" t="s">
        <v>109</v>
      </c>
    </row>
    <row r="763" spans="1:30" ht="15" customHeight="1" x14ac:dyDescent="0.25">
      <c r="A763" s="50"/>
      <c r="B763" s="24" t="s">
        <v>56</v>
      </c>
      <c r="C763" s="457" t="s">
        <v>406</v>
      </c>
      <c r="D763" s="457"/>
      <c r="E763" s="457"/>
      <c r="F763" s="457"/>
      <c r="G763" s="457"/>
      <c r="H763" s="457"/>
      <c r="I763" s="457"/>
      <c r="J763" s="457"/>
      <c r="K763" s="72">
        <f>Z723</f>
        <v>445</v>
      </c>
      <c r="L763" s="91">
        <v>0</v>
      </c>
      <c r="M763" s="91">
        <v>48</v>
      </c>
      <c r="N763" s="91">
        <v>0</v>
      </c>
      <c r="O763" s="91">
        <v>188</v>
      </c>
      <c r="P763" s="91">
        <v>90</v>
      </c>
      <c r="Q763" s="91">
        <v>30</v>
      </c>
      <c r="R763" s="91">
        <v>78</v>
      </c>
      <c r="S763" s="91">
        <v>0</v>
      </c>
      <c r="T763" s="91">
        <v>0</v>
      </c>
      <c r="U763" s="91">
        <v>121</v>
      </c>
      <c r="V763" s="91">
        <v>76</v>
      </c>
      <c r="W763" s="91">
        <v>32</v>
      </c>
      <c r="X763" s="91">
        <v>1</v>
      </c>
      <c r="Y763" s="91">
        <v>0</v>
      </c>
      <c r="Z763" s="72">
        <f>SUM(K763:Y763)</f>
        <v>1109</v>
      </c>
      <c r="AA763" s="52"/>
      <c r="AC763" s="27" t="s">
        <v>82</v>
      </c>
      <c r="AD763" s="37" t="s">
        <v>110</v>
      </c>
    </row>
    <row r="764" spans="1:30" ht="15" customHeight="1" x14ac:dyDescent="0.25">
      <c r="A764" s="50"/>
      <c r="B764" s="24" t="s">
        <v>249</v>
      </c>
      <c r="C764" s="457" t="s">
        <v>407</v>
      </c>
      <c r="D764" s="457"/>
      <c r="E764" s="457"/>
      <c r="F764" s="457"/>
      <c r="G764" s="457"/>
      <c r="H764" s="457"/>
      <c r="I764" s="457"/>
      <c r="J764" s="457"/>
      <c r="K764" s="72">
        <f>Z724</f>
        <v>380</v>
      </c>
      <c r="L764" s="91">
        <v>1298</v>
      </c>
      <c r="M764" s="91">
        <v>38</v>
      </c>
      <c r="N764" s="91">
        <v>0</v>
      </c>
      <c r="O764" s="91">
        <v>86</v>
      </c>
      <c r="P764" s="91">
        <v>31</v>
      </c>
      <c r="Q764" s="91">
        <v>22</v>
      </c>
      <c r="R764" s="91">
        <v>64</v>
      </c>
      <c r="S764" s="91">
        <v>0</v>
      </c>
      <c r="T764" s="91">
        <v>0</v>
      </c>
      <c r="U764" s="91">
        <v>79</v>
      </c>
      <c r="V764" s="91">
        <v>36</v>
      </c>
      <c r="W764" s="91">
        <v>16</v>
      </c>
      <c r="X764" s="91">
        <v>309</v>
      </c>
      <c r="Y764" s="91">
        <v>0</v>
      </c>
      <c r="Z764" s="72">
        <f>SUM(K764:Y764)</f>
        <v>2359</v>
      </c>
      <c r="AA764" s="52"/>
      <c r="AC764" s="27" t="s">
        <v>82</v>
      </c>
      <c r="AD764" s="37" t="s">
        <v>111</v>
      </c>
    </row>
    <row r="765" spans="1:30" ht="15" customHeight="1" x14ac:dyDescent="0.25">
      <c r="A765" s="50"/>
      <c r="B765" s="24" t="s">
        <v>251</v>
      </c>
      <c r="C765" s="457" t="s">
        <v>408</v>
      </c>
      <c r="D765" s="457"/>
      <c r="E765" s="457"/>
      <c r="F765" s="457"/>
      <c r="G765" s="457"/>
      <c r="H765" s="457"/>
      <c r="I765" s="457"/>
      <c r="J765" s="457"/>
      <c r="K765" s="72">
        <f>Z725</f>
        <v>294</v>
      </c>
      <c r="L765" s="91">
        <v>0</v>
      </c>
      <c r="M765" s="91">
        <v>39</v>
      </c>
      <c r="N765" s="91">
        <v>0</v>
      </c>
      <c r="O765" s="91">
        <v>160</v>
      </c>
      <c r="P765" s="91">
        <v>85</v>
      </c>
      <c r="Q765" s="91">
        <v>24</v>
      </c>
      <c r="R765" s="91">
        <v>58</v>
      </c>
      <c r="S765" s="91">
        <v>0</v>
      </c>
      <c r="T765" s="91">
        <v>0</v>
      </c>
      <c r="U765" s="91">
        <v>76</v>
      </c>
      <c r="V765" s="91">
        <v>77</v>
      </c>
      <c r="W765" s="91">
        <v>23</v>
      </c>
      <c r="X765" s="91">
        <v>0</v>
      </c>
      <c r="Y765" s="91">
        <v>0</v>
      </c>
      <c r="Z765" s="72">
        <f>SUM(K765:Y765)</f>
        <v>836</v>
      </c>
      <c r="AA765" s="52"/>
      <c r="AC765" s="27" t="s">
        <v>82</v>
      </c>
      <c r="AD765" s="37" t="s">
        <v>112</v>
      </c>
    </row>
    <row r="766" spans="1:30" ht="15" customHeight="1" x14ac:dyDescent="0.3">
      <c r="A766" s="50"/>
      <c r="B766" s="87"/>
      <c r="C766" s="471"/>
      <c r="D766" s="457"/>
      <c r="E766" s="457"/>
      <c r="F766" s="457"/>
      <c r="G766" s="457"/>
      <c r="H766" s="457"/>
      <c r="I766" s="457"/>
      <c r="J766" s="457"/>
      <c r="K766" s="87" t="s">
        <v>318</v>
      </c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  <c r="AA766" s="52"/>
      <c r="AC766" s="27" t="s">
        <v>82</v>
      </c>
      <c r="AD766" s="37" t="s">
        <v>113</v>
      </c>
    </row>
    <row r="767" spans="1:30" ht="15" customHeight="1" x14ac:dyDescent="0.3">
      <c r="A767" s="50"/>
      <c r="B767" s="87"/>
      <c r="C767" s="471"/>
      <c r="D767" s="457"/>
      <c r="E767" s="457"/>
      <c r="F767" s="457"/>
      <c r="G767" s="457"/>
      <c r="H767" s="457"/>
      <c r="I767" s="457"/>
      <c r="J767" s="457"/>
      <c r="K767" s="87" t="s">
        <v>318</v>
      </c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  <c r="AA767" s="52"/>
      <c r="AC767" s="27" t="s">
        <v>82</v>
      </c>
      <c r="AD767" s="37" t="s">
        <v>114</v>
      </c>
    </row>
    <row r="768" spans="1:30" ht="15" customHeight="1" x14ac:dyDescent="0.3">
      <c r="A768" s="50"/>
      <c r="B768" s="87"/>
      <c r="C768" s="471"/>
      <c r="D768" s="457"/>
      <c r="E768" s="457"/>
      <c r="F768" s="457"/>
      <c r="G768" s="457"/>
      <c r="H768" s="457"/>
      <c r="I768" s="457"/>
      <c r="J768" s="457"/>
      <c r="K768" s="87" t="s">
        <v>318</v>
      </c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  <c r="AA768" s="52"/>
      <c r="AC768" s="27" t="s">
        <v>82</v>
      </c>
      <c r="AD768" s="37" t="s">
        <v>115</v>
      </c>
    </row>
    <row r="769" spans="1:30" ht="15" customHeight="1" x14ac:dyDescent="0.3">
      <c r="A769" s="50"/>
      <c r="B769" s="87"/>
      <c r="C769" s="471"/>
      <c r="D769" s="457"/>
      <c r="E769" s="457"/>
      <c r="F769" s="457"/>
      <c r="G769" s="457"/>
      <c r="H769" s="457"/>
      <c r="I769" s="457"/>
      <c r="J769" s="457"/>
      <c r="K769" s="87" t="s">
        <v>318</v>
      </c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  <c r="AA769" s="52"/>
      <c r="AC769" s="27" t="s">
        <v>82</v>
      </c>
      <c r="AD769" s="37" t="s">
        <v>116</v>
      </c>
    </row>
    <row r="770" spans="1:30" ht="15" customHeight="1" x14ac:dyDescent="0.3">
      <c r="A770" s="50"/>
      <c r="B770" s="87"/>
      <c r="C770" s="471"/>
      <c r="D770" s="457"/>
      <c r="E770" s="457"/>
      <c r="F770" s="457"/>
      <c r="G770" s="457"/>
      <c r="H770" s="457"/>
      <c r="I770" s="457"/>
      <c r="J770" s="457"/>
      <c r="K770" s="87" t="s">
        <v>318</v>
      </c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52"/>
      <c r="AC770" s="27" t="s">
        <v>82</v>
      </c>
      <c r="AD770" s="37" t="s">
        <v>117</v>
      </c>
    </row>
    <row r="771" spans="1:30" ht="15" customHeight="1" x14ac:dyDescent="0.3">
      <c r="A771" s="50"/>
      <c r="B771" s="87"/>
      <c r="C771" s="471"/>
      <c r="D771" s="457"/>
      <c r="E771" s="457"/>
      <c r="F771" s="457"/>
      <c r="G771" s="457"/>
      <c r="H771" s="457"/>
      <c r="I771" s="457"/>
      <c r="J771" s="457"/>
      <c r="K771" s="87" t="s">
        <v>318</v>
      </c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52"/>
      <c r="AC771" s="27" t="s">
        <v>82</v>
      </c>
      <c r="AD771" s="37" t="s">
        <v>118</v>
      </c>
    </row>
    <row r="772" spans="1:30" ht="33" customHeight="1" x14ac:dyDescent="0.25">
      <c r="A772" s="50" t="s">
        <v>30</v>
      </c>
      <c r="B772" s="438" t="s">
        <v>469</v>
      </c>
      <c r="C772" s="438"/>
      <c r="D772" s="438"/>
      <c r="E772" s="438"/>
      <c r="F772" s="438"/>
      <c r="G772" s="438"/>
      <c r="H772" s="438"/>
      <c r="I772" s="438"/>
      <c r="J772" s="438"/>
      <c r="K772" s="73">
        <f t="shared" ref="K772:Y772" si="92">SUM(K761:K771)</f>
        <v>3670</v>
      </c>
      <c r="L772" s="73">
        <f t="shared" si="92"/>
        <v>2693</v>
      </c>
      <c r="M772" s="73">
        <f t="shared" si="92"/>
        <v>497</v>
      </c>
      <c r="N772" s="73">
        <f t="shared" si="92"/>
        <v>0</v>
      </c>
      <c r="O772" s="73">
        <f t="shared" si="92"/>
        <v>1358</v>
      </c>
      <c r="P772" s="73">
        <f t="shared" si="92"/>
        <v>518</v>
      </c>
      <c r="Q772" s="73">
        <f t="shared" si="92"/>
        <v>381</v>
      </c>
      <c r="R772" s="73">
        <f t="shared" si="92"/>
        <v>757</v>
      </c>
      <c r="S772" s="73">
        <f t="shared" si="92"/>
        <v>0</v>
      </c>
      <c r="T772" s="73">
        <f t="shared" si="92"/>
        <v>0</v>
      </c>
      <c r="U772" s="73">
        <f t="shared" si="92"/>
        <v>4502</v>
      </c>
      <c r="V772" s="73">
        <f t="shared" si="92"/>
        <v>744</v>
      </c>
      <c r="W772" s="73">
        <f t="shared" si="92"/>
        <v>255</v>
      </c>
      <c r="X772" s="73">
        <f t="shared" si="92"/>
        <v>465</v>
      </c>
      <c r="Y772" s="73">
        <f t="shared" si="92"/>
        <v>0</v>
      </c>
      <c r="Z772" s="73">
        <f>SUM(K772:Y772)</f>
        <v>15840</v>
      </c>
      <c r="AC772" s="27"/>
      <c r="AD772" s="37" t="s">
        <v>182</v>
      </c>
    </row>
    <row r="773" spans="1:30" ht="30" customHeight="1" x14ac:dyDescent="0.25">
      <c r="A773" s="50" t="s">
        <v>53</v>
      </c>
      <c r="B773" s="53" t="s">
        <v>409</v>
      </c>
      <c r="C773" s="455" t="s">
        <v>410</v>
      </c>
      <c r="D773" s="455"/>
      <c r="E773" s="455"/>
      <c r="F773" s="455"/>
      <c r="G773" s="455"/>
      <c r="H773" s="455"/>
      <c r="I773" s="455"/>
      <c r="J773" s="456"/>
      <c r="K773" s="72">
        <f>Z733</f>
        <v>972</v>
      </c>
      <c r="L773" s="91">
        <v>0</v>
      </c>
      <c r="M773" s="91">
        <v>320</v>
      </c>
      <c r="N773" s="91">
        <v>0</v>
      </c>
      <c r="O773" s="91">
        <v>352</v>
      </c>
      <c r="P773" s="91">
        <v>101</v>
      </c>
      <c r="Q773" s="91">
        <v>105</v>
      </c>
      <c r="R773" s="91">
        <v>164</v>
      </c>
      <c r="S773" s="91">
        <v>0</v>
      </c>
      <c r="T773" s="91">
        <v>0</v>
      </c>
      <c r="U773" s="91">
        <v>1101</v>
      </c>
      <c r="V773" s="91">
        <v>79</v>
      </c>
      <c r="W773" s="91">
        <v>86</v>
      </c>
      <c r="X773" s="91">
        <v>1</v>
      </c>
      <c r="Y773" s="91">
        <v>0</v>
      </c>
      <c r="Z773" s="72">
        <f>SUM(K773:Y773)</f>
        <v>3281</v>
      </c>
      <c r="AA773" s="52"/>
      <c r="AC773" s="27" t="s">
        <v>82</v>
      </c>
      <c r="AD773" s="37" t="s">
        <v>119</v>
      </c>
    </row>
    <row r="774" spans="1:30" ht="15" customHeight="1" x14ac:dyDescent="0.25">
      <c r="A774" s="50" t="s">
        <v>55</v>
      </c>
      <c r="B774" s="24" t="s">
        <v>54</v>
      </c>
      <c r="C774" s="457" t="s">
        <v>411</v>
      </c>
      <c r="D774" s="457"/>
      <c r="E774" s="457"/>
      <c r="F774" s="457"/>
      <c r="G774" s="457"/>
      <c r="H774" s="457"/>
      <c r="I774" s="457"/>
      <c r="J774" s="457"/>
      <c r="K774" s="72">
        <f>Z734</f>
        <v>2377</v>
      </c>
      <c r="L774" s="91">
        <v>0</v>
      </c>
      <c r="M774" s="91">
        <v>426</v>
      </c>
      <c r="N774" s="91">
        <v>0</v>
      </c>
      <c r="O774" s="91">
        <v>301</v>
      </c>
      <c r="P774" s="91">
        <v>219</v>
      </c>
      <c r="Q774" s="91">
        <v>92</v>
      </c>
      <c r="R774" s="91">
        <v>186</v>
      </c>
      <c r="S774" s="91">
        <v>0</v>
      </c>
      <c r="T774" s="91">
        <v>0</v>
      </c>
      <c r="U774" s="91">
        <v>3315</v>
      </c>
      <c r="V774" s="91">
        <v>80</v>
      </c>
      <c r="W774" s="91">
        <v>54</v>
      </c>
      <c r="X774" s="91">
        <v>2</v>
      </c>
      <c r="Y774" s="91">
        <v>0</v>
      </c>
      <c r="Z774" s="72">
        <f>SUM(K774:Y774)</f>
        <v>7052</v>
      </c>
      <c r="AA774" s="52"/>
      <c r="AC774" s="27" t="s">
        <v>82</v>
      </c>
      <c r="AD774" s="37" t="s">
        <v>120</v>
      </c>
    </row>
    <row r="775" spans="1:30" ht="15" customHeight="1" x14ac:dyDescent="0.25">
      <c r="A775" s="50"/>
      <c r="B775" s="24" t="s">
        <v>56</v>
      </c>
      <c r="C775" s="457" t="s">
        <v>412</v>
      </c>
      <c r="D775" s="457"/>
      <c r="E775" s="457"/>
      <c r="F775" s="457"/>
      <c r="G775" s="457"/>
      <c r="H775" s="457"/>
      <c r="I775" s="457"/>
      <c r="J775" s="457"/>
      <c r="K775" s="72">
        <f>Z735</f>
        <v>292</v>
      </c>
      <c r="L775" s="91">
        <v>0</v>
      </c>
      <c r="M775" s="91">
        <v>185</v>
      </c>
      <c r="N775" s="91">
        <v>0</v>
      </c>
      <c r="O775" s="91">
        <v>106</v>
      </c>
      <c r="P775" s="91">
        <v>123</v>
      </c>
      <c r="Q775" s="91">
        <v>26</v>
      </c>
      <c r="R775" s="91">
        <v>51</v>
      </c>
      <c r="S775" s="91">
        <v>0</v>
      </c>
      <c r="T775" s="91">
        <v>0</v>
      </c>
      <c r="U775" s="91">
        <v>132</v>
      </c>
      <c r="V775" s="91">
        <v>30</v>
      </c>
      <c r="W775" s="91">
        <v>21</v>
      </c>
      <c r="X775" s="91">
        <v>0</v>
      </c>
      <c r="Y775" s="91">
        <v>0</v>
      </c>
      <c r="Z775" s="72">
        <f>SUM(K775:Y775)</f>
        <v>966</v>
      </c>
      <c r="AA775" s="52"/>
      <c r="AC775" s="27" t="s">
        <v>82</v>
      </c>
      <c r="AD775" s="37" t="s">
        <v>121</v>
      </c>
    </row>
    <row r="776" spans="1:30" ht="15" customHeight="1" x14ac:dyDescent="0.25">
      <c r="A776" s="50"/>
      <c r="B776" s="24" t="s">
        <v>249</v>
      </c>
      <c r="C776" s="457" t="s">
        <v>413</v>
      </c>
      <c r="D776" s="457"/>
      <c r="E776" s="457"/>
      <c r="F776" s="457"/>
      <c r="G776" s="457"/>
      <c r="H776" s="457"/>
      <c r="I776" s="457"/>
      <c r="J776" s="457"/>
      <c r="K776" s="72">
        <f>Z736</f>
        <v>8023</v>
      </c>
      <c r="L776" s="91">
        <v>649</v>
      </c>
      <c r="M776" s="91">
        <v>386</v>
      </c>
      <c r="N776" s="91">
        <v>0</v>
      </c>
      <c r="O776" s="91">
        <v>182</v>
      </c>
      <c r="P776" s="91">
        <v>271</v>
      </c>
      <c r="Q776" s="91">
        <v>88</v>
      </c>
      <c r="R776" s="91">
        <v>156</v>
      </c>
      <c r="S776" s="91">
        <v>0</v>
      </c>
      <c r="T776" s="91">
        <v>0</v>
      </c>
      <c r="U776" s="91">
        <v>399</v>
      </c>
      <c r="V776" s="91">
        <v>75</v>
      </c>
      <c r="W776" s="91">
        <v>71</v>
      </c>
      <c r="X776" s="91">
        <v>1</v>
      </c>
      <c r="Y776" s="91">
        <v>0</v>
      </c>
      <c r="Z776" s="72">
        <f>SUM(K776:Y776)</f>
        <v>10301</v>
      </c>
      <c r="AA776" s="52"/>
      <c r="AC776" s="27" t="s">
        <v>82</v>
      </c>
      <c r="AD776" s="37" t="s">
        <v>122</v>
      </c>
    </row>
    <row r="777" spans="1:30" ht="15" customHeight="1" x14ac:dyDescent="0.3">
      <c r="A777" s="50"/>
      <c r="B777" s="89"/>
      <c r="C777" s="471"/>
      <c r="D777" s="457"/>
      <c r="E777" s="457"/>
      <c r="F777" s="457"/>
      <c r="G777" s="457"/>
      <c r="H777" s="457"/>
      <c r="I777" s="457"/>
      <c r="J777" s="457"/>
      <c r="K777" s="89" t="s">
        <v>318</v>
      </c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52"/>
      <c r="AC777" s="27" t="s">
        <v>82</v>
      </c>
      <c r="AD777" s="37" t="s">
        <v>123</v>
      </c>
    </row>
    <row r="778" spans="1:30" ht="15" customHeight="1" x14ac:dyDescent="0.3">
      <c r="A778" s="50"/>
      <c r="B778" s="89"/>
      <c r="C778" s="471"/>
      <c r="D778" s="457"/>
      <c r="E778" s="457"/>
      <c r="F778" s="457"/>
      <c r="G778" s="457"/>
      <c r="H778" s="457"/>
      <c r="I778" s="457"/>
      <c r="J778" s="457"/>
      <c r="K778" s="89" t="s">
        <v>318</v>
      </c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52"/>
      <c r="AC778" s="27" t="s">
        <v>82</v>
      </c>
      <c r="AD778" s="37" t="s">
        <v>124</v>
      </c>
    </row>
    <row r="779" spans="1:30" ht="15" customHeight="1" x14ac:dyDescent="0.3">
      <c r="A779" s="50"/>
      <c r="B779" s="89"/>
      <c r="C779" s="471"/>
      <c r="D779" s="457"/>
      <c r="E779" s="457"/>
      <c r="F779" s="457"/>
      <c r="G779" s="457"/>
      <c r="H779" s="457"/>
      <c r="I779" s="457"/>
      <c r="J779" s="457"/>
      <c r="K779" s="89" t="s">
        <v>318</v>
      </c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52"/>
      <c r="AC779" s="27" t="s">
        <v>82</v>
      </c>
      <c r="AD779" s="37" t="s">
        <v>125</v>
      </c>
    </row>
    <row r="780" spans="1:30" ht="15" customHeight="1" x14ac:dyDescent="0.3">
      <c r="A780" s="50"/>
      <c r="B780" s="89"/>
      <c r="C780" s="471"/>
      <c r="D780" s="457"/>
      <c r="E780" s="457"/>
      <c r="F780" s="457"/>
      <c r="G780" s="457"/>
      <c r="H780" s="457"/>
      <c r="I780" s="457"/>
      <c r="J780" s="457"/>
      <c r="K780" s="89" t="s">
        <v>318</v>
      </c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52"/>
      <c r="AC780" s="27" t="s">
        <v>82</v>
      </c>
      <c r="AD780" s="37" t="s">
        <v>126</v>
      </c>
    </row>
    <row r="781" spans="1:30" ht="15" customHeight="1" x14ac:dyDescent="0.3">
      <c r="A781" s="50"/>
      <c r="B781" s="89"/>
      <c r="C781" s="471"/>
      <c r="D781" s="457"/>
      <c r="E781" s="457"/>
      <c r="F781" s="457"/>
      <c r="G781" s="457"/>
      <c r="H781" s="457"/>
      <c r="I781" s="457"/>
      <c r="J781" s="457"/>
      <c r="K781" s="89" t="s">
        <v>318</v>
      </c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52"/>
      <c r="AC781" s="27" t="s">
        <v>82</v>
      </c>
      <c r="AD781" s="37" t="s">
        <v>127</v>
      </c>
    </row>
    <row r="782" spans="1:30" ht="15" customHeight="1" x14ac:dyDescent="0.3">
      <c r="A782" s="50"/>
      <c r="B782" s="89"/>
      <c r="C782" s="471"/>
      <c r="D782" s="457"/>
      <c r="E782" s="457"/>
      <c r="F782" s="457"/>
      <c r="G782" s="457"/>
      <c r="H782" s="457"/>
      <c r="I782" s="457"/>
      <c r="J782" s="457"/>
      <c r="K782" s="89" t="s">
        <v>318</v>
      </c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52"/>
      <c r="AC782" s="27" t="s">
        <v>82</v>
      </c>
      <c r="AD782" s="37" t="s">
        <v>128</v>
      </c>
    </row>
    <row r="783" spans="1:30" ht="15" customHeight="1" x14ac:dyDescent="0.3">
      <c r="A783" s="50"/>
      <c r="B783" s="89"/>
      <c r="C783" s="471"/>
      <c r="D783" s="457"/>
      <c r="E783" s="457"/>
      <c r="F783" s="457"/>
      <c r="G783" s="457"/>
      <c r="H783" s="457"/>
      <c r="I783" s="457"/>
      <c r="J783" s="457"/>
      <c r="K783" s="89" t="s">
        <v>318</v>
      </c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52"/>
      <c r="AC783" s="27" t="s">
        <v>82</v>
      </c>
      <c r="AD783" s="37" t="s">
        <v>129</v>
      </c>
    </row>
    <row r="784" spans="1:30" ht="33" customHeight="1" x14ac:dyDescent="0.3">
      <c r="A784" s="50" t="s">
        <v>30</v>
      </c>
      <c r="B784" s="438" t="s">
        <v>469</v>
      </c>
      <c r="C784" s="438"/>
      <c r="D784" s="438"/>
      <c r="E784" s="438"/>
      <c r="F784" s="438"/>
      <c r="G784" s="438"/>
      <c r="H784" s="438"/>
      <c r="I784" s="438"/>
      <c r="J784" s="438"/>
      <c r="K784" s="73">
        <f t="shared" ref="K784:Y784" si="93">SUM(K773:K783)</f>
        <v>11664</v>
      </c>
      <c r="L784" s="73">
        <f t="shared" si="93"/>
        <v>649</v>
      </c>
      <c r="M784" s="73">
        <f t="shared" si="93"/>
        <v>1317</v>
      </c>
      <c r="N784" s="73">
        <f t="shared" si="93"/>
        <v>0</v>
      </c>
      <c r="O784" s="73">
        <f t="shared" si="93"/>
        <v>941</v>
      </c>
      <c r="P784" s="73">
        <f t="shared" si="93"/>
        <v>714</v>
      </c>
      <c r="Q784" s="73">
        <f t="shared" si="93"/>
        <v>311</v>
      </c>
      <c r="R784" s="73">
        <f t="shared" si="93"/>
        <v>557</v>
      </c>
      <c r="S784" s="73">
        <f t="shared" si="93"/>
        <v>0</v>
      </c>
      <c r="T784" s="73">
        <f t="shared" si="93"/>
        <v>0</v>
      </c>
      <c r="U784" s="73">
        <f t="shared" si="93"/>
        <v>4947</v>
      </c>
      <c r="V784" s="73">
        <f t="shared" si="93"/>
        <v>264</v>
      </c>
      <c r="W784" s="73">
        <f t="shared" si="93"/>
        <v>232</v>
      </c>
      <c r="X784" s="73">
        <f t="shared" si="93"/>
        <v>4</v>
      </c>
      <c r="Y784" s="73">
        <f t="shared" si="93"/>
        <v>0</v>
      </c>
      <c r="Z784" s="73">
        <f>SUM(K784:Y784)</f>
        <v>21600</v>
      </c>
      <c r="AC784"/>
      <c r="AD784" s="37" t="s">
        <v>182</v>
      </c>
    </row>
    <row r="785" spans="1:34" ht="15.75" customHeight="1" x14ac:dyDescent="0.3">
      <c r="AA785" s="4" t="s">
        <v>88</v>
      </c>
      <c r="AC785"/>
    </row>
    <row r="786" spans="1:34" ht="16.5" customHeight="1" x14ac:dyDescent="0.3">
      <c r="A786" s="3"/>
      <c r="B786" s="458" t="s">
        <v>93</v>
      </c>
      <c r="C786" s="458"/>
      <c r="D786" s="458"/>
      <c r="E786" s="458"/>
      <c r="F786" s="458"/>
      <c r="G786" s="458"/>
      <c r="H786" s="458"/>
      <c r="I786" s="458"/>
      <c r="J786" s="458"/>
      <c r="K786" s="458"/>
      <c r="L786" s="458"/>
      <c r="M786" s="458"/>
      <c r="N786" s="458"/>
      <c r="O786" s="427" t="s">
        <v>37</v>
      </c>
      <c r="P786" s="428"/>
      <c r="Q786" s="428"/>
      <c r="R786" s="428"/>
      <c r="S786" s="428"/>
      <c r="T786" s="428"/>
      <c r="U786" s="428"/>
      <c r="V786" s="428"/>
      <c r="W786" s="428"/>
      <c r="X786" s="428"/>
      <c r="Y786" s="429"/>
      <c r="Z786" s="3"/>
      <c r="AA786" s="3"/>
      <c r="AC786"/>
    </row>
    <row r="787" spans="1:34" ht="21.75" customHeight="1" x14ac:dyDescent="0.3">
      <c r="A787" s="30"/>
      <c r="B787" s="459" t="s">
        <v>476</v>
      </c>
      <c r="C787" s="460"/>
      <c r="D787" s="461"/>
      <c r="E787" s="459" t="s">
        <v>477</v>
      </c>
      <c r="F787" s="460"/>
      <c r="G787" s="461"/>
      <c r="H787" s="459" t="s">
        <v>478</v>
      </c>
      <c r="I787" s="460"/>
      <c r="J787" s="461"/>
      <c r="K787" s="465" t="s">
        <v>479</v>
      </c>
      <c r="L787" s="467" t="s">
        <v>480</v>
      </c>
      <c r="M787" s="467" t="s">
        <v>481</v>
      </c>
      <c r="N787" s="469" t="s">
        <v>482</v>
      </c>
      <c r="O787" s="332" t="s">
        <v>476</v>
      </c>
      <c r="P787" s="333" t="s">
        <v>477</v>
      </c>
      <c r="Q787" s="334" t="s">
        <v>478</v>
      </c>
      <c r="R787" s="335" t="s">
        <v>479</v>
      </c>
      <c r="S787" s="65"/>
      <c r="T787" s="336" t="s">
        <v>480</v>
      </c>
      <c r="U787" s="65"/>
      <c r="V787" s="337" t="s">
        <v>481</v>
      </c>
      <c r="W787" s="65"/>
      <c r="X787" s="338" t="s">
        <v>482</v>
      </c>
      <c r="Y787" s="339" t="s">
        <v>483</v>
      </c>
      <c r="Z787" s="3"/>
      <c r="AC787"/>
    </row>
    <row r="788" spans="1:34" ht="22.5" customHeight="1" x14ac:dyDescent="0.3">
      <c r="A788" s="34"/>
      <c r="B788" s="462"/>
      <c r="C788" s="463"/>
      <c r="D788" s="464"/>
      <c r="E788" s="462"/>
      <c r="F788" s="463"/>
      <c r="G788" s="464"/>
      <c r="H788" s="462"/>
      <c r="I788" s="463"/>
      <c r="J788" s="464"/>
      <c r="K788" s="466"/>
      <c r="L788" s="468"/>
      <c r="M788" s="468"/>
      <c r="N788" s="470"/>
      <c r="O788" s="340" t="s">
        <v>484</v>
      </c>
      <c r="P788" s="341" t="s">
        <v>485</v>
      </c>
      <c r="Q788" s="342" t="s">
        <v>486</v>
      </c>
      <c r="R788" s="343" t="s">
        <v>487</v>
      </c>
      <c r="S788" s="66"/>
      <c r="T788" s="344" t="s">
        <v>488</v>
      </c>
      <c r="U788" s="66"/>
      <c r="V788" s="345" t="s">
        <v>489</v>
      </c>
      <c r="W788" s="66"/>
      <c r="X788" s="346" t="s">
        <v>490</v>
      </c>
      <c r="Y788" s="347" t="s">
        <v>491</v>
      </c>
      <c r="AC788"/>
    </row>
    <row r="789" spans="1:34" ht="15" customHeight="1" x14ac:dyDescent="0.3">
      <c r="A789" s="3"/>
      <c r="B789" s="54"/>
      <c r="C789" s="54"/>
      <c r="D789" s="54"/>
      <c r="E789" s="54"/>
      <c r="F789" s="54"/>
      <c r="G789" s="54"/>
      <c r="H789" s="54"/>
      <c r="I789" s="54"/>
      <c r="J789" s="54"/>
      <c r="K789" s="55"/>
      <c r="L789" s="55"/>
      <c r="M789" s="55"/>
      <c r="N789" s="55"/>
      <c r="O789" s="5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C789"/>
      <c r="AF789" s="33"/>
    </row>
    <row r="790" spans="1:34" ht="16.5" customHeight="1" x14ac:dyDescent="0.3">
      <c r="A790"/>
      <c r="J790" s="433"/>
      <c r="K790" s="433"/>
      <c r="L790" s="433"/>
      <c r="M790" s="433"/>
      <c r="N790" s="432"/>
      <c r="O790" s="432"/>
      <c r="P790" s="432"/>
      <c r="Q790" s="432"/>
      <c r="R790" s="432"/>
      <c r="S790" s="432"/>
      <c r="T790" s="432"/>
      <c r="U790" s="432"/>
      <c r="V790" s="432"/>
      <c r="W790" s="432"/>
      <c r="X790" s="3"/>
      <c r="Y790" s="31"/>
      <c r="Z790" s="3"/>
      <c r="AA790" s="2"/>
      <c r="AC790"/>
      <c r="AD790" t="s">
        <v>435</v>
      </c>
      <c r="AH790" s="90" t="s">
        <v>473</v>
      </c>
    </row>
    <row r="791" spans="1:34" ht="22.5" customHeight="1" x14ac:dyDescent="0.3">
      <c r="A791" s="56"/>
      <c r="B791" s="30"/>
      <c r="C791" s="30"/>
      <c r="D791" s="30"/>
      <c r="E791" s="30"/>
      <c r="F791" s="30"/>
      <c r="G791" s="30"/>
      <c r="H791" s="30"/>
      <c r="I791" s="386" t="s">
        <v>96</v>
      </c>
      <c r="J791" s="386"/>
      <c r="K791" s="386"/>
      <c r="L791" s="386"/>
      <c r="M791" s="8" t="s">
        <v>414</v>
      </c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38"/>
      <c r="Y791" s="421" t="s">
        <v>94</v>
      </c>
      <c r="Z791" s="421"/>
      <c r="AC791"/>
      <c r="AH791" s="90" t="s">
        <v>472</v>
      </c>
    </row>
    <row r="792" spans="1:34" ht="22.5" customHeight="1" x14ac:dyDescent="0.3">
      <c r="A792" s="56"/>
      <c r="B792" s="30"/>
      <c r="C792" s="30"/>
      <c r="D792" s="30"/>
      <c r="E792" s="30"/>
      <c r="F792" s="30"/>
      <c r="G792" s="30"/>
      <c r="H792" s="30"/>
      <c r="I792" s="386" t="s">
        <v>2</v>
      </c>
      <c r="J792" s="386"/>
      <c r="K792" s="386"/>
      <c r="L792" s="386"/>
      <c r="M792" s="8" t="s">
        <v>414</v>
      </c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38"/>
      <c r="Y792" s="421"/>
      <c r="Z792" s="421"/>
      <c r="AC792"/>
    </row>
    <row r="793" spans="1:34" ht="22.5" customHeight="1" x14ac:dyDescent="0.3">
      <c r="A793" s="56"/>
      <c r="B793" s="30"/>
      <c r="C793" s="30"/>
      <c r="D793" s="30"/>
      <c r="E793" s="30"/>
      <c r="F793" s="30"/>
      <c r="G793" s="30"/>
      <c r="H793" s="30"/>
      <c r="I793" s="30"/>
      <c r="J793" s="433"/>
      <c r="K793" s="433"/>
      <c r="L793" s="433"/>
      <c r="M793" s="433"/>
      <c r="N793" s="8"/>
      <c r="O793" s="8"/>
      <c r="P793" s="8"/>
      <c r="Q793" s="8"/>
      <c r="R793" s="386"/>
      <c r="S793" s="386"/>
      <c r="T793" s="386"/>
      <c r="U793" s="386"/>
      <c r="V793" s="8"/>
      <c r="W793" s="8"/>
      <c r="X793" s="3"/>
      <c r="Y793" s="419" t="s">
        <v>435</v>
      </c>
      <c r="Z793" s="419"/>
      <c r="AC793"/>
    </row>
    <row r="794" spans="1:34" ht="23.25" customHeight="1" x14ac:dyDescent="0.3">
      <c r="A794" s="56"/>
      <c r="B794" s="30"/>
      <c r="C794" s="30"/>
      <c r="D794" s="30"/>
      <c r="E794" s="30"/>
      <c r="F794" s="30"/>
      <c r="G794" s="30"/>
      <c r="H794" s="30"/>
      <c r="I794" s="30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434"/>
      <c r="X794" s="434"/>
      <c r="Y794" s="434"/>
      <c r="Z794" s="434"/>
      <c r="AC794"/>
    </row>
    <row r="795" spans="1:34" ht="23.25" customHeight="1" x14ac:dyDescent="0.3">
      <c r="A795" s="56"/>
      <c r="B795" s="30"/>
      <c r="C795" s="30"/>
      <c r="D795" s="30"/>
      <c r="E795" s="30"/>
      <c r="F795" s="30"/>
      <c r="G795" s="30"/>
      <c r="H795" s="30"/>
      <c r="I795" s="30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434"/>
      <c r="X795" s="434"/>
      <c r="Y795" s="434"/>
      <c r="Z795" s="434"/>
      <c r="AC795"/>
    </row>
    <row r="796" spans="1:34" ht="23.25" customHeight="1" x14ac:dyDescent="0.3">
      <c r="A796" s="56"/>
      <c r="B796" s="30"/>
      <c r="C796" s="30"/>
      <c r="D796" s="30"/>
      <c r="E796" s="30"/>
      <c r="F796" s="30"/>
      <c r="G796" s="30"/>
      <c r="H796" s="30"/>
      <c r="I796" s="30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435" t="s">
        <v>436</v>
      </c>
      <c r="X796" s="435"/>
      <c r="Y796" s="435"/>
      <c r="Z796" s="435"/>
      <c r="AC796"/>
    </row>
    <row r="797" spans="1:34" ht="24.75" customHeight="1" x14ac:dyDescent="0.3">
      <c r="A797" s="15" t="s">
        <v>3</v>
      </c>
      <c r="B797" s="423" t="s">
        <v>4</v>
      </c>
      <c r="C797" s="423"/>
      <c r="D797" s="423"/>
      <c r="E797" s="423"/>
      <c r="F797" s="423"/>
      <c r="G797" s="423"/>
      <c r="H797" s="423"/>
      <c r="I797" s="423"/>
      <c r="J797" s="423"/>
      <c r="K797" s="423" t="s">
        <v>5</v>
      </c>
      <c r="L797" s="423"/>
      <c r="M797" s="423"/>
      <c r="N797" s="423"/>
      <c r="O797" s="423"/>
      <c r="P797" s="423"/>
      <c r="Q797" s="423"/>
      <c r="R797" s="423"/>
      <c r="S797" s="423"/>
      <c r="T797" s="423"/>
      <c r="U797" s="423"/>
      <c r="V797" s="423"/>
      <c r="W797" s="423"/>
      <c r="X797" s="423"/>
      <c r="Y797" s="423"/>
      <c r="Z797" s="423"/>
      <c r="AC797"/>
    </row>
    <row r="798" spans="1:34" ht="48.75" customHeight="1" x14ac:dyDescent="0.3">
      <c r="A798" s="15" t="s">
        <v>57</v>
      </c>
      <c r="B798" s="438" t="s">
        <v>58</v>
      </c>
      <c r="C798" s="438"/>
      <c r="D798" s="438"/>
      <c r="E798" s="438"/>
      <c r="F798" s="438"/>
      <c r="G798" s="438"/>
      <c r="H798" s="438"/>
      <c r="I798" s="438"/>
      <c r="J798" s="438"/>
      <c r="K798" s="10" t="s">
        <v>185</v>
      </c>
      <c r="L798" s="10" t="s">
        <v>187</v>
      </c>
      <c r="M798" s="10" t="s">
        <v>189</v>
      </c>
      <c r="N798" s="10" t="s">
        <v>191</v>
      </c>
      <c r="O798" s="10" t="s">
        <v>193</v>
      </c>
      <c r="P798" s="10" t="s">
        <v>195</v>
      </c>
      <c r="Q798" s="10" t="s">
        <v>197</v>
      </c>
      <c r="R798" s="10" t="s">
        <v>199</v>
      </c>
      <c r="S798" s="10" t="s">
        <v>201</v>
      </c>
      <c r="T798" s="10" t="s">
        <v>203</v>
      </c>
      <c r="U798" s="10" t="s">
        <v>205</v>
      </c>
      <c r="V798" s="10" t="s">
        <v>207</v>
      </c>
      <c r="W798" s="10" t="s">
        <v>209</v>
      </c>
      <c r="X798" s="10" t="s">
        <v>211</v>
      </c>
      <c r="Y798" s="10" t="s">
        <v>213</v>
      </c>
      <c r="Z798" s="15" t="s">
        <v>214</v>
      </c>
      <c r="AC798"/>
      <c r="AD798" s="60" t="s">
        <v>183</v>
      </c>
    </row>
    <row r="799" spans="1:34" ht="12.75" customHeight="1" x14ac:dyDescent="0.3">
      <c r="A799" s="17" t="s">
        <v>7</v>
      </c>
      <c r="B799" s="436" t="s">
        <v>8</v>
      </c>
      <c r="C799" s="436"/>
      <c r="D799" s="436"/>
      <c r="E799" s="436"/>
      <c r="F799" s="436"/>
      <c r="G799" s="436"/>
      <c r="H799" s="436"/>
      <c r="I799" s="436"/>
      <c r="J799" s="436"/>
      <c r="K799" s="18" t="s">
        <v>9</v>
      </c>
      <c r="L799" s="18" t="s">
        <v>10</v>
      </c>
      <c r="M799" s="18" t="s">
        <v>11</v>
      </c>
      <c r="N799" s="18" t="s">
        <v>12</v>
      </c>
      <c r="O799" s="18" t="s">
        <v>13</v>
      </c>
      <c r="P799" s="18" t="s">
        <v>14</v>
      </c>
      <c r="Q799" s="18" t="s">
        <v>15</v>
      </c>
      <c r="R799" s="18" t="s">
        <v>16</v>
      </c>
      <c r="S799" s="18" t="s">
        <v>17</v>
      </c>
      <c r="T799" s="18" t="s">
        <v>18</v>
      </c>
      <c r="U799" s="18" t="s">
        <v>19</v>
      </c>
      <c r="V799" s="18" t="s">
        <v>20</v>
      </c>
      <c r="W799" s="18" t="s">
        <v>21</v>
      </c>
      <c r="X799" s="18" t="s">
        <v>22</v>
      </c>
      <c r="Y799" s="18" t="s">
        <v>23</v>
      </c>
      <c r="Z799" s="18" t="s">
        <v>24</v>
      </c>
      <c r="AA799" s="19"/>
      <c r="AC799"/>
      <c r="AD799" s="41"/>
    </row>
    <row r="800" spans="1:34" ht="30" customHeight="1" x14ac:dyDescent="0.3">
      <c r="A800" s="24" t="s">
        <v>25</v>
      </c>
      <c r="B800" s="472" t="s">
        <v>470</v>
      </c>
      <c r="C800" s="473"/>
      <c r="D800" s="473"/>
      <c r="E800" s="473"/>
      <c r="F800" s="473"/>
      <c r="G800" s="473"/>
      <c r="H800" s="473"/>
      <c r="I800" s="473"/>
      <c r="J800" s="474"/>
      <c r="K800" s="74">
        <f t="shared" ref="K800:Y800" si="94">K172+K184+K252+K264+K332+K344+K412+K424+K492+K504+K572+K584+K652+K664+K732+K744</f>
        <v>85340</v>
      </c>
      <c r="L800" s="74">
        <f t="shared" si="94"/>
        <v>60938</v>
      </c>
      <c r="M800" s="74">
        <f t="shared" si="94"/>
        <v>230765</v>
      </c>
      <c r="N800" s="74">
        <f t="shared" si="94"/>
        <v>35468</v>
      </c>
      <c r="O800" s="74">
        <f t="shared" si="94"/>
        <v>29375</v>
      </c>
      <c r="P800" s="74">
        <f t="shared" si="94"/>
        <v>54903</v>
      </c>
      <c r="Q800" s="74">
        <f t="shared" si="94"/>
        <v>75313</v>
      </c>
      <c r="R800" s="74">
        <f t="shared" si="94"/>
        <v>12152</v>
      </c>
      <c r="S800" s="74">
        <f t="shared" si="94"/>
        <v>24117</v>
      </c>
      <c r="T800" s="74">
        <f t="shared" si="94"/>
        <v>267805</v>
      </c>
      <c r="U800" s="74">
        <f t="shared" si="94"/>
        <v>37592</v>
      </c>
      <c r="V800" s="74">
        <f t="shared" si="94"/>
        <v>89438</v>
      </c>
      <c r="W800" s="74">
        <f t="shared" si="94"/>
        <v>188305</v>
      </c>
      <c r="X800" s="74">
        <f t="shared" si="94"/>
        <v>94216</v>
      </c>
      <c r="Y800" s="74">
        <f t="shared" si="94"/>
        <v>158330</v>
      </c>
      <c r="Z800" s="74">
        <f>SUM(K800:Y800)</f>
        <v>1444057</v>
      </c>
      <c r="AA800" s="25"/>
      <c r="AB800" s="26" t="s">
        <v>172</v>
      </c>
      <c r="AC800" s="27" t="s">
        <v>179</v>
      </c>
      <c r="AD800" s="61" t="s">
        <v>105</v>
      </c>
    </row>
    <row r="801" spans="1:30" ht="30" customHeight="1" x14ac:dyDescent="0.25">
      <c r="A801" s="24" t="s">
        <v>30</v>
      </c>
      <c r="B801" s="472" t="s">
        <v>59</v>
      </c>
      <c r="C801" s="473"/>
      <c r="D801" s="473"/>
      <c r="E801" s="473"/>
      <c r="F801" s="473"/>
      <c r="G801" s="473"/>
      <c r="H801" s="473"/>
      <c r="I801" s="473"/>
      <c r="J801" s="474"/>
      <c r="K801" s="91">
        <v>0</v>
      </c>
      <c r="L801" s="91">
        <v>0</v>
      </c>
      <c r="M801" s="91">
        <v>0</v>
      </c>
      <c r="N801" s="91">
        <v>362</v>
      </c>
      <c r="O801" s="91">
        <v>3170</v>
      </c>
      <c r="P801" s="91">
        <v>7865</v>
      </c>
      <c r="Q801" s="91">
        <v>4440</v>
      </c>
      <c r="R801" s="91">
        <v>973</v>
      </c>
      <c r="S801" s="91">
        <v>808</v>
      </c>
      <c r="T801" s="91">
        <v>5627</v>
      </c>
      <c r="U801" s="91">
        <v>0</v>
      </c>
      <c r="V801" s="91">
        <v>0</v>
      </c>
      <c r="W801" s="91">
        <v>0</v>
      </c>
      <c r="X801" s="91">
        <v>0</v>
      </c>
      <c r="Y801" s="91">
        <v>0</v>
      </c>
      <c r="Z801" s="70">
        <f>SUM(K801:Y801)</f>
        <v>23245</v>
      </c>
      <c r="AA801" s="25"/>
      <c r="AC801" s="27" t="s">
        <v>82</v>
      </c>
      <c r="AD801" s="61" t="s">
        <v>106</v>
      </c>
    </row>
    <row r="802" spans="1:30" ht="30" customHeight="1" x14ac:dyDescent="0.3">
      <c r="A802" s="24" t="s">
        <v>60</v>
      </c>
      <c r="B802" s="472" t="s">
        <v>471</v>
      </c>
      <c r="C802" s="473"/>
      <c r="D802" s="473"/>
      <c r="E802" s="473"/>
      <c r="F802" s="473"/>
      <c r="G802" s="473"/>
      <c r="H802" s="473"/>
      <c r="I802" s="473"/>
      <c r="J802" s="474"/>
      <c r="K802" s="74">
        <f t="shared" ref="K802:Y802" si="95">K800+K801</f>
        <v>85340</v>
      </c>
      <c r="L802" s="74">
        <f t="shared" si="95"/>
        <v>60938</v>
      </c>
      <c r="M802" s="74">
        <f t="shared" si="95"/>
        <v>230765</v>
      </c>
      <c r="N802" s="74">
        <f t="shared" si="95"/>
        <v>35830</v>
      </c>
      <c r="O802" s="74">
        <f t="shared" si="95"/>
        <v>32545</v>
      </c>
      <c r="P802" s="74">
        <f t="shared" si="95"/>
        <v>62768</v>
      </c>
      <c r="Q802" s="74">
        <f t="shared" si="95"/>
        <v>79753</v>
      </c>
      <c r="R802" s="74">
        <f t="shared" si="95"/>
        <v>13125</v>
      </c>
      <c r="S802" s="74">
        <f t="shared" si="95"/>
        <v>24925</v>
      </c>
      <c r="T802" s="74">
        <f t="shared" si="95"/>
        <v>273432</v>
      </c>
      <c r="U802" s="74">
        <f t="shared" si="95"/>
        <v>37592</v>
      </c>
      <c r="V802" s="74">
        <f t="shared" si="95"/>
        <v>89438</v>
      </c>
      <c r="W802" s="74">
        <f t="shared" si="95"/>
        <v>188305</v>
      </c>
      <c r="X802" s="74">
        <f t="shared" si="95"/>
        <v>94216</v>
      </c>
      <c r="Y802" s="74">
        <f t="shared" si="95"/>
        <v>158330</v>
      </c>
      <c r="Z802" s="74">
        <f>SUM(K802:Y802)</f>
        <v>1467302</v>
      </c>
      <c r="AA802" s="25"/>
      <c r="AB802" s="29" t="s">
        <v>166</v>
      </c>
      <c r="AC802" s="27" t="s">
        <v>180</v>
      </c>
      <c r="AD802" s="61" t="s">
        <v>107</v>
      </c>
    </row>
    <row r="803" spans="1:30" ht="15" customHeight="1" x14ac:dyDescent="0.3">
      <c r="AA803" s="4" t="s">
        <v>88</v>
      </c>
      <c r="AC803"/>
    </row>
    <row r="804" spans="1:30" ht="14.4" x14ac:dyDescent="0.3">
      <c r="AC804"/>
    </row>
    <row r="805" spans="1:30" ht="15.75" customHeight="1" x14ac:dyDescent="0.3">
      <c r="P805" s="3"/>
      <c r="Q805" s="3"/>
      <c r="R805" s="59"/>
      <c r="S805" s="3"/>
      <c r="T805" s="3"/>
      <c r="U805" s="59"/>
      <c r="V805" s="30"/>
      <c r="W805" s="30"/>
      <c r="X805" s="30"/>
      <c r="Y805" s="30"/>
      <c r="AC805"/>
    </row>
    <row r="806" spans="1:30" ht="16.5" customHeight="1" x14ac:dyDescent="0.3">
      <c r="A806" s="3"/>
      <c r="B806" s="3"/>
      <c r="C806" s="427" t="s">
        <v>93</v>
      </c>
      <c r="D806" s="428"/>
      <c r="E806" s="428"/>
      <c r="F806" s="428"/>
      <c r="G806" s="428"/>
      <c r="H806" s="428"/>
      <c r="I806" s="428"/>
      <c r="J806" s="428"/>
      <c r="K806" s="428"/>
      <c r="L806" s="428"/>
      <c r="M806" s="428"/>
      <c r="N806" s="428"/>
      <c r="O806" s="428"/>
      <c r="P806" s="428"/>
      <c r="Q806" s="428"/>
      <c r="R806" s="428"/>
      <c r="S806" s="428"/>
      <c r="T806" s="428"/>
      <c r="U806" s="428"/>
      <c r="V806" s="428"/>
      <c r="W806" s="428"/>
      <c r="X806" s="428"/>
      <c r="Y806" s="429"/>
      <c r="Z806" s="3"/>
      <c r="AA806" s="3"/>
      <c r="AC806"/>
    </row>
    <row r="807" spans="1:30" ht="19.5" customHeight="1" x14ac:dyDescent="0.3">
      <c r="A807" s="30"/>
      <c r="B807" s="31"/>
      <c r="C807" s="475" t="s">
        <v>32</v>
      </c>
      <c r="D807" s="475"/>
      <c r="E807" s="475"/>
      <c r="F807" s="475"/>
      <c r="G807" s="475" t="s">
        <v>33</v>
      </c>
      <c r="H807" s="475"/>
      <c r="I807" s="475"/>
      <c r="J807" s="475"/>
      <c r="K807" s="475" t="s">
        <v>34</v>
      </c>
      <c r="L807" s="475"/>
      <c r="M807" s="475"/>
      <c r="N807" s="475" t="s">
        <v>35</v>
      </c>
      <c r="O807" s="475"/>
      <c r="P807" s="475"/>
      <c r="Q807" s="475" t="s">
        <v>36</v>
      </c>
      <c r="R807" s="475"/>
      <c r="S807" s="475"/>
      <c r="T807" s="475" t="s">
        <v>91</v>
      </c>
      <c r="U807" s="475"/>
      <c r="V807" s="475"/>
      <c r="W807" s="475" t="s">
        <v>92</v>
      </c>
      <c r="X807" s="475"/>
      <c r="Y807" s="475"/>
      <c r="Z807" s="3"/>
      <c r="AC807"/>
    </row>
    <row r="808" spans="1:30" ht="75" customHeight="1" x14ac:dyDescent="0.3">
      <c r="A808" s="34"/>
      <c r="B808" s="35"/>
      <c r="C808" s="476" t="s">
        <v>475</v>
      </c>
      <c r="D808" s="477"/>
      <c r="E808" s="477"/>
      <c r="F808" s="477"/>
      <c r="G808" s="476" t="s">
        <v>475</v>
      </c>
      <c r="H808" s="477"/>
      <c r="I808" s="477"/>
      <c r="J808" s="477"/>
      <c r="K808" s="476" t="s">
        <v>475</v>
      </c>
      <c r="L808" s="477"/>
      <c r="M808" s="477"/>
      <c r="N808" s="476" t="s">
        <v>475</v>
      </c>
      <c r="O808" s="477"/>
      <c r="P808" s="477"/>
      <c r="Q808" s="476" t="s">
        <v>475</v>
      </c>
      <c r="R808" s="477"/>
      <c r="S808" s="477"/>
      <c r="T808" s="476" t="s">
        <v>475</v>
      </c>
      <c r="U808" s="477"/>
      <c r="V808" s="477"/>
      <c r="W808" s="476" t="s">
        <v>475</v>
      </c>
      <c r="X808" s="477"/>
      <c r="Y808" s="477"/>
      <c r="AA808" s="36"/>
      <c r="AC808"/>
    </row>
    <row r="809" spans="1:30" ht="15.75" customHeight="1" x14ac:dyDescent="0.3">
      <c r="C809" s="478" t="s">
        <v>164</v>
      </c>
      <c r="D809" s="478"/>
      <c r="E809" s="478"/>
      <c r="F809" s="478"/>
      <c r="G809" s="478" t="s">
        <v>164</v>
      </c>
      <c r="H809" s="478"/>
      <c r="I809" s="478"/>
      <c r="J809" s="478"/>
      <c r="K809" s="479" t="s">
        <v>164</v>
      </c>
      <c r="L809" s="479"/>
      <c r="M809" s="479"/>
      <c r="N809" s="479" t="s">
        <v>164</v>
      </c>
      <c r="O809" s="479"/>
      <c r="P809" s="479"/>
      <c r="Q809" s="479" t="s">
        <v>164</v>
      </c>
      <c r="R809" s="479"/>
      <c r="S809" s="479"/>
      <c r="T809" s="479" t="s">
        <v>164</v>
      </c>
      <c r="U809" s="479"/>
      <c r="V809" s="479"/>
      <c r="W809" s="479" t="s">
        <v>164</v>
      </c>
      <c r="X809" s="479"/>
      <c r="Y809" s="479"/>
      <c r="AC809"/>
    </row>
    <row r="810" spans="1:30" ht="16.5" customHeight="1" x14ac:dyDescent="0.3">
      <c r="A810" s="34"/>
      <c r="B810" s="35"/>
      <c r="C810" s="427" t="s">
        <v>37</v>
      </c>
      <c r="D810" s="428"/>
      <c r="E810" s="428"/>
      <c r="F810" s="428"/>
      <c r="G810" s="428"/>
      <c r="H810" s="428"/>
      <c r="I810" s="428"/>
      <c r="J810" s="428"/>
      <c r="K810" s="428"/>
      <c r="L810" s="428"/>
      <c r="M810" s="428"/>
      <c r="N810" s="428"/>
      <c r="O810" s="428"/>
      <c r="P810" s="428"/>
      <c r="Q810" s="428"/>
      <c r="R810" s="428"/>
      <c r="S810" s="428"/>
      <c r="T810" s="428"/>
      <c r="U810" s="428"/>
      <c r="V810" s="428"/>
      <c r="W810" s="428"/>
      <c r="X810" s="428"/>
      <c r="Y810" s="429"/>
      <c r="AA810" s="36"/>
      <c r="AC810"/>
    </row>
    <row r="811" spans="1:30" ht="41.25" customHeight="1" x14ac:dyDescent="0.3">
      <c r="A811" s="34"/>
      <c r="B811" s="35"/>
      <c r="C811" s="480" t="s">
        <v>64</v>
      </c>
      <c r="D811" s="481"/>
      <c r="E811" s="481"/>
      <c r="F811" s="482"/>
      <c r="G811" s="480" t="s">
        <v>65</v>
      </c>
      <c r="H811" s="481"/>
      <c r="I811" s="481"/>
      <c r="J811" s="482"/>
      <c r="K811" s="480" t="s">
        <v>66</v>
      </c>
      <c r="L811" s="481"/>
      <c r="M811" s="482"/>
      <c r="N811" s="480" t="s">
        <v>67</v>
      </c>
      <c r="O811" s="481"/>
      <c r="P811" s="482"/>
      <c r="Q811" s="480" t="s">
        <v>68</v>
      </c>
      <c r="R811" s="481"/>
      <c r="S811" s="482"/>
      <c r="T811" s="480" t="s">
        <v>69</v>
      </c>
      <c r="U811" s="482"/>
      <c r="V811" s="480" t="s">
        <v>70</v>
      </c>
      <c r="W811" s="482"/>
      <c r="X811" s="480" t="s">
        <v>71</v>
      </c>
      <c r="Y811" s="482"/>
      <c r="AA811" s="36"/>
      <c r="AC811"/>
    </row>
    <row r="812" spans="1:30" ht="45" customHeight="1" x14ac:dyDescent="0.3">
      <c r="A812" s="34"/>
      <c r="B812" s="35"/>
      <c r="C812" s="483" t="s">
        <v>475</v>
      </c>
      <c r="D812" s="484"/>
      <c r="E812" s="484"/>
      <c r="F812" s="484"/>
      <c r="G812" s="483" t="s">
        <v>475</v>
      </c>
      <c r="H812" s="484"/>
      <c r="I812" s="484"/>
      <c r="J812" s="484"/>
      <c r="K812" s="485" t="s">
        <v>475</v>
      </c>
      <c r="L812" s="486"/>
      <c r="M812" s="486"/>
      <c r="N812" s="487" t="s">
        <v>475</v>
      </c>
      <c r="O812" s="488"/>
      <c r="P812" s="488"/>
      <c r="Q812" s="485" t="s">
        <v>475</v>
      </c>
      <c r="R812" s="486"/>
      <c r="S812" s="486"/>
      <c r="T812" s="487" t="s">
        <v>475</v>
      </c>
      <c r="U812" s="488"/>
      <c r="V812" s="485" t="s">
        <v>475</v>
      </c>
      <c r="W812" s="486"/>
      <c r="X812" s="485" t="s">
        <v>475</v>
      </c>
      <c r="Y812" s="486"/>
      <c r="AA812" s="36"/>
      <c r="AC812"/>
    </row>
    <row r="813" spans="1:30" ht="13.5" customHeight="1" x14ac:dyDescent="0.3">
      <c r="A813" s="34"/>
      <c r="B813" s="35"/>
      <c r="C813" s="478" t="s">
        <v>164</v>
      </c>
      <c r="D813" s="478"/>
      <c r="E813" s="478"/>
      <c r="F813" s="478"/>
      <c r="G813" s="478" t="s">
        <v>164</v>
      </c>
      <c r="H813" s="478"/>
      <c r="I813" s="478"/>
      <c r="J813" s="478"/>
      <c r="K813" s="478" t="s">
        <v>164</v>
      </c>
      <c r="L813" s="478"/>
      <c r="M813" s="478"/>
      <c r="N813" s="489" t="s">
        <v>164</v>
      </c>
      <c r="O813" s="489"/>
      <c r="P813" s="489"/>
      <c r="Q813" s="478" t="s">
        <v>164</v>
      </c>
      <c r="R813" s="478"/>
      <c r="S813" s="478"/>
      <c r="T813" s="489" t="s">
        <v>164</v>
      </c>
      <c r="U813" s="489"/>
      <c r="V813" s="478" t="s">
        <v>164</v>
      </c>
      <c r="W813" s="478"/>
      <c r="X813" s="478" t="s">
        <v>164</v>
      </c>
      <c r="Y813" s="478"/>
      <c r="AA813" s="36"/>
      <c r="AC813"/>
    </row>
    <row r="814" spans="1:30" ht="42" customHeight="1" x14ac:dyDescent="0.3">
      <c r="C814" s="490" t="s">
        <v>72</v>
      </c>
      <c r="D814" s="491"/>
      <c r="E814" s="491"/>
      <c r="F814" s="492"/>
      <c r="G814" s="493" t="s">
        <v>73</v>
      </c>
      <c r="H814" s="494"/>
      <c r="I814" s="494"/>
      <c r="J814" s="495"/>
      <c r="K814" s="480" t="s">
        <v>74</v>
      </c>
      <c r="L814" s="481"/>
      <c r="M814" s="482"/>
      <c r="N814" s="493" t="s">
        <v>75</v>
      </c>
      <c r="O814" s="494"/>
      <c r="P814" s="495"/>
      <c r="Q814" s="480" t="s">
        <v>76</v>
      </c>
      <c r="R814" s="481"/>
      <c r="S814" s="482"/>
      <c r="T814" s="493" t="s">
        <v>77</v>
      </c>
      <c r="U814" s="495"/>
      <c r="V814" s="480" t="s">
        <v>78</v>
      </c>
      <c r="W814" s="482"/>
      <c r="X814" s="480" t="s">
        <v>79</v>
      </c>
      <c r="Y814" s="482"/>
      <c r="AC814"/>
    </row>
    <row r="815" spans="1:30" ht="45" customHeight="1" x14ac:dyDescent="0.3">
      <c r="C815" s="483" t="s">
        <v>475</v>
      </c>
      <c r="D815" s="484"/>
      <c r="E815" s="484"/>
      <c r="F815" s="484"/>
      <c r="G815" s="483" t="s">
        <v>475</v>
      </c>
      <c r="H815" s="484"/>
      <c r="I815" s="484"/>
      <c r="J815" s="484"/>
      <c r="K815" s="485" t="s">
        <v>475</v>
      </c>
      <c r="L815" s="486"/>
      <c r="M815" s="486"/>
      <c r="N815" s="487" t="s">
        <v>475</v>
      </c>
      <c r="O815" s="488"/>
      <c r="P815" s="488"/>
      <c r="Q815" s="485" t="s">
        <v>475</v>
      </c>
      <c r="R815" s="486"/>
      <c r="S815" s="486"/>
      <c r="T815" s="487" t="s">
        <v>475</v>
      </c>
      <c r="U815" s="488"/>
      <c r="V815" s="485" t="s">
        <v>475</v>
      </c>
      <c r="W815" s="486"/>
      <c r="X815" s="485" t="s">
        <v>475</v>
      </c>
      <c r="Y815" s="486"/>
      <c r="AC815"/>
    </row>
    <row r="816" spans="1:30" ht="15.75" customHeight="1" x14ac:dyDescent="0.3">
      <c r="C816" s="478" t="s">
        <v>164</v>
      </c>
      <c r="D816" s="478"/>
      <c r="E816" s="478"/>
      <c r="F816" s="478"/>
      <c r="G816" s="478" t="s">
        <v>164</v>
      </c>
      <c r="H816" s="478"/>
      <c r="I816" s="478"/>
      <c r="J816" s="478"/>
      <c r="K816" s="478" t="s">
        <v>164</v>
      </c>
      <c r="L816" s="478"/>
      <c r="M816" s="478"/>
      <c r="N816" s="489" t="s">
        <v>164</v>
      </c>
      <c r="O816" s="489"/>
      <c r="P816" s="489"/>
      <c r="Q816" s="478" t="s">
        <v>164</v>
      </c>
      <c r="R816" s="478"/>
      <c r="S816" s="478"/>
      <c r="T816" s="489" t="s">
        <v>164</v>
      </c>
      <c r="U816" s="489"/>
      <c r="V816" s="478" t="s">
        <v>164</v>
      </c>
      <c r="W816" s="478"/>
      <c r="X816" s="478" t="s">
        <v>164</v>
      </c>
      <c r="Y816" s="478"/>
      <c r="AC816"/>
    </row>
    <row r="817" spans="1:34" ht="15" customHeight="1" x14ac:dyDescent="0.3">
      <c r="AC817"/>
    </row>
    <row r="818" spans="1:34" ht="16.5" customHeight="1" x14ac:dyDescent="0.3">
      <c r="A818"/>
      <c r="J818" s="433"/>
      <c r="K818" s="433"/>
      <c r="L818" s="433"/>
      <c r="M818" s="433"/>
      <c r="N818" s="432"/>
      <c r="O818" s="432"/>
      <c r="P818" s="432"/>
      <c r="Q818" s="432"/>
      <c r="R818" s="432"/>
      <c r="S818" s="432"/>
      <c r="T818" s="432"/>
      <c r="U818" s="432"/>
      <c r="V818" s="432"/>
      <c r="W818" s="432"/>
      <c r="X818" s="3"/>
      <c r="Y818" s="31"/>
      <c r="Z818" s="3"/>
      <c r="AA818" s="2"/>
      <c r="AC818"/>
      <c r="AD818" t="s">
        <v>457</v>
      </c>
      <c r="AH818" s="90" t="s">
        <v>473</v>
      </c>
    </row>
    <row r="819" spans="1:34" ht="22.5" customHeight="1" x14ac:dyDescent="0.3">
      <c r="A819" s="56"/>
      <c r="B819" s="30"/>
      <c r="C819" s="30"/>
      <c r="D819" s="30"/>
      <c r="E819" s="30"/>
      <c r="F819" s="30"/>
      <c r="G819" s="30"/>
      <c r="H819" s="30"/>
      <c r="I819" s="386" t="s">
        <v>96</v>
      </c>
      <c r="J819" s="386"/>
      <c r="K819" s="386"/>
      <c r="L819" s="386"/>
      <c r="M819" s="8" t="s">
        <v>414</v>
      </c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38"/>
      <c r="Y819" s="421" t="s">
        <v>94</v>
      </c>
      <c r="Z819" s="421"/>
      <c r="AC819"/>
      <c r="AH819" s="90" t="s">
        <v>472</v>
      </c>
    </row>
    <row r="820" spans="1:34" ht="22.5" customHeight="1" x14ac:dyDescent="0.3">
      <c r="A820" s="56"/>
      <c r="B820" s="30"/>
      <c r="C820" s="30"/>
      <c r="D820" s="30"/>
      <c r="E820" s="30"/>
      <c r="F820" s="30"/>
      <c r="G820" s="30"/>
      <c r="H820" s="30"/>
      <c r="I820" s="386" t="s">
        <v>2</v>
      </c>
      <c r="J820" s="386"/>
      <c r="K820" s="386"/>
      <c r="L820" s="386"/>
      <c r="M820" s="8" t="s">
        <v>414</v>
      </c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38"/>
      <c r="Y820" s="421"/>
      <c r="Z820" s="421"/>
      <c r="AC820"/>
    </row>
    <row r="821" spans="1:34" ht="22.5" customHeight="1" x14ac:dyDescent="0.3">
      <c r="A821" s="56"/>
      <c r="B821" s="30"/>
      <c r="C821" s="30"/>
      <c r="D821" s="30"/>
      <c r="E821" s="30"/>
      <c r="F821" s="30"/>
      <c r="G821" s="30"/>
      <c r="H821" s="30"/>
      <c r="I821" s="30"/>
      <c r="J821" s="433"/>
      <c r="K821" s="433"/>
      <c r="L821" s="433"/>
      <c r="M821" s="433"/>
      <c r="N821" s="8"/>
      <c r="O821" s="8"/>
      <c r="P821" s="8"/>
      <c r="Q821" s="8"/>
      <c r="R821" s="386"/>
      <c r="S821" s="386"/>
      <c r="T821" s="386"/>
      <c r="U821" s="386"/>
      <c r="V821" s="8"/>
      <c r="W821" s="8"/>
      <c r="X821" s="3"/>
      <c r="Y821" s="419" t="s">
        <v>457</v>
      </c>
      <c r="Z821" s="419"/>
      <c r="AC821"/>
    </row>
    <row r="822" spans="1:34" ht="23.25" customHeight="1" x14ac:dyDescent="0.3">
      <c r="A822" s="56"/>
      <c r="B822" s="30"/>
      <c r="C822" s="30"/>
      <c r="D822" s="30"/>
      <c r="E822" s="30"/>
      <c r="F822" s="30"/>
      <c r="G822" s="30"/>
      <c r="H822" s="30"/>
      <c r="I822" s="30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434"/>
      <c r="X822" s="434"/>
      <c r="Y822" s="434"/>
      <c r="Z822" s="434"/>
      <c r="AC822"/>
    </row>
    <row r="823" spans="1:34" ht="23.25" customHeight="1" x14ac:dyDescent="0.3">
      <c r="A823" s="56"/>
      <c r="B823" s="30"/>
      <c r="C823" s="30"/>
      <c r="D823" s="30"/>
      <c r="E823" s="30"/>
      <c r="F823" s="30"/>
      <c r="G823" s="30"/>
      <c r="H823" s="30"/>
      <c r="I823" s="30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434"/>
      <c r="X823" s="434"/>
      <c r="Y823" s="434"/>
      <c r="Z823" s="434"/>
      <c r="AC823"/>
    </row>
    <row r="824" spans="1:34" ht="23.25" customHeight="1" x14ac:dyDescent="0.3">
      <c r="A824" s="56"/>
      <c r="B824" s="30"/>
      <c r="C824" s="30"/>
      <c r="D824" s="30"/>
      <c r="E824" s="30"/>
      <c r="F824" s="30"/>
      <c r="G824" s="30"/>
      <c r="H824" s="30"/>
      <c r="I824" s="30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435" t="s">
        <v>458</v>
      </c>
      <c r="X824" s="435"/>
      <c r="Y824" s="435"/>
      <c r="Z824" s="435"/>
      <c r="AC824"/>
    </row>
    <row r="825" spans="1:34" ht="24.75" customHeight="1" x14ac:dyDescent="0.3">
      <c r="A825" s="15" t="s">
        <v>3</v>
      </c>
      <c r="B825" s="423" t="s">
        <v>4</v>
      </c>
      <c r="C825" s="423"/>
      <c r="D825" s="423"/>
      <c r="E825" s="423"/>
      <c r="F825" s="423"/>
      <c r="G825" s="423"/>
      <c r="H825" s="423"/>
      <c r="I825" s="423"/>
      <c r="J825" s="423"/>
      <c r="K825" s="423" t="s">
        <v>5</v>
      </c>
      <c r="L825" s="423"/>
      <c r="M825" s="423"/>
      <c r="N825" s="423"/>
      <c r="O825" s="423"/>
      <c r="P825" s="423"/>
      <c r="Q825" s="423"/>
      <c r="R825" s="423"/>
      <c r="S825" s="423"/>
      <c r="T825" s="423"/>
      <c r="U825" s="423"/>
      <c r="V825" s="423"/>
      <c r="W825" s="423"/>
      <c r="X825" s="423"/>
      <c r="Y825" s="423"/>
      <c r="Z825" s="423"/>
      <c r="AC825"/>
    </row>
    <row r="826" spans="1:34" ht="48.75" customHeight="1" x14ac:dyDescent="0.3">
      <c r="A826" s="15" t="s">
        <v>57</v>
      </c>
      <c r="B826" s="438" t="s">
        <v>58</v>
      </c>
      <c r="C826" s="438"/>
      <c r="D826" s="438"/>
      <c r="E826" s="438"/>
      <c r="F826" s="438"/>
      <c r="G826" s="438"/>
      <c r="H826" s="438"/>
      <c r="I826" s="438"/>
      <c r="J826" s="438"/>
      <c r="K826" s="10" t="s">
        <v>214</v>
      </c>
      <c r="L826" s="10" t="s">
        <v>218</v>
      </c>
      <c r="M826" s="10" t="s">
        <v>220</v>
      </c>
      <c r="N826" s="10" t="s">
        <v>222</v>
      </c>
      <c r="O826" s="10" t="s">
        <v>224</v>
      </c>
      <c r="P826" s="10" t="s">
        <v>226</v>
      </c>
      <c r="Q826" s="10" t="s">
        <v>228</v>
      </c>
      <c r="R826" s="10" t="s">
        <v>230</v>
      </c>
      <c r="S826" s="10" t="s">
        <v>232</v>
      </c>
      <c r="T826" s="10" t="s">
        <v>234</v>
      </c>
      <c r="U826" s="10" t="s">
        <v>236</v>
      </c>
      <c r="V826" s="10" t="s">
        <v>238</v>
      </c>
      <c r="W826" s="10" t="s">
        <v>240</v>
      </c>
      <c r="X826" s="10" t="s">
        <v>242</v>
      </c>
      <c r="Y826" s="10" t="s">
        <v>244</v>
      </c>
      <c r="Z826" s="15" t="s">
        <v>245</v>
      </c>
      <c r="AC826"/>
      <c r="AD826" s="60" t="s">
        <v>216</v>
      </c>
    </row>
    <row r="827" spans="1:34" ht="12.75" customHeight="1" x14ac:dyDescent="0.3">
      <c r="A827" s="17" t="s">
        <v>7</v>
      </c>
      <c r="B827" s="436" t="s">
        <v>8</v>
      </c>
      <c r="C827" s="436"/>
      <c r="D827" s="436"/>
      <c r="E827" s="436"/>
      <c r="F827" s="436"/>
      <c r="G827" s="436"/>
      <c r="H827" s="436"/>
      <c r="I827" s="436"/>
      <c r="J827" s="436"/>
      <c r="K827" s="18" t="s">
        <v>9</v>
      </c>
      <c r="L827" s="18" t="s">
        <v>10</v>
      </c>
      <c r="M827" s="18" t="s">
        <v>11</v>
      </c>
      <c r="N827" s="18" t="s">
        <v>12</v>
      </c>
      <c r="O827" s="18" t="s">
        <v>13</v>
      </c>
      <c r="P827" s="18" t="s">
        <v>14</v>
      </c>
      <c r="Q827" s="18" t="s">
        <v>15</v>
      </c>
      <c r="R827" s="18" t="s">
        <v>16</v>
      </c>
      <c r="S827" s="18" t="s">
        <v>17</v>
      </c>
      <c r="T827" s="18" t="s">
        <v>18</v>
      </c>
      <c r="U827" s="18" t="s">
        <v>19</v>
      </c>
      <c r="V827" s="18" t="s">
        <v>20</v>
      </c>
      <c r="W827" s="18" t="s">
        <v>21</v>
      </c>
      <c r="X827" s="18" t="s">
        <v>22</v>
      </c>
      <c r="Y827" s="18" t="s">
        <v>23</v>
      </c>
      <c r="Z827" s="18" t="s">
        <v>24</v>
      </c>
      <c r="AA827" s="19"/>
      <c r="AC827"/>
      <c r="AD827" s="41"/>
    </row>
    <row r="828" spans="1:34" ht="30" customHeight="1" x14ac:dyDescent="0.3">
      <c r="A828" s="24" t="s">
        <v>25</v>
      </c>
      <c r="B828" s="472" t="s">
        <v>470</v>
      </c>
      <c r="C828" s="473"/>
      <c r="D828" s="473"/>
      <c r="E828" s="473"/>
      <c r="F828" s="473"/>
      <c r="G828" s="473"/>
      <c r="H828" s="473"/>
      <c r="I828" s="473"/>
      <c r="J828" s="474"/>
      <c r="K828" s="74">
        <f>Z800</f>
        <v>1444057</v>
      </c>
      <c r="L828" s="74">
        <f t="shared" ref="L828:Y828" si="96">L212+L224+L292+L304+L372+L384+L452+L464+L532+L544+L612+L624+L692+L704+L772+L784</f>
        <v>91773</v>
      </c>
      <c r="M828" s="74">
        <f t="shared" si="96"/>
        <v>101564</v>
      </c>
      <c r="N828" s="74">
        <f t="shared" si="96"/>
        <v>272227</v>
      </c>
      <c r="O828" s="74">
        <f t="shared" si="96"/>
        <v>82073</v>
      </c>
      <c r="P828" s="74">
        <f t="shared" si="96"/>
        <v>186513</v>
      </c>
      <c r="Q828" s="74">
        <f t="shared" si="96"/>
        <v>98556</v>
      </c>
      <c r="R828" s="74">
        <f t="shared" si="96"/>
        <v>68098</v>
      </c>
      <c r="S828" s="74">
        <f t="shared" si="96"/>
        <v>183880</v>
      </c>
      <c r="T828" s="74">
        <f t="shared" si="96"/>
        <v>102024</v>
      </c>
      <c r="U828" s="74">
        <f t="shared" si="96"/>
        <v>223646</v>
      </c>
      <c r="V828" s="74">
        <f t="shared" si="96"/>
        <v>22053</v>
      </c>
      <c r="W828" s="74">
        <f t="shared" si="96"/>
        <v>41749</v>
      </c>
      <c r="X828" s="74">
        <f t="shared" si="96"/>
        <v>103360</v>
      </c>
      <c r="Y828" s="74">
        <f t="shared" si="96"/>
        <v>293285</v>
      </c>
      <c r="Z828" s="74">
        <f>SUM(K828:Y828)</f>
        <v>3314858</v>
      </c>
      <c r="AA828" s="25"/>
      <c r="AB828" s="26" t="s">
        <v>172</v>
      </c>
      <c r="AC828" s="27" t="s">
        <v>179</v>
      </c>
      <c r="AD828" s="61" t="s">
        <v>105</v>
      </c>
    </row>
    <row r="829" spans="1:34" ht="30" customHeight="1" x14ac:dyDescent="0.25">
      <c r="A829" s="24" t="s">
        <v>30</v>
      </c>
      <c r="B829" s="472" t="s">
        <v>59</v>
      </c>
      <c r="C829" s="473"/>
      <c r="D829" s="473"/>
      <c r="E829" s="473"/>
      <c r="F829" s="473"/>
      <c r="G829" s="473"/>
      <c r="H829" s="473"/>
      <c r="I829" s="473"/>
      <c r="J829" s="474"/>
      <c r="K829" s="70">
        <f>Z801</f>
        <v>23245</v>
      </c>
      <c r="L829" s="91">
        <v>0</v>
      </c>
      <c r="M829" s="91">
        <v>12060</v>
      </c>
      <c r="N829" s="91">
        <v>0</v>
      </c>
      <c r="O829" s="91">
        <v>12525</v>
      </c>
      <c r="P829" s="91">
        <v>3299</v>
      </c>
      <c r="Q829" s="91">
        <v>1516</v>
      </c>
      <c r="R829" s="91">
        <v>5284</v>
      </c>
      <c r="S829" s="91">
        <v>0</v>
      </c>
      <c r="T829" s="91">
        <v>0</v>
      </c>
      <c r="U829" s="91">
        <v>10914</v>
      </c>
      <c r="V829" s="91">
        <v>2872</v>
      </c>
      <c r="W829" s="91">
        <v>3741</v>
      </c>
      <c r="X829" s="91">
        <v>23</v>
      </c>
      <c r="Y829" s="91">
        <v>0</v>
      </c>
      <c r="Z829" s="70">
        <f>SUM(K829:Y829)</f>
        <v>75479</v>
      </c>
      <c r="AA829" s="25"/>
      <c r="AC829" s="27" t="s">
        <v>82</v>
      </c>
      <c r="AD829" s="61" t="s">
        <v>106</v>
      </c>
    </row>
    <row r="830" spans="1:34" ht="30" customHeight="1" x14ac:dyDescent="0.3">
      <c r="A830" s="24" t="s">
        <v>60</v>
      </c>
      <c r="B830" s="472" t="s">
        <v>471</v>
      </c>
      <c r="C830" s="473"/>
      <c r="D830" s="473"/>
      <c r="E830" s="473"/>
      <c r="F830" s="473"/>
      <c r="G830" s="473"/>
      <c r="H830" s="473"/>
      <c r="I830" s="473"/>
      <c r="J830" s="474"/>
      <c r="K830" s="74">
        <f t="shared" ref="K830:Y830" si="97">K828+K829</f>
        <v>1467302</v>
      </c>
      <c r="L830" s="74">
        <f t="shared" si="97"/>
        <v>91773</v>
      </c>
      <c r="M830" s="74">
        <f t="shared" si="97"/>
        <v>113624</v>
      </c>
      <c r="N830" s="74">
        <f t="shared" si="97"/>
        <v>272227</v>
      </c>
      <c r="O830" s="74">
        <f t="shared" si="97"/>
        <v>94598</v>
      </c>
      <c r="P830" s="74">
        <f t="shared" si="97"/>
        <v>189812</v>
      </c>
      <c r="Q830" s="74">
        <f t="shared" si="97"/>
        <v>100072</v>
      </c>
      <c r="R830" s="74">
        <f t="shared" si="97"/>
        <v>73382</v>
      </c>
      <c r="S830" s="74">
        <f t="shared" si="97"/>
        <v>183880</v>
      </c>
      <c r="T830" s="74">
        <f t="shared" si="97"/>
        <v>102024</v>
      </c>
      <c r="U830" s="74">
        <f t="shared" si="97"/>
        <v>234560</v>
      </c>
      <c r="V830" s="74">
        <f t="shared" si="97"/>
        <v>24925</v>
      </c>
      <c r="W830" s="74">
        <f t="shared" si="97"/>
        <v>45490</v>
      </c>
      <c r="X830" s="74">
        <f t="shared" si="97"/>
        <v>103383</v>
      </c>
      <c r="Y830" s="74">
        <f t="shared" si="97"/>
        <v>293285</v>
      </c>
      <c r="Z830" s="74">
        <f>SUM(K830:Y830)</f>
        <v>3390337</v>
      </c>
      <c r="AA830" s="25"/>
      <c r="AB830" s="29" t="s">
        <v>166</v>
      </c>
      <c r="AC830" s="27" t="s">
        <v>180</v>
      </c>
      <c r="AD830" s="61" t="s">
        <v>107</v>
      </c>
    </row>
    <row r="831" spans="1:34" ht="15" customHeight="1" x14ac:dyDescent="0.3">
      <c r="AA831" s="4" t="s">
        <v>88</v>
      </c>
      <c r="AC831"/>
    </row>
    <row r="832" spans="1:34" ht="15" customHeight="1" x14ac:dyDescent="0.25">
      <c r="A832" s="57"/>
      <c r="B832" s="58"/>
      <c r="C832" s="58"/>
      <c r="D832" s="58"/>
      <c r="E832" s="58"/>
      <c r="F832" s="58"/>
      <c r="G832" s="58"/>
      <c r="H832" s="58"/>
      <c r="I832" s="58"/>
      <c r="J832" s="67"/>
      <c r="K832" s="68" t="s">
        <v>165</v>
      </c>
      <c r="L832" s="496"/>
      <c r="M832" s="497"/>
      <c r="N832" s="497"/>
      <c r="O832" s="68" t="s">
        <v>61</v>
      </c>
      <c r="P832" s="348"/>
      <c r="Q832" s="349"/>
      <c r="R832" s="69" t="s">
        <v>62</v>
      </c>
      <c r="S832" s="350">
        <v>0</v>
      </c>
      <c r="T832" s="351">
        <v>4</v>
      </c>
      <c r="U832" s="69" t="s">
        <v>63</v>
      </c>
      <c r="V832" s="352">
        <v>2</v>
      </c>
      <c r="W832" s="353">
        <v>0</v>
      </c>
      <c r="X832" s="354">
        <v>1</v>
      </c>
      <c r="Y832" s="355">
        <v>9</v>
      </c>
      <c r="Z832" s="67"/>
      <c r="AA832" s="67"/>
      <c r="AB832" s="78"/>
      <c r="AC832" s="79"/>
    </row>
    <row r="833" spans="1:29" ht="15.75" customHeight="1" x14ac:dyDescent="0.3">
      <c r="P833" s="3"/>
      <c r="Q833" s="3"/>
      <c r="R833" s="59"/>
      <c r="S833" s="3"/>
      <c r="T833" s="3"/>
      <c r="U833" s="59"/>
      <c r="V833" s="30"/>
      <c r="W833" s="30"/>
      <c r="X833" s="30"/>
      <c r="Y833" s="30"/>
      <c r="AC833"/>
    </row>
    <row r="834" spans="1:29" ht="16.5" customHeight="1" x14ac:dyDescent="0.3">
      <c r="A834" s="3"/>
      <c r="B834" s="3"/>
      <c r="C834" s="427" t="s">
        <v>93</v>
      </c>
      <c r="D834" s="428"/>
      <c r="E834" s="428"/>
      <c r="F834" s="428"/>
      <c r="G834" s="428"/>
      <c r="H834" s="428"/>
      <c r="I834" s="428"/>
      <c r="J834" s="428"/>
      <c r="K834" s="428"/>
      <c r="L834" s="428"/>
      <c r="M834" s="428"/>
      <c r="N834" s="428"/>
      <c r="O834" s="428"/>
      <c r="P834" s="428"/>
      <c r="Q834" s="428"/>
      <c r="R834" s="428"/>
      <c r="S834" s="428"/>
      <c r="T834" s="428"/>
      <c r="U834" s="428"/>
      <c r="V834" s="428"/>
      <c r="W834" s="428"/>
      <c r="X834" s="428"/>
      <c r="Y834" s="429"/>
      <c r="Z834" s="3"/>
      <c r="AA834" s="3"/>
      <c r="AC834"/>
    </row>
    <row r="835" spans="1:29" ht="19.5" customHeight="1" x14ac:dyDescent="0.3">
      <c r="A835" s="30"/>
      <c r="B835" s="31"/>
      <c r="C835" s="475" t="s">
        <v>32</v>
      </c>
      <c r="D835" s="475"/>
      <c r="E835" s="475"/>
      <c r="F835" s="475"/>
      <c r="G835" s="475" t="s">
        <v>33</v>
      </c>
      <c r="H835" s="475"/>
      <c r="I835" s="475"/>
      <c r="J835" s="475"/>
      <c r="K835" s="475" t="s">
        <v>34</v>
      </c>
      <c r="L835" s="475"/>
      <c r="M835" s="475"/>
      <c r="N835" s="475" t="s">
        <v>35</v>
      </c>
      <c r="O835" s="475"/>
      <c r="P835" s="475"/>
      <c r="Q835" s="475" t="s">
        <v>36</v>
      </c>
      <c r="R835" s="475"/>
      <c r="S835" s="475"/>
      <c r="T835" s="475" t="s">
        <v>91</v>
      </c>
      <c r="U835" s="475"/>
      <c r="V835" s="475"/>
      <c r="W835" s="475" t="s">
        <v>92</v>
      </c>
      <c r="X835" s="475"/>
      <c r="Y835" s="475"/>
      <c r="Z835" s="3"/>
      <c r="AC835"/>
    </row>
    <row r="836" spans="1:29" ht="75" customHeight="1" x14ac:dyDescent="0.3">
      <c r="A836" s="34"/>
      <c r="B836" s="35"/>
      <c r="C836" s="476" t="s">
        <v>475</v>
      </c>
      <c r="D836" s="477"/>
      <c r="E836" s="477"/>
      <c r="F836" s="477"/>
      <c r="G836" s="476" t="s">
        <v>475</v>
      </c>
      <c r="H836" s="477"/>
      <c r="I836" s="477"/>
      <c r="J836" s="477"/>
      <c r="K836" s="476" t="s">
        <v>475</v>
      </c>
      <c r="L836" s="477"/>
      <c r="M836" s="477"/>
      <c r="N836" s="476" t="s">
        <v>475</v>
      </c>
      <c r="O836" s="477"/>
      <c r="P836" s="477"/>
      <c r="Q836" s="476" t="s">
        <v>475</v>
      </c>
      <c r="R836" s="477"/>
      <c r="S836" s="477"/>
      <c r="T836" s="476" t="s">
        <v>475</v>
      </c>
      <c r="U836" s="477"/>
      <c r="V836" s="477"/>
      <c r="W836" s="476" t="s">
        <v>475</v>
      </c>
      <c r="X836" s="477"/>
      <c r="Y836" s="477"/>
      <c r="AA836" s="36"/>
      <c r="AC836"/>
    </row>
    <row r="837" spans="1:29" ht="15.75" customHeight="1" x14ac:dyDescent="0.3">
      <c r="C837" s="478" t="s">
        <v>164</v>
      </c>
      <c r="D837" s="478"/>
      <c r="E837" s="478"/>
      <c r="F837" s="478"/>
      <c r="G837" s="478" t="s">
        <v>164</v>
      </c>
      <c r="H837" s="478"/>
      <c r="I837" s="478"/>
      <c r="J837" s="478"/>
      <c r="K837" s="479" t="s">
        <v>164</v>
      </c>
      <c r="L837" s="479"/>
      <c r="M837" s="479"/>
      <c r="N837" s="479" t="s">
        <v>164</v>
      </c>
      <c r="O837" s="479"/>
      <c r="P837" s="479"/>
      <c r="Q837" s="479" t="s">
        <v>164</v>
      </c>
      <c r="R837" s="479"/>
      <c r="S837" s="479"/>
      <c r="T837" s="479" t="s">
        <v>164</v>
      </c>
      <c r="U837" s="479"/>
      <c r="V837" s="479"/>
      <c r="W837" s="479" t="s">
        <v>164</v>
      </c>
      <c r="X837" s="479"/>
      <c r="Y837" s="479"/>
      <c r="AC837"/>
    </row>
    <row r="838" spans="1:29" ht="16.5" customHeight="1" x14ac:dyDescent="0.3">
      <c r="A838" s="34"/>
      <c r="B838" s="35"/>
      <c r="C838" s="427" t="s">
        <v>37</v>
      </c>
      <c r="D838" s="428"/>
      <c r="E838" s="428"/>
      <c r="F838" s="428"/>
      <c r="G838" s="428"/>
      <c r="H838" s="428"/>
      <c r="I838" s="428"/>
      <c r="J838" s="428"/>
      <c r="K838" s="428"/>
      <c r="L838" s="428"/>
      <c r="M838" s="428"/>
      <c r="N838" s="428"/>
      <c r="O838" s="428"/>
      <c r="P838" s="428"/>
      <c r="Q838" s="428"/>
      <c r="R838" s="428"/>
      <c r="S838" s="428"/>
      <c r="T838" s="428"/>
      <c r="U838" s="428"/>
      <c r="V838" s="428"/>
      <c r="W838" s="428"/>
      <c r="X838" s="428"/>
      <c r="Y838" s="429"/>
      <c r="AA838" s="36"/>
      <c r="AC838"/>
    </row>
    <row r="839" spans="1:29" ht="41.25" customHeight="1" x14ac:dyDescent="0.3">
      <c r="A839" s="34"/>
      <c r="B839" s="35"/>
      <c r="C839" s="480" t="s">
        <v>64</v>
      </c>
      <c r="D839" s="481"/>
      <c r="E839" s="481"/>
      <c r="F839" s="482"/>
      <c r="G839" s="480" t="s">
        <v>65</v>
      </c>
      <c r="H839" s="481"/>
      <c r="I839" s="481"/>
      <c r="J839" s="482"/>
      <c r="K839" s="480" t="s">
        <v>66</v>
      </c>
      <c r="L839" s="481"/>
      <c r="M839" s="482"/>
      <c r="N839" s="480" t="s">
        <v>67</v>
      </c>
      <c r="O839" s="481"/>
      <c r="P839" s="482"/>
      <c r="Q839" s="480" t="s">
        <v>68</v>
      </c>
      <c r="R839" s="481"/>
      <c r="S839" s="482"/>
      <c r="T839" s="480" t="s">
        <v>69</v>
      </c>
      <c r="U839" s="482"/>
      <c r="V839" s="480" t="s">
        <v>70</v>
      </c>
      <c r="W839" s="482"/>
      <c r="X839" s="480" t="s">
        <v>71</v>
      </c>
      <c r="Y839" s="482"/>
      <c r="AA839" s="36"/>
      <c r="AC839"/>
    </row>
    <row r="840" spans="1:29" ht="45" customHeight="1" x14ac:dyDescent="0.3">
      <c r="A840" s="34"/>
      <c r="B840" s="35"/>
      <c r="C840" s="483" t="s">
        <v>475</v>
      </c>
      <c r="D840" s="484"/>
      <c r="E840" s="484"/>
      <c r="F840" s="484"/>
      <c r="G840" s="483" t="s">
        <v>475</v>
      </c>
      <c r="H840" s="484"/>
      <c r="I840" s="484"/>
      <c r="J840" s="484"/>
      <c r="K840" s="485" t="s">
        <v>475</v>
      </c>
      <c r="L840" s="486"/>
      <c r="M840" s="486"/>
      <c r="N840" s="487" t="s">
        <v>475</v>
      </c>
      <c r="O840" s="488"/>
      <c r="P840" s="488"/>
      <c r="Q840" s="485" t="s">
        <v>475</v>
      </c>
      <c r="R840" s="486"/>
      <c r="S840" s="486"/>
      <c r="T840" s="487" t="s">
        <v>475</v>
      </c>
      <c r="U840" s="488"/>
      <c r="V840" s="485" t="s">
        <v>475</v>
      </c>
      <c r="W840" s="486"/>
      <c r="X840" s="485" t="s">
        <v>475</v>
      </c>
      <c r="Y840" s="486"/>
      <c r="AA840" s="36"/>
      <c r="AC840"/>
    </row>
    <row r="841" spans="1:29" ht="13.5" customHeight="1" x14ac:dyDescent="0.3">
      <c r="A841" s="34"/>
      <c r="B841" s="35"/>
      <c r="C841" s="478" t="s">
        <v>164</v>
      </c>
      <c r="D841" s="478"/>
      <c r="E841" s="478"/>
      <c r="F841" s="478"/>
      <c r="G841" s="478" t="s">
        <v>164</v>
      </c>
      <c r="H841" s="478"/>
      <c r="I841" s="478"/>
      <c r="J841" s="478"/>
      <c r="K841" s="478" t="s">
        <v>164</v>
      </c>
      <c r="L841" s="478"/>
      <c r="M841" s="478"/>
      <c r="N841" s="489" t="s">
        <v>164</v>
      </c>
      <c r="O841" s="489"/>
      <c r="P841" s="489"/>
      <c r="Q841" s="478" t="s">
        <v>164</v>
      </c>
      <c r="R841" s="478"/>
      <c r="S841" s="478"/>
      <c r="T841" s="489" t="s">
        <v>164</v>
      </c>
      <c r="U841" s="489"/>
      <c r="V841" s="478" t="s">
        <v>164</v>
      </c>
      <c r="W841" s="478"/>
      <c r="X841" s="478" t="s">
        <v>164</v>
      </c>
      <c r="Y841" s="478"/>
      <c r="AA841" s="36"/>
      <c r="AC841"/>
    </row>
    <row r="842" spans="1:29" ht="42" customHeight="1" x14ac:dyDescent="0.3">
      <c r="C842" s="490" t="s">
        <v>72</v>
      </c>
      <c r="D842" s="491"/>
      <c r="E842" s="491"/>
      <c r="F842" s="492"/>
      <c r="G842" s="493" t="s">
        <v>73</v>
      </c>
      <c r="H842" s="494"/>
      <c r="I842" s="494"/>
      <c r="J842" s="495"/>
      <c r="K842" s="480" t="s">
        <v>74</v>
      </c>
      <c r="L842" s="481"/>
      <c r="M842" s="482"/>
      <c r="N842" s="493" t="s">
        <v>75</v>
      </c>
      <c r="O842" s="494"/>
      <c r="P842" s="495"/>
      <c r="Q842" s="480" t="s">
        <v>76</v>
      </c>
      <c r="R842" s="481"/>
      <c r="S842" s="482"/>
      <c r="T842" s="493" t="s">
        <v>77</v>
      </c>
      <c r="U842" s="495"/>
      <c r="V842" s="480" t="s">
        <v>78</v>
      </c>
      <c r="W842" s="482"/>
      <c r="X842" s="480" t="s">
        <v>79</v>
      </c>
      <c r="Y842" s="482"/>
      <c r="AC842"/>
    </row>
    <row r="843" spans="1:29" ht="45" customHeight="1" x14ac:dyDescent="0.3">
      <c r="C843" s="483" t="s">
        <v>475</v>
      </c>
      <c r="D843" s="484"/>
      <c r="E843" s="484"/>
      <c r="F843" s="484"/>
      <c r="G843" s="483" t="s">
        <v>475</v>
      </c>
      <c r="H843" s="484"/>
      <c r="I843" s="484"/>
      <c r="J843" s="484"/>
      <c r="K843" s="485" t="s">
        <v>475</v>
      </c>
      <c r="L843" s="486"/>
      <c r="M843" s="486"/>
      <c r="N843" s="487" t="s">
        <v>475</v>
      </c>
      <c r="O843" s="488"/>
      <c r="P843" s="488"/>
      <c r="Q843" s="485" t="s">
        <v>475</v>
      </c>
      <c r="R843" s="486"/>
      <c r="S843" s="486"/>
      <c r="T843" s="487" t="s">
        <v>475</v>
      </c>
      <c r="U843" s="488"/>
      <c r="V843" s="485" t="s">
        <v>475</v>
      </c>
      <c r="W843" s="486"/>
      <c r="X843" s="485" t="s">
        <v>475</v>
      </c>
      <c r="Y843" s="486"/>
      <c r="AC843"/>
    </row>
    <row r="844" spans="1:29" ht="15.75" customHeight="1" x14ac:dyDescent="0.3">
      <c r="C844" s="478" t="s">
        <v>164</v>
      </c>
      <c r="D844" s="478"/>
      <c r="E844" s="478"/>
      <c r="F844" s="478"/>
      <c r="G844" s="478" t="s">
        <v>164</v>
      </c>
      <c r="H844" s="478"/>
      <c r="I844" s="478"/>
      <c r="J844" s="478"/>
      <c r="K844" s="478" t="s">
        <v>164</v>
      </c>
      <c r="L844" s="478"/>
      <c r="M844" s="478"/>
      <c r="N844" s="489" t="s">
        <v>164</v>
      </c>
      <c r="O844" s="489"/>
      <c r="P844" s="489"/>
      <c r="Q844" s="478" t="s">
        <v>164</v>
      </c>
      <c r="R844" s="478"/>
      <c r="S844" s="478"/>
      <c r="T844" s="489" t="s">
        <v>164</v>
      </c>
      <c r="U844" s="489"/>
      <c r="V844" s="478" t="s">
        <v>164</v>
      </c>
      <c r="W844" s="478"/>
      <c r="X844" s="478" t="s">
        <v>164</v>
      </c>
      <c r="Y844" s="478"/>
      <c r="AC844"/>
    </row>
    <row r="845" spans="1:29" ht="15" customHeight="1" x14ac:dyDescent="0.3">
      <c r="AC845"/>
    </row>
  </sheetData>
  <sheetProtection password="C0A4" sheet="1" objects="1" scenarios="1"/>
  <mergeCells count="1209">
    <mergeCell ref="T844:U844"/>
    <mergeCell ref="V844:W844"/>
    <mergeCell ref="X844:Y844"/>
    <mergeCell ref="C844:F844"/>
    <mergeCell ref="G844:J844"/>
    <mergeCell ref="K844:M844"/>
    <mergeCell ref="N844:P844"/>
    <mergeCell ref="Q844:S844"/>
    <mergeCell ref="T842:U842"/>
    <mergeCell ref="V842:W842"/>
    <mergeCell ref="X842:Y842"/>
    <mergeCell ref="C843:F843"/>
    <mergeCell ref="G843:J843"/>
    <mergeCell ref="K843:M843"/>
    <mergeCell ref="N843:P843"/>
    <mergeCell ref="Q843:S843"/>
    <mergeCell ref="T843:U843"/>
    <mergeCell ref="V843:W843"/>
    <mergeCell ref="X843:Y843"/>
    <mergeCell ref="C842:F842"/>
    <mergeCell ref="G842:J842"/>
    <mergeCell ref="K842:M842"/>
    <mergeCell ref="N842:P842"/>
    <mergeCell ref="Q842:S842"/>
    <mergeCell ref="T840:U840"/>
    <mergeCell ref="V840:W840"/>
    <mergeCell ref="X840:Y840"/>
    <mergeCell ref="C841:F841"/>
    <mergeCell ref="G841:J841"/>
    <mergeCell ref="K841:M841"/>
    <mergeCell ref="N841:P841"/>
    <mergeCell ref="Q841:S841"/>
    <mergeCell ref="T841:U841"/>
    <mergeCell ref="V841:W841"/>
    <mergeCell ref="X841:Y841"/>
    <mergeCell ref="C840:F840"/>
    <mergeCell ref="G840:J840"/>
    <mergeCell ref="K840:M840"/>
    <mergeCell ref="N840:P840"/>
    <mergeCell ref="Q840:S840"/>
    <mergeCell ref="C838:Y838"/>
    <mergeCell ref="C839:F839"/>
    <mergeCell ref="G839:J839"/>
    <mergeCell ref="K839:M839"/>
    <mergeCell ref="N839:P839"/>
    <mergeCell ref="Q839:S839"/>
    <mergeCell ref="T839:U839"/>
    <mergeCell ref="V839:W839"/>
    <mergeCell ref="X839:Y839"/>
    <mergeCell ref="T836:V836"/>
    <mergeCell ref="W836:Y836"/>
    <mergeCell ref="C837:F837"/>
    <mergeCell ref="G837:J837"/>
    <mergeCell ref="K837:M837"/>
    <mergeCell ref="N837:P837"/>
    <mergeCell ref="Q837:S837"/>
    <mergeCell ref="T837:V837"/>
    <mergeCell ref="W837:Y837"/>
    <mergeCell ref="C836:F836"/>
    <mergeCell ref="G836:J836"/>
    <mergeCell ref="K836:M836"/>
    <mergeCell ref="N836:P836"/>
    <mergeCell ref="Q836:S836"/>
    <mergeCell ref="C834:Y834"/>
    <mergeCell ref="C835:F835"/>
    <mergeCell ref="G835:J835"/>
    <mergeCell ref="K835:M835"/>
    <mergeCell ref="N835:P835"/>
    <mergeCell ref="Q835:S835"/>
    <mergeCell ref="T835:V835"/>
    <mergeCell ref="W835:Y835"/>
    <mergeCell ref="B827:J827"/>
    <mergeCell ref="B828:J828"/>
    <mergeCell ref="B829:J829"/>
    <mergeCell ref="B830:J830"/>
    <mergeCell ref="L832:N832"/>
    <mergeCell ref="W822:Z823"/>
    <mergeCell ref="W824:Z824"/>
    <mergeCell ref="B825:J825"/>
    <mergeCell ref="K825:Z825"/>
    <mergeCell ref="B826:J826"/>
    <mergeCell ref="I819:L819"/>
    <mergeCell ref="Y819:Z820"/>
    <mergeCell ref="I820:L820"/>
    <mergeCell ref="J821:M821"/>
    <mergeCell ref="R821:U821"/>
    <mergeCell ref="Y821:Z821"/>
    <mergeCell ref="T816:U816"/>
    <mergeCell ref="V816:W816"/>
    <mergeCell ref="X816:Y816"/>
    <mergeCell ref="J818:M818"/>
    <mergeCell ref="N818:W818"/>
    <mergeCell ref="C816:F816"/>
    <mergeCell ref="G816:J816"/>
    <mergeCell ref="K816:M816"/>
    <mergeCell ref="N816:P816"/>
    <mergeCell ref="Q816:S816"/>
    <mergeCell ref="T814:U814"/>
    <mergeCell ref="V814:W814"/>
    <mergeCell ref="X814:Y814"/>
    <mergeCell ref="C815:F815"/>
    <mergeCell ref="G815:J815"/>
    <mergeCell ref="K815:M815"/>
    <mergeCell ref="N815:P815"/>
    <mergeCell ref="Q815:S815"/>
    <mergeCell ref="T815:U815"/>
    <mergeCell ref="V815:W815"/>
    <mergeCell ref="X815:Y815"/>
    <mergeCell ref="C814:F814"/>
    <mergeCell ref="G814:J814"/>
    <mergeCell ref="K814:M814"/>
    <mergeCell ref="N814:P814"/>
    <mergeCell ref="Q814:S814"/>
    <mergeCell ref="T812:U812"/>
    <mergeCell ref="V812:W812"/>
    <mergeCell ref="X812:Y812"/>
    <mergeCell ref="C813:F813"/>
    <mergeCell ref="G813:J813"/>
    <mergeCell ref="K813:M813"/>
    <mergeCell ref="N813:P813"/>
    <mergeCell ref="Q813:S813"/>
    <mergeCell ref="T813:U813"/>
    <mergeCell ref="V813:W813"/>
    <mergeCell ref="X813:Y813"/>
    <mergeCell ref="C812:F812"/>
    <mergeCell ref="G812:J812"/>
    <mergeCell ref="K812:M812"/>
    <mergeCell ref="N812:P812"/>
    <mergeCell ref="Q812:S812"/>
    <mergeCell ref="C810:Y810"/>
    <mergeCell ref="C811:F811"/>
    <mergeCell ref="G811:J811"/>
    <mergeCell ref="K811:M811"/>
    <mergeCell ref="N811:P811"/>
    <mergeCell ref="Q811:S811"/>
    <mergeCell ref="T811:U811"/>
    <mergeCell ref="V811:W811"/>
    <mergeCell ref="X811:Y811"/>
    <mergeCell ref="T808:V808"/>
    <mergeCell ref="W808:Y808"/>
    <mergeCell ref="C809:F809"/>
    <mergeCell ref="G809:J809"/>
    <mergeCell ref="K809:M809"/>
    <mergeCell ref="N809:P809"/>
    <mergeCell ref="Q809:S809"/>
    <mergeCell ref="T809:V809"/>
    <mergeCell ref="W809:Y809"/>
    <mergeCell ref="C808:F808"/>
    <mergeCell ref="G808:J808"/>
    <mergeCell ref="K808:M808"/>
    <mergeCell ref="N808:P808"/>
    <mergeCell ref="Q808:S808"/>
    <mergeCell ref="B801:J801"/>
    <mergeCell ref="B802:J802"/>
    <mergeCell ref="C806:Y806"/>
    <mergeCell ref="C807:F807"/>
    <mergeCell ref="G807:J807"/>
    <mergeCell ref="K807:M807"/>
    <mergeCell ref="N807:P807"/>
    <mergeCell ref="Q807:S807"/>
    <mergeCell ref="T807:V807"/>
    <mergeCell ref="W807:Y807"/>
    <mergeCell ref="B797:J797"/>
    <mergeCell ref="K797:Z797"/>
    <mergeCell ref="B798:J798"/>
    <mergeCell ref="B799:J799"/>
    <mergeCell ref="B800:J800"/>
    <mergeCell ref="J793:M793"/>
    <mergeCell ref="R793:U793"/>
    <mergeCell ref="Y793:Z793"/>
    <mergeCell ref="W794:Z795"/>
    <mergeCell ref="W796:Z796"/>
    <mergeCell ref="J790:M790"/>
    <mergeCell ref="N790:W790"/>
    <mergeCell ref="I791:L791"/>
    <mergeCell ref="Y791:Z792"/>
    <mergeCell ref="I792:L792"/>
    <mergeCell ref="O786:Y786"/>
    <mergeCell ref="B787:D788"/>
    <mergeCell ref="E787:G788"/>
    <mergeCell ref="H787:J788"/>
    <mergeCell ref="K787:K788"/>
    <mergeCell ref="L787:L788"/>
    <mergeCell ref="M787:M788"/>
    <mergeCell ref="N787:N788"/>
    <mergeCell ref="C781:J781"/>
    <mergeCell ref="C782:J782"/>
    <mergeCell ref="C783:J783"/>
    <mergeCell ref="B784:J784"/>
    <mergeCell ref="B786:N786"/>
    <mergeCell ref="C776:J776"/>
    <mergeCell ref="C777:J777"/>
    <mergeCell ref="C778:J778"/>
    <mergeCell ref="C779:J779"/>
    <mergeCell ref="C780:J780"/>
    <mergeCell ref="C771:J771"/>
    <mergeCell ref="B772:J772"/>
    <mergeCell ref="C773:J773"/>
    <mergeCell ref="C774:J774"/>
    <mergeCell ref="C775:J775"/>
    <mergeCell ref="C766:J766"/>
    <mergeCell ref="C767:J767"/>
    <mergeCell ref="C768:J768"/>
    <mergeCell ref="C769:J769"/>
    <mergeCell ref="C770:J770"/>
    <mergeCell ref="C761:J761"/>
    <mergeCell ref="C762:J762"/>
    <mergeCell ref="C763:J763"/>
    <mergeCell ref="C764:J764"/>
    <mergeCell ref="C765:J765"/>
    <mergeCell ref="B757:J757"/>
    <mergeCell ref="K757:Z757"/>
    <mergeCell ref="B758:J758"/>
    <mergeCell ref="B759:J759"/>
    <mergeCell ref="A760:J760"/>
    <mergeCell ref="K760:Z760"/>
    <mergeCell ref="J753:M753"/>
    <mergeCell ref="R753:U753"/>
    <mergeCell ref="Y753:Z753"/>
    <mergeCell ref="W754:Z755"/>
    <mergeCell ref="W756:Z756"/>
    <mergeCell ref="J750:M750"/>
    <mergeCell ref="N750:W750"/>
    <mergeCell ref="I751:L751"/>
    <mergeCell ref="Y751:Z752"/>
    <mergeCell ref="I752:L752"/>
    <mergeCell ref="O746:Y746"/>
    <mergeCell ref="B747:D748"/>
    <mergeCell ref="E747:G748"/>
    <mergeCell ref="H747:J748"/>
    <mergeCell ref="K747:K748"/>
    <mergeCell ref="L747:L748"/>
    <mergeCell ref="M747:M748"/>
    <mergeCell ref="N747:N748"/>
    <mergeCell ref="C741:J741"/>
    <mergeCell ref="C742:J742"/>
    <mergeCell ref="C743:J743"/>
    <mergeCell ref="B744:J744"/>
    <mergeCell ref="B746:N746"/>
    <mergeCell ref="C736:J736"/>
    <mergeCell ref="C737:J737"/>
    <mergeCell ref="C738:J738"/>
    <mergeCell ref="C739:J739"/>
    <mergeCell ref="C740:J740"/>
    <mergeCell ref="C731:J731"/>
    <mergeCell ref="B732:J732"/>
    <mergeCell ref="C733:J733"/>
    <mergeCell ref="C734:J734"/>
    <mergeCell ref="C735:J735"/>
    <mergeCell ref="C726:J726"/>
    <mergeCell ref="C727:J727"/>
    <mergeCell ref="C728:J728"/>
    <mergeCell ref="C729:J729"/>
    <mergeCell ref="C730:J730"/>
    <mergeCell ref="C721:J721"/>
    <mergeCell ref="C722:J722"/>
    <mergeCell ref="C723:J723"/>
    <mergeCell ref="C724:J724"/>
    <mergeCell ref="C725:J725"/>
    <mergeCell ref="B717:J717"/>
    <mergeCell ref="K717:Z717"/>
    <mergeCell ref="B718:J718"/>
    <mergeCell ref="B719:J719"/>
    <mergeCell ref="A720:J720"/>
    <mergeCell ref="K720:Z720"/>
    <mergeCell ref="J713:M713"/>
    <mergeCell ref="R713:U713"/>
    <mergeCell ref="Y713:Z713"/>
    <mergeCell ref="W714:Z715"/>
    <mergeCell ref="W716:Z716"/>
    <mergeCell ref="J710:M710"/>
    <mergeCell ref="N710:W710"/>
    <mergeCell ref="I711:L711"/>
    <mergeCell ref="Y711:Z712"/>
    <mergeCell ref="I712:L712"/>
    <mergeCell ref="O706:Y706"/>
    <mergeCell ref="B707:D708"/>
    <mergeCell ref="E707:G708"/>
    <mergeCell ref="H707:J708"/>
    <mergeCell ref="K707:K708"/>
    <mergeCell ref="L707:L708"/>
    <mergeCell ref="M707:M708"/>
    <mergeCell ref="N707:N708"/>
    <mergeCell ref="C701:J701"/>
    <mergeCell ref="C702:J702"/>
    <mergeCell ref="C703:J703"/>
    <mergeCell ref="B704:J704"/>
    <mergeCell ref="B706:N706"/>
    <mergeCell ref="C696:J696"/>
    <mergeCell ref="C697:J697"/>
    <mergeCell ref="C698:J698"/>
    <mergeCell ref="C699:J699"/>
    <mergeCell ref="C700:J700"/>
    <mergeCell ref="C691:J691"/>
    <mergeCell ref="B692:J692"/>
    <mergeCell ref="C693:J693"/>
    <mergeCell ref="C694:J694"/>
    <mergeCell ref="C695:J695"/>
    <mergeCell ref="C686:J686"/>
    <mergeCell ref="C687:J687"/>
    <mergeCell ref="C688:J688"/>
    <mergeCell ref="C689:J689"/>
    <mergeCell ref="C690:J690"/>
    <mergeCell ref="C681:J681"/>
    <mergeCell ref="C682:J682"/>
    <mergeCell ref="C683:J683"/>
    <mergeCell ref="C684:J684"/>
    <mergeCell ref="C685:J685"/>
    <mergeCell ref="B677:J677"/>
    <mergeCell ref="K677:Z677"/>
    <mergeCell ref="B678:J678"/>
    <mergeCell ref="B679:J679"/>
    <mergeCell ref="A680:J680"/>
    <mergeCell ref="K680:Z680"/>
    <mergeCell ref="J673:M673"/>
    <mergeCell ref="R673:U673"/>
    <mergeCell ref="Y673:Z673"/>
    <mergeCell ref="W674:Z675"/>
    <mergeCell ref="W676:Z676"/>
    <mergeCell ref="J670:M670"/>
    <mergeCell ref="N670:W670"/>
    <mergeCell ref="I671:L671"/>
    <mergeCell ref="Y671:Z672"/>
    <mergeCell ref="I672:L672"/>
    <mergeCell ref="O666:Y666"/>
    <mergeCell ref="B667:D668"/>
    <mergeCell ref="E667:G668"/>
    <mergeCell ref="H667:J668"/>
    <mergeCell ref="K667:K668"/>
    <mergeCell ref="L667:L668"/>
    <mergeCell ref="M667:M668"/>
    <mergeCell ref="N667:N668"/>
    <mergeCell ref="C661:J661"/>
    <mergeCell ref="C662:J662"/>
    <mergeCell ref="C663:J663"/>
    <mergeCell ref="B664:J664"/>
    <mergeCell ref="B666:N666"/>
    <mergeCell ref="C656:J656"/>
    <mergeCell ref="C657:J657"/>
    <mergeCell ref="C658:J658"/>
    <mergeCell ref="C659:J659"/>
    <mergeCell ref="C660:J660"/>
    <mergeCell ref="C651:J651"/>
    <mergeCell ref="B652:J652"/>
    <mergeCell ref="C653:J653"/>
    <mergeCell ref="C654:J654"/>
    <mergeCell ref="C655:J655"/>
    <mergeCell ref="C646:J646"/>
    <mergeCell ref="C647:J647"/>
    <mergeCell ref="C648:J648"/>
    <mergeCell ref="C649:J649"/>
    <mergeCell ref="C650:J650"/>
    <mergeCell ref="C641:J641"/>
    <mergeCell ref="C642:J642"/>
    <mergeCell ref="C643:J643"/>
    <mergeCell ref="C644:J644"/>
    <mergeCell ref="C645:J645"/>
    <mergeCell ref="B637:J637"/>
    <mergeCell ref="K637:Z637"/>
    <mergeCell ref="B638:J638"/>
    <mergeCell ref="B639:J639"/>
    <mergeCell ref="A640:J640"/>
    <mergeCell ref="K640:Z640"/>
    <mergeCell ref="J633:M633"/>
    <mergeCell ref="R633:U633"/>
    <mergeCell ref="Y633:Z633"/>
    <mergeCell ref="W634:Z635"/>
    <mergeCell ref="W636:Z636"/>
    <mergeCell ref="J630:M630"/>
    <mergeCell ref="N630:W630"/>
    <mergeCell ref="I631:L631"/>
    <mergeCell ref="Y631:Z632"/>
    <mergeCell ref="I632:L632"/>
    <mergeCell ref="O626:Y626"/>
    <mergeCell ref="B627:D628"/>
    <mergeCell ref="E627:G628"/>
    <mergeCell ref="H627:J628"/>
    <mergeCell ref="K627:K628"/>
    <mergeCell ref="L627:L628"/>
    <mergeCell ref="M627:M628"/>
    <mergeCell ref="N627:N628"/>
    <mergeCell ref="C621:J621"/>
    <mergeCell ref="C622:J622"/>
    <mergeCell ref="C623:J623"/>
    <mergeCell ref="B624:J624"/>
    <mergeCell ref="B626:N626"/>
    <mergeCell ref="C616:J616"/>
    <mergeCell ref="C617:J617"/>
    <mergeCell ref="C618:J618"/>
    <mergeCell ref="C619:J619"/>
    <mergeCell ref="C620:J620"/>
    <mergeCell ref="C611:J611"/>
    <mergeCell ref="B612:J612"/>
    <mergeCell ref="C613:J613"/>
    <mergeCell ref="C614:J614"/>
    <mergeCell ref="C615:J615"/>
    <mergeCell ref="C606:J606"/>
    <mergeCell ref="C607:J607"/>
    <mergeCell ref="C608:J608"/>
    <mergeCell ref="C609:J609"/>
    <mergeCell ref="C610:J610"/>
    <mergeCell ref="C601:J601"/>
    <mergeCell ref="C602:J602"/>
    <mergeCell ref="C603:J603"/>
    <mergeCell ref="C604:J604"/>
    <mergeCell ref="C605:J605"/>
    <mergeCell ref="B597:J597"/>
    <mergeCell ref="K597:Z597"/>
    <mergeCell ref="B598:J598"/>
    <mergeCell ref="B599:J599"/>
    <mergeCell ref="A600:J600"/>
    <mergeCell ref="K600:Z600"/>
    <mergeCell ref="J593:M593"/>
    <mergeCell ref="R593:U593"/>
    <mergeCell ref="Y593:Z593"/>
    <mergeCell ref="W594:Z595"/>
    <mergeCell ref="W596:Z596"/>
    <mergeCell ref="J590:M590"/>
    <mergeCell ref="N590:W590"/>
    <mergeCell ref="I591:L591"/>
    <mergeCell ref="Y591:Z592"/>
    <mergeCell ref="I592:L592"/>
    <mergeCell ref="O586:Y586"/>
    <mergeCell ref="B587:D588"/>
    <mergeCell ref="E587:G588"/>
    <mergeCell ref="H587:J588"/>
    <mergeCell ref="K587:K588"/>
    <mergeCell ref="L587:L588"/>
    <mergeCell ref="M587:M588"/>
    <mergeCell ref="N587:N588"/>
    <mergeCell ref="C581:J581"/>
    <mergeCell ref="C582:J582"/>
    <mergeCell ref="C583:J583"/>
    <mergeCell ref="B584:J584"/>
    <mergeCell ref="B586:N586"/>
    <mergeCell ref="C576:J576"/>
    <mergeCell ref="C577:J577"/>
    <mergeCell ref="C578:J578"/>
    <mergeCell ref="C579:J579"/>
    <mergeCell ref="C580:J580"/>
    <mergeCell ref="C571:J571"/>
    <mergeCell ref="B572:J572"/>
    <mergeCell ref="C573:J573"/>
    <mergeCell ref="C574:J574"/>
    <mergeCell ref="C575:J575"/>
    <mergeCell ref="C566:J566"/>
    <mergeCell ref="C567:J567"/>
    <mergeCell ref="C568:J568"/>
    <mergeCell ref="C569:J569"/>
    <mergeCell ref="C570:J570"/>
    <mergeCell ref="C561:J561"/>
    <mergeCell ref="C562:J562"/>
    <mergeCell ref="C563:J563"/>
    <mergeCell ref="C564:J564"/>
    <mergeCell ref="C565:J565"/>
    <mergeCell ref="B557:J557"/>
    <mergeCell ref="K557:Z557"/>
    <mergeCell ref="B558:J558"/>
    <mergeCell ref="B559:J559"/>
    <mergeCell ref="A560:J560"/>
    <mergeCell ref="K560:Z560"/>
    <mergeCell ref="J553:M553"/>
    <mergeCell ref="R553:U553"/>
    <mergeCell ref="Y553:Z553"/>
    <mergeCell ref="W554:Z555"/>
    <mergeCell ref="W556:Z556"/>
    <mergeCell ref="J550:M550"/>
    <mergeCell ref="N550:W550"/>
    <mergeCell ref="I551:L551"/>
    <mergeCell ref="Y551:Z552"/>
    <mergeCell ref="I552:L552"/>
    <mergeCell ref="O546:Y546"/>
    <mergeCell ref="B547:D548"/>
    <mergeCell ref="E547:G548"/>
    <mergeCell ref="H547:J548"/>
    <mergeCell ref="K547:K548"/>
    <mergeCell ref="L547:L548"/>
    <mergeCell ref="M547:M548"/>
    <mergeCell ref="N547:N548"/>
    <mergeCell ref="C541:J541"/>
    <mergeCell ref="C542:J542"/>
    <mergeCell ref="C543:J543"/>
    <mergeCell ref="B544:J544"/>
    <mergeCell ref="B546:N546"/>
    <mergeCell ref="C536:J536"/>
    <mergeCell ref="C537:J537"/>
    <mergeCell ref="C538:J538"/>
    <mergeCell ref="C539:J539"/>
    <mergeCell ref="C540:J540"/>
    <mergeCell ref="C531:J531"/>
    <mergeCell ref="B532:J532"/>
    <mergeCell ref="C533:J533"/>
    <mergeCell ref="C534:J534"/>
    <mergeCell ref="C535:J535"/>
    <mergeCell ref="C526:J526"/>
    <mergeCell ref="C527:J527"/>
    <mergeCell ref="C528:J528"/>
    <mergeCell ref="C529:J529"/>
    <mergeCell ref="C530:J530"/>
    <mergeCell ref="C521:J521"/>
    <mergeCell ref="C522:J522"/>
    <mergeCell ref="C523:J523"/>
    <mergeCell ref="C524:J524"/>
    <mergeCell ref="C525:J525"/>
    <mergeCell ref="B517:J517"/>
    <mergeCell ref="K517:Z517"/>
    <mergeCell ref="B518:J518"/>
    <mergeCell ref="B519:J519"/>
    <mergeCell ref="A520:J520"/>
    <mergeCell ref="K520:Z520"/>
    <mergeCell ref="J513:M513"/>
    <mergeCell ref="R513:U513"/>
    <mergeCell ref="Y513:Z513"/>
    <mergeCell ref="W514:Z515"/>
    <mergeCell ref="W516:Z516"/>
    <mergeCell ref="J510:M510"/>
    <mergeCell ref="N510:W510"/>
    <mergeCell ref="I511:L511"/>
    <mergeCell ref="Y511:Z512"/>
    <mergeCell ref="I512:L512"/>
    <mergeCell ref="O506:Y506"/>
    <mergeCell ref="B507:D508"/>
    <mergeCell ref="E507:G508"/>
    <mergeCell ref="H507:J508"/>
    <mergeCell ref="K507:K508"/>
    <mergeCell ref="L507:L508"/>
    <mergeCell ref="M507:M508"/>
    <mergeCell ref="N507:N508"/>
    <mergeCell ref="C501:J501"/>
    <mergeCell ref="C502:J502"/>
    <mergeCell ref="C503:J503"/>
    <mergeCell ref="B504:J504"/>
    <mergeCell ref="B506:N506"/>
    <mergeCell ref="C496:J496"/>
    <mergeCell ref="C497:J497"/>
    <mergeCell ref="C498:J498"/>
    <mergeCell ref="C499:J499"/>
    <mergeCell ref="C500:J500"/>
    <mergeCell ref="C491:J491"/>
    <mergeCell ref="B492:J492"/>
    <mergeCell ref="C493:J493"/>
    <mergeCell ref="C494:J494"/>
    <mergeCell ref="C495:J495"/>
    <mergeCell ref="C486:J486"/>
    <mergeCell ref="C487:J487"/>
    <mergeCell ref="C488:J488"/>
    <mergeCell ref="C489:J489"/>
    <mergeCell ref="C490:J490"/>
    <mergeCell ref="C481:J481"/>
    <mergeCell ref="C482:J482"/>
    <mergeCell ref="C483:J483"/>
    <mergeCell ref="C484:J484"/>
    <mergeCell ref="C485:J485"/>
    <mergeCell ref="B477:J477"/>
    <mergeCell ref="K477:Z477"/>
    <mergeCell ref="B478:J478"/>
    <mergeCell ref="B479:J479"/>
    <mergeCell ref="A480:J480"/>
    <mergeCell ref="K480:Z480"/>
    <mergeCell ref="J473:M473"/>
    <mergeCell ref="R473:U473"/>
    <mergeCell ref="Y473:Z473"/>
    <mergeCell ref="W474:Z475"/>
    <mergeCell ref="W476:Z476"/>
    <mergeCell ref="J470:M470"/>
    <mergeCell ref="N470:W470"/>
    <mergeCell ref="I471:L471"/>
    <mergeCell ref="Y471:Z472"/>
    <mergeCell ref="I472:L472"/>
    <mergeCell ref="O466:Y466"/>
    <mergeCell ref="B467:D468"/>
    <mergeCell ref="E467:G468"/>
    <mergeCell ref="H467:J468"/>
    <mergeCell ref="K467:K468"/>
    <mergeCell ref="L467:L468"/>
    <mergeCell ref="M467:M468"/>
    <mergeCell ref="N467:N468"/>
    <mergeCell ref="C461:J461"/>
    <mergeCell ref="C462:J462"/>
    <mergeCell ref="C463:J463"/>
    <mergeCell ref="B464:J464"/>
    <mergeCell ref="B466:N466"/>
    <mergeCell ref="C456:J456"/>
    <mergeCell ref="C457:J457"/>
    <mergeCell ref="C458:J458"/>
    <mergeCell ref="C459:J459"/>
    <mergeCell ref="C460:J460"/>
    <mergeCell ref="C451:J451"/>
    <mergeCell ref="B452:J452"/>
    <mergeCell ref="C453:J453"/>
    <mergeCell ref="C454:J454"/>
    <mergeCell ref="C455:J455"/>
    <mergeCell ref="C446:J446"/>
    <mergeCell ref="C447:J447"/>
    <mergeCell ref="C448:J448"/>
    <mergeCell ref="C449:J449"/>
    <mergeCell ref="C450:J450"/>
    <mergeCell ref="C441:J441"/>
    <mergeCell ref="C442:J442"/>
    <mergeCell ref="C443:J443"/>
    <mergeCell ref="C444:J444"/>
    <mergeCell ref="C445:J445"/>
    <mergeCell ref="B437:J437"/>
    <mergeCell ref="K437:Z437"/>
    <mergeCell ref="B438:J438"/>
    <mergeCell ref="B439:J439"/>
    <mergeCell ref="A440:J440"/>
    <mergeCell ref="K440:Z440"/>
    <mergeCell ref="J433:M433"/>
    <mergeCell ref="R433:U433"/>
    <mergeCell ref="Y433:Z433"/>
    <mergeCell ref="W434:Z435"/>
    <mergeCell ref="W436:Z436"/>
    <mergeCell ref="J430:M430"/>
    <mergeCell ref="N430:W430"/>
    <mergeCell ref="I431:L431"/>
    <mergeCell ref="Y431:Z432"/>
    <mergeCell ref="I432:L432"/>
    <mergeCell ref="O426:Y426"/>
    <mergeCell ref="B427:D428"/>
    <mergeCell ref="E427:G428"/>
    <mergeCell ref="H427:J428"/>
    <mergeCell ref="K427:K428"/>
    <mergeCell ref="L427:L428"/>
    <mergeCell ref="M427:M428"/>
    <mergeCell ref="N427:N428"/>
    <mergeCell ref="C421:J421"/>
    <mergeCell ref="C422:J422"/>
    <mergeCell ref="C423:J423"/>
    <mergeCell ref="B424:J424"/>
    <mergeCell ref="B426:N426"/>
    <mergeCell ref="C416:J416"/>
    <mergeCell ref="C417:J417"/>
    <mergeCell ref="C418:J418"/>
    <mergeCell ref="C419:J419"/>
    <mergeCell ref="C420:J420"/>
    <mergeCell ref="C411:J411"/>
    <mergeCell ref="B412:J412"/>
    <mergeCell ref="C413:J413"/>
    <mergeCell ref="C414:J414"/>
    <mergeCell ref="C415:J415"/>
    <mergeCell ref="C406:J406"/>
    <mergeCell ref="C407:J407"/>
    <mergeCell ref="C408:J408"/>
    <mergeCell ref="C409:J409"/>
    <mergeCell ref="C410:J410"/>
    <mergeCell ref="C401:J401"/>
    <mergeCell ref="C402:J402"/>
    <mergeCell ref="C403:J403"/>
    <mergeCell ref="C404:J404"/>
    <mergeCell ref="C405:J405"/>
    <mergeCell ref="B397:J397"/>
    <mergeCell ref="K397:Z397"/>
    <mergeCell ref="B398:J398"/>
    <mergeCell ref="B399:J399"/>
    <mergeCell ref="A400:J400"/>
    <mergeCell ref="K400:Z400"/>
    <mergeCell ref="J393:M393"/>
    <mergeCell ref="R393:U393"/>
    <mergeCell ref="Y393:Z393"/>
    <mergeCell ref="W394:Z395"/>
    <mergeCell ref="W396:Z396"/>
    <mergeCell ref="J390:M390"/>
    <mergeCell ref="N390:W390"/>
    <mergeCell ref="I391:L391"/>
    <mergeCell ref="Y391:Z392"/>
    <mergeCell ref="I392:L392"/>
    <mergeCell ref="O386:Y386"/>
    <mergeCell ref="B387:D388"/>
    <mergeCell ref="E387:G388"/>
    <mergeCell ref="H387:J388"/>
    <mergeCell ref="K387:K388"/>
    <mergeCell ref="L387:L388"/>
    <mergeCell ref="M387:M388"/>
    <mergeCell ref="N387:N388"/>
    <mergeCell ref="C381:J381"/>
    <mergeCell ref="C382:J382"/>
    <mergeCell ref="C383:J383"/>
    <mergeCell ref="B384:J384"/>
    <mergeCell ref="B386:N386"/>
    <mergeCell ref="C376:J376"/>
    <mergeCell ref="C377:J377"/>
    <mergeCell ref="C378:J378"/>
    <mergeCell ref="C379:J379"/>
    <mergeCell ref="C380:J380"/>
    <mergeCell ref="C371:J371"/>
    <mergeCell ref="B372:J372"/>
    <mergeCell ref="C373:J373"/>
    <mergeCell ref="C374:J374"/>
    <mergeCell ref="C375:J375"/>
    <mergeCell ref="C366:J366"/>
    <mergeCell ref="C367:J367"/>
    <mergeCell ref="C368:J368"/>
    <mergeCell ref="C369:J369"/>
    <mergeCell ref="C370:J370"/>
    <mergeCell ref="C361:J361"/>
    <mergeCell ref="C362:J362"/>
    <mergeCell ref="C363:J363"/>
    <mergeCell ref="C364:J364"/>
    <mergeCell ref="C365:J365"/>
    <mergeCell ref="B357:J357"/>
    <mergeCell ref="K357:Z357"/>
    <mergeCell ref="B358:J358"/>
    <mergeCell ref="B359:J359"/>
    <mergeCell ref="A360:J360"/>
    <mergeCell ref="K360:Z360"/>
    <mergeCell ref="J353:M353"/>
    <mergeCell ref="R353:U353"/>
    <mergeCell ref="Y353:Z353"/>
    <mergeCell ref="W354:Z355"/>
    <mergeCell ref="W356:Z356"/>
    <mergeCell ref="J350:M350"/>
    <mergeCell ref="N350:W350"/>
    <mergeCell ref="I351:L351"/>
    <mergeCell ref="Y351:Z352"/>
    <mergeCell ref="I352:L352"/>
    <mergeCell ref="O346:Y346"/>
    <mergeCell ref="B347:D348"/>
    <mergeCell ref="E347:G348"/>
    <mergeCell ref="H347:J348"/>
    <mergeCell ref="K347:K348"/>
    <mergeCell ref="L347:L348"/>
    <mergeCell ref="M347:M348"/>
    <mergeCell ref="N347:N348"/>
    <mergeCell ref="C341:J341"/>
    <mergeCell ref="C342:J342"/>
    <mergeCell ref="C343:J343"/>
    <mergeCell ref="B344:J344"/>
    <mergeCell ref="B346:N346"/>
    <mergeCell ref="C336:J336"/>
    <mergeCell ref="C337:J337"/>
    <mergeCell ref="C338:J338"/>
    <mergeCell ref="C339:J339"/>
    <mergeCell ref="C340:J340"/>
    <mergeCell ref="C331:J331"/>
    <mergeCell ref="B332:J332"/>
    <mergeCell ref="C333:J333"/>
    <mergeCell ref="C334:J334"/>
    <mergeCell ref="C335:J335"/>
    <mergeCell ref="C326:J326"/>
    <mergeCell ref="C327:J327"/>
    <mergeCell ref="C328:J328"/>
    <mergeCell ref="C329:J329"/>
    <mergeCell ref="C330:J330"/>
    <mergeCell ref="C321:J321"/>
    <mergeCell ref="C322:J322"/>
    <mergeCell ref="C323:J323"/>
    <mergeCell ref="C324:J324"/>
    <mergeCell ref="C325:J325"/>
    <mergeCell ref="B317:J317"/>
    <mergeCell ref="K317:Z317"/>
    <mergeCell ref="B318:J318"/>
    <mergeCell ref="B319:J319"/>
    <mergeCell ref="A320:J320"/>
    <mergeCell ref="K320:Z320"/>
    <mergeCell ref="J313:M313"/>
    <mergeCell ref="R313:U313"/>
    <mergeCell ref="Y313:Z313"/>
    <mergeCell ref="W314:Z315"/>
    <mergeCell ref="W316:Z316"/>
    <mergeCell ref="J310:M310"/>
    <mergeCell ref="N310:W310"/>
    <mergeCell ref="I311:L311"/>
    <mergeCell ref="Y311:Z312"/>
    <mergeCell ref="I312:L312"/>
    <mergeCell ref="O306:Y306"/>
    <mergeCell ref="B307:D308"/>
    <mergeCell ref="E307:G308"/>
    <mergeCell ref="H307:J308"/>
    <mergeCell ref="K307:K308"/>
    <mergeCell ref="L307:L308"/>
    <mergeCell ref="M307:M308"/>
    <mergeCell ref="N307:N308"/>
    <mergeCell ref="C301:J301"/>
    <mergeCell ref="C302:J302"/>
    <mergeCell ref="C303:J303"/>
    <mergeCell ref="B304:J304"/>
    <mergeCell ref="B306:N306"/>
    <mergeCell ref="C296:J296"/>
    <mergeCell ref="C297:J297"/>
    <mergeCell ref="C298:J298"/>
    <mergeCell ref="C299:J299"/>
    <mergeCell ref="C300:J300"/>
    <mergeCell ref="C291:J291"/>
    <mergeCell ref="B292:J292"/>
    <mergeCell ref="C293:J293"/>
    <mergeCell ref="C294:J294"/>
    <mergeCell ref="C295:J295"/>
    <mergeCell ref="C286:J286"/>
    <mergeCell ref="C287:J287"/>
    <mergeCell ref="C288:J288"/>
    <mergeCell ref="C289:J289"/>
    <mergeCell ref="C290:J290"/>
    <mergeCell ref="C281:J281"/>
    <mergeCell ref="C282:J282"/>
    <mergeCell ref="C283:J283"/>
    <mergeCell ref="C284:J284"/>
    <mergeCell ref="C285:J285"/>
    <mergeCell ref="B277:J277"/>
    <mergeCell ref="K277:Z277"/>
    <mergeCell ref="B278:J278"/>
    <mergeCell ref="B279:J279"/>
    <mergeCell ref="A280:J280"/>
    <mergeCell ref="K280:Z280"/>
    <mergeCell ref="J273:M273"/>
    <mergeCell ref="R273:U273"/>
    <mergeCell ref="Y273:Z273"/>
    <mergeCell ref="W274:Z275"/>
    <mergeCell ref="W276:Z276"/>
    <mergeCell ref="J270:M270"/>
    <mergeCell ref="N270:W270"/>
    <mergeCell ref="I271:L271"/>
    <mergeCell ref="Y271:Z272"/>
    <mergeCell ref="I272:L272"/>
    <mergeCell ref="O266:Y266"/>
    <mergeCell ref="B267:D268"/>
    <mergeCell ref="E267:G268"/>
    <mergeCell ref="H267:J268"/>
    <mergeCell ref="K267:K268"/>
    <mergeCell ref="L267:L268"/>
    <mergeCell ref="M267:M268"/>
    <mergeCell ref="N267:N268"/>
    <mergeCell ref="C261:J261"/>
    <mergeCell ref="C262:J262"/>
    <mergeCell ref="C263:J263"/>
    <mergeCell ref="B264:J264"/>
    <mergeCell ref="B266:N266"/>
    <mergeCell ref="C256:J256"/>
    <mergeCell ref="C257:J257"/>
    <mergeCell ref="C258:J258"/>
    <mergeCell ref="C259:J259"/>
    <mergeCell ref="C260:J260"/>
    <mergeCell ref="C251:J251"/>
    <mergeCell ref="B252:J252"/>
    <mergeCell ref="C253:J253"/>
    <mergeCell ref="C254:J254"/>
    <mergeCell ref="C255:J255"/>
    <mergeCell ref="C246:J246"/>
    <mergeCell ref="C247:J247"/>
    <mergeCell ref="C248:J248"/>
    <mergeCell ref="C249:J249"/>
    <mergeCell ref="C250:J250"/>
    <mergeCell ref="C241:J241"/>
    <mergeCell ref="C242:J242"/>
    <mergeCell ref="C243:J243"/>
    <mergeCell ref="C244:J244"/>
    <mergeCell ref="C245:J245"/>
    <mergeCell ref="B237:J237"/>
    <mergeCell ref="K237:Z237"/>
    <mergeCell ref="B238:J238"/>
    <mergeCell ref="B239:J239"/>
    <mergeCell ref="A240:J240"/>
    <mergeCell ref="K240:Z240"/>
    <mergeCell ref="J233:M233"/>
    <mergeCell ref="R233:U233"/>
    <mergeCell ref="Y233:Z233"/>
    <mergeCell ref="W234:Z235"/>
    <mergeCell ref="W236:Z236"/>
    <mergeCell ref="J230:M230"/>
    <mergeCell ref="N230:W230"/>
    <mergeCell ref="I231:L231"/>
    <mergeCell ref="Y231:Z232"/>
    <mergeCell ref="I232:L232"/>
    <mergeCell ref="O226:Y226"/>
    <mergeCell ref="B227:D228"/>
    <mergeCell ref="E227:G228"/>
    <mergeCell ref="H227:J228"/>
    <mergeCell ref="K227:K228"/>
    <mergeCell ref="L227:L228"/>
    <mergeCell ref="M227:M228"/>
    <mergeCell ref="N227:N228"/>
    <mergeCell ref="C221:J221"/>
    <mergeCell ref="C222:J222"/>
    <mergeCell ref="C223:J223"/>
    <mergeCell ref="B224:J224"/>
    <mergeCell ref="B226:N226"/>
    <mergeCell ref="C216:J216"/>
    <mergeCell ref="C217:J217"/>
    <mergeCell ref="C218:J218"/>
    <mergeCell ref="C219:J219"/>
    <mergeCell ref="C220:J220"/>
    <mergeCell ref="C211:J211"/>
    <mergeCell ref="B212:J212"/>
    <mergeCell ref="C213:J213"/>
    <mergeCell ref="C214:J214"/>
    <mergeCell ref="C215:J215"/>
    <mergeCell ref="C206:J206"/>
    <mergeCell ref="C207:J207"/>
    <mergeCell ref="C208:J208"/>
    <mergeCell ref="C209:J209"/>
    <mergeCell ref="C210:J210"/>
    <mergeCell ref="C201:J201"/>
    <mergeCell ref="C202:J202"/>
    <mergeCell ref="C203:J203"/>
    <mergeCell ref="C204:J204"/>
    <mergeCell ref="C205:J205"/>
    <mergeCell ref="B197:J197"/>
    <mergeCell ref="K197:Z197"/>
    <mergeCell ref="B198:J198"/>
    <mergeCell ref="B199:J199"/>
    <mergeCell ref="A200:J200"/>
    <mergeCell ref="K200:Z200"/>
    <mergeCell ref="J193:M193"/>
    <mergeCell ref="R193:U193"/>
    <mergeCell ref="Y193:Z193"/>
    <mergeCell ref="W194:Z195"/>
    <mergeCell ref="W196:Z196"/>
    <mergeCell ref="J190:M190"/>
    <mergeCell ref="N190:W190"/>
    <mergeCell ref="I191:L191"/>
    <mergeCell ref="Y191:Z192"/>
    <mergeCell ref="I192:L192"/>
    <mergeCell ref="C183:J183"/>
    <mergeCell ref="B184:J184"/>
    <mergeCell ref="B186:N186"/>
    <mergeCell ref="O186:Y186"/>
    <mergeCell ref="B187:D188"/>
    <mergeCell ref="E187:G188"/>
    <mergeCell ref="H187:J188"/>
    <mergeCell ref="K187:K188"/>
    <mergeCell ref="L187:L188"/>
    <mergeCell ref="M187:M188"/>
    <mergeCell ref="N187:N188"/>
    <mergeCell ref="C178:J178"/>
    <mergeCell ref="C179:J179"/>
    <mergeCell ref="C180:J180"/>
    <mergeCell ref="C181:J181"/>
    <mergeCell ref="C182:J182"/>
    <mergeCell ref="C173:J173"/>
    <mergeCell ref="C174:J174"/>
    <mergeCell ref="C175:J175"/>
    <mergeCell ref="C176:J176"/>
    <mergeCell ref="C177:J177"/>
    <mergeCell ref="C168:J168"/>
    <mergeCell ref="C169:J169"/>
    <mergeCell ref="C170:J170"/>
    <mergeCell ref="C171:J171"/>
    <mergeCell ref="B172:J172"/>
    <mergeCell ref="C163:J163"/>
    <mergeCell ref="C164:J164"/>
    <mergeCell ref="C165:J165"/>
    <mergeCell ref="C166:J166"/>
    <mergeCell ref="C167:J167"/>
    <mergeCell ref="B159:J159"/>
    <mergeCell ref="A160:J160"/>
    <mergeCell ref="K160:Z160"/>
    <mergeCell ref="C161:J161"/>
    <mergeCell ref="C162:J162"/>
    <mergeCell ref="W154:Z155"/>
    <mergeCell ref="W156:Z156"/>
    <mergeCell ref="B157:J157"/>
    <mergeCell ref="K157:Z157"/>
    <mergeCell ref="B158:J158"/>
    <mergeCell ref="I151:L151"/>
    <mergeCell ref="Y151:Z152"/>
    <mergeCell ref="I152:L152"/>
    <mergeCell ref="J153:M153"/>
    <mergeCell ref="R153:U153"/>
    <mergeCell ref="Y153:Z153"/>
    <mergeCell ref="T148:U148"/>
    <mergeCell ref="V148:W148"/>
    <mergeCell ref="X148:Y148"/>
    <mergeCell ref="J150:M150"/>
    <mergeCell ref="N150:W150"/>
    <mergeCell ref="C148:F148"/>
    <mergeCell ref="G148:J148"/>
    <mergeCell ref="K148:M148"/>
    <mergeCell ref="N148:P148"/>
    <mergeCell ref="Q148:S148"/>
    <mergeCell ref="T145:V145"/>
    <mergeCell ref="W145:Y145"/>
    <mergeCell ref="C146:Y146"/>
    <mergeCell ref="C147:F147"/>
    <mergeCell ref="G147:J147"/>
    <mergeCell ref="K147:M147"/>
    <mergeCell ref="N147:P147"/>
    <mergeCell ref="Q147:S147"/>
    <mergeCell ref="T147:U147"/>
    <mergeCell ref="V147:W147"/>
    <mergeCell ref="X147:Y147"/>
    <mergeCell ref="C145:F145"/>
    <mergeCell ref="G145:J145"/>
    <mergeCell ref="K145:M145"/>
    <mergeCell ref="N145:P145"/>
    <mergeCell ref="Q145:S145"/>
    <mergeCell ref="C143:Y143"/>
    <mergeCell ref="C144:F144"/>
    <mergeCell ref="G144:J144"/>
    <mergeCell ref="K144:M144"/>
    <mergeCell ref="N144:P144"/>
    <mergeCell ref="Q144:S144"/>
    <mergeCell ref="T144:V144"/>
    <mergeCell ref="W144:Y144"/>
    <mergeCell ref="C142:I142"/>
    <mergeCell ref="J142:M142"/>
    <mergeCell ref="N142:Q142"/>
    <mergeCell ref="R142:U142"/>
    <mergeCell ref="V142:Y142"/>
    <mergeCell ref="B137:Z137"/>
    <mergeCell ref="B138:J138"/>
    <mergeCell ref="B139:J139"/>
    <mergeCell ref="B140:J140"/>
    <mergeCell ref="B141:J141"/>
    <mergeCell ref="B130:J130"/>
    <mergeCell ref="A131:A133"/>
    <mergeCell ref="B131:I133"/>
    <mergeCell ref="A134:A136"/>
    <mergeCell ref="B134:I136"/>
    <mergeCell ref="W125:Z126"/>
    <mergeCell ref="W127:Z127"/>
    <mergeCell ref="B128:J128"/>
    <mergeCell ref="K128:Z128"/>
    <mergeCell ref="B129:J129"/>
    <mergeCell ref="I122:L122"/>
    <mergeCell ref="Y122:Z123"/>
    <mergeCell ref="I123:L123"/>
    <mergeCell ref="J124:M124"/>
    <mergeCell ref="R124:U124"/>
    <mergeCell ref="Y124:Z124"/>
    <mergeCell ref="T119:U119"/>
    <mergeCell ref="V119:W119"/>
    <mergeCell ref="X119:Y119"/>
    <mergeCell ref="J121:M121"/>
    <mergeCell ref="N121:W121"/>
    <mergeCell ref="C119:F119"/>
    <mergeCell ref="G119:J119"/>
    <mergeCell ref="K119:M119"/>
    <mergeCell ref="N119:P119"/>
    <mergeCell ref="Q119:S119"/>
    <mergeCell ref="T116:V116"/>
    <mergeCell ref="W116:Y116"/>
    <mergeCell ref="C117:Y117"/>
    <mergeCell ref="C118:F118"/>
    <mergeCell ref="G118:J118"/>
    <mergeCell ref="K118:M118"/>
    <mergeCell ref="N118:P118"/>
    <mergeCell ref="Q118:S118"/>
    <mergeCell ref="T118:U118"/>
    <mergeCell ref="V118:W118"/>
    <mergeCell ref="X118:Y118"/>
    <mergeCell ref="C116:F116"/>
    <mergeCell ref="G116:J116"/>
    <mergeCell ref="K116:M116"/>
    <mergeCell ref="N116:P116"/>
    <mergeCell ref="Q116:S116"/>
    <mergeCell ref="C114:Y114"/>
    <mergeCell ref="C115:F115"/>
    <mergeCell ref="G115:J115"/>
    <mergeCell ref="K115:M115"/>
    <mergeCell ref="N115:P115"/>
    <mergeCell ref="Q115:S115"/>
    <mergeCell ref="T115:V115"/>
    <mergeCell ref="W115:Y115"/>
    <mergeCell ref="C113:I113"/>
    <mergeCell ref="J113:M113"/>
    <mergeCell ref="N113:Q113"/>
    <mergeCell ref="R113:U113"/>
    <mergeCell ref="V113:Y113"/>
    <mergeCell ref="B108:Z108"/>
    <mergeCell ref="B109:J109"/>
    <mergeCell ref="B110:J110"/>
    <mergeCell ref="B111:J111"/>
    <mergeCell ref="B112:J112"/>
    <mergeCell ref="B101:J101"/>
    <mergeCell ref="A102:A104"/>
    <mergeCell ref="B102:I104"/>
    <mergeCell ref="A105:A107"/>
    <mergeCell ref="B105:I107"/>
    <mergeCell ref="W96:Z97"/>
    <mergeCell ref="W98:Z98"/>
    <mergeCell ref="B99:J99"/>
    <mergeCell ref="K99:Z99"/>
    <mergeCell ref="B100:J100"/>
    <mergeCell ref="I93:L93"/>
    <mergeCell ref="Y93:Z94"/>
    <mergeCell ref="I94:L94"/>
    <mergeCell ref="J95:M95"/>
    <mergeCell ref="R95:U95"/>
    <mergeCell ref="Y95:Z95"/>
    <mergeCell ref="T90:U90"/>
    <mergeCell ref="V90:W90"/>
    <mergeCell ref="X90:Y90"/>
    <mergeCell ref="J92:M92"/>
    <mergeCell ref="N92:W92"/>
    <mergeCell ref="C90:F90"/>
    <mergeCell ref="G90:J90"/>
    <mergeCell ref="K90:M90"/>
    <mergeCell ref="N90:P90"/>
    <mergeCell ref="Q90:S90"/>
    <mergeCell ref="T87:V87"/>
    <mergeCell ref="W87:Y87"/>
    <mergeCell ref="C88:Y88"/>
    <mergeCell ref="C89:F89"/>
    <mergeCell ref="G89:J89"/>
    <mergeCell ref="K89:M89"/>
    <mergeCell ref="N89:P89"/>
    <mergeCell ref="Q89:S89"/>
    <mergeCell ref="T89:U89"/>
    <mergeCell ref="V89:W89"/>
    <mergeCell ref="X89:Y89"/>
    <mergeCell ref="C87:F87"/>
    <mergeCell ref="G87:J87"/>
    <mergeCell ref="K87:M87"/>
    <mergeCell ref="N87:P87"/>
    <mergeCell ref="Q87:S87"/>
    <mergeCell ref="C85:Y85"/>
    <mergeCell ref="C86:F86"/>
    <mergeCell ref="G86:J86"/>
    <mergeCell ref="K86:M86"/>
    <mergeCell ref="N86:P86"/>
    <mergeCell ref="Q86:S86"/>
    <mergeCell ref="T86:V86"/>
    <mergeCell ref="W86:Y86"/>
    <mergeCell ref="A75:A77"/>
    <mergeCell ref="B75:I77"/>
    <mergeCell ref="A78:A80"/>
    <mergeCell ref="B78:I80"/>
    <mergeCell ref="A81:A83"/>
    <mergeCell ref="B81:I83"/>
    <mergeCell ref="A68:A70"/>
    <mergeCell ref="B68:I70"/>
    <mergeCell ref="B71:Z71"/>
    <mergeCell ref="A72:A74"/>
    <mergeCell ref="B72:I74"/>
    <mergeCell ref="A59:A61"/>
    <mergeCell ref="B59:I61"/>
    <mergeCell ref="A62:A64"/>
    <mergeCell ref="B62:I64"/>
    <mergeCell ref="A65:A67"/>
    <mergeCell ref="B65:I67"/>
    <mergeCell ref="B54:J54"/>
    <mergeCell ref="K54:Z54"/>
    <mergeCell ref="B56:J56"/>
    <mergeCell ref="B57:J57"/>
    <mergeCell ref="B58:Z58"/>
    <mergeCell ref="I50:L50"/>
    <mergeCell ref="Q50:T50"/>
    <mergeCell ref="Y50:Z50"/>
    <mergeCell ref="W51:Z52"/>
    <mergeCell ref="W53:Z53"/>
    <mergeCell ref="I47:L47"/>
    <mergeCell ref="M47:V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832:N832">
    <cfRule type="expression" dxfId="384" priority="360">
      <formula>ISBLANK(INDIRECT(ADDRESS(ROW(), COLUMN())))</formula>
    </cfRule>
  </conditionalFormatting>
  <conditionalFormatting sqref="P832:Q832 S832:T832 V832:Y832">
    <cfRule type="cellIs" dxfId="383" priority="361" operator="lessThan">
      <formula>0</formula>
    </cfRule>
  </conditionalFormatting>
  <conditionalFormatting sqref="P832:Q832 S832:T832 V832:Y832">
    <cfRule type="cellIs" dxfId="382" priority="362" operator="greaterThan">
      <formula>9</formula>
    </cfRule>
  </conditionalFormatting>
  <conditionalFormatting sqref="P832:Q832 S832:T832 V832:Y832">
    <cfRule type="expression" dxfId="381" priority="363">
      <formula>ISBLANK(INDIRECT(ADDRESS(ROW(), COLUMN())))</formula>
    </cfRule>
  </conditionalFormatting>
  <conditionalFormatting sqref="P832:Q832 S832:T832 V832:Y832">
    <cfRule type="expression" dxfId="380" priority="364">
      <formula>ISTEXT(INDIRECT(ADDRESS(ROW(), COLUMN())))</formula>
    </cfRule>
  </conditionalFormatting>
  <conditionalFormatting sqref="L342:Y343 L382:Y383 L418:Y423 L458:Y463 L650:Y651 L690:Y691 L726:Y731 L737:Y743 L766:Y771 L777:Y783">
    <cfRule type="expression" dxfId="379" priority="365">
      <formula>CELL("Protect",INDIRECT(ADDRESS(ROW(), COLUMN())))</formula>
    </cfRule>
  </conditionalFormatting>
  <conditionalFormatting sqref="K59:K60 K62:K63 K65:K66 K72:K73 K75:K76 K78:K79 K131:K132 K134:K135 K138:K140 K201:K211 K213:K223 K281:K291 K293:K303 K342:Y343 K361:K371 K382:Y383 K418:Y423 K441:K451 K458:Y463 K521:K531 K533:K543 K601:K611 K613:K623 K650:Y651 K690:Y691 K693:K703 K726:Y731 K737:Y743 K766:Y771 K777:Y783 K829 K373:K381 K453:K457 K681:K689 K761:K765 K773:K776">
    <cfRule type="cellIs" dxfId="378" priority="366" operator="equal">
      <formula>"   "</formula>
    </cfRule>
    <cfRule type="expression" dxfId="377" priority="367">
      <formula>ISBLANK(INDIRECT(ADDRESS(ROW(), COLUMN())))</formula>
    </cfRule>
  </conditionalFormatting>
  <conditionalFormatting sqref="K59:K60 K62:K63 K65:K66 K72:K73 K75:K76 K78:K79 K131:K132 K134:K135 K138:K140 K201:K211 K213:K223 K281:K291 K293:K303 K342:Y343 K361:K371 K382:Y383 K418:Y423 K441:K451 K458:Y463 K521:K531 K533:K543 K601:K611 K613:K623 K650:Y651 K690:Y691 K693:K703 K726:Y731 K737:Y743 K766:Y771 K777:Y783 K829 K373:K381 K453:K457 K681:K689 K761:K765 K773:K776">
    <cfRule type="cellIs" dxfId="376" priority="368" operator="equal">
      <formula>"   "</formula>
    </cfRule>
    <cfRule type="cellIs" dxfId="375" priority="369" operator="lessThan">
      <formula>0</formula>
    </cfRule>
    <cfRule type="expression" dxfId="374" priority="370">
      <formula>ISTEXT(INDIRECT(ADDRESS(ROW(), COLUMN())))</formula>
    </cfRule>
  </conditionalFormatting>
  <conditionalFormatting sqref="K29:Y29 K74:Y74 K32:Y32 K35:Y38 K72:K73 K77:Y77 K75:K76 K80:Y83 K78:K79">
    <cfRule type="cellIs" dxfId="373" priority="371" operator="greaterThan">
      <formula>K16</formula>
    </cfRule>
  </conditionalFormatting>
  <conditionalFormatting sqref="K104:Y104">
    <cfRule type="cellIs" dxfId="372" priority="372" operator="greaterThan">
      <formula>K25</formula>
    </cfRule>
  </conditionalFormatting>
  <conditionalFormatting sqref="K107:Y107">
    <cfRule type="cellIs" dxfId="371" priority="373" operator="greaterThan">
      <formula>K38</formula>
    </cfRule>
  </conditionalFormatting>
  <conditionalFormatting sqref="K38:Y38">
    <cfRule type="expression" dxfId="370" priority="374">
      <formula>IF(K112&gt;0,INDIRECT(ADDRESS(ROW(), COLUMN()))&lt;&gt;K112,0)</formula>
    </cfRule>
    <cfRule type="expression" dxfId="369" priority="375">
      <formula>IF(K802&gt;0,INDIRECT(ADDRESS(ROW(), COLUMN()))&lt;&gt;K802,0)</formula>
    </cfRule>
  </conditionalFormatting>
  <conditionalFormatting sqref="K112:Y112">
    <cfRule type="expression" dxfId="368" priority="376">
      <formula>IF(K802&gt;0,INDIRECT(ADDRESS(ROW(), COLUMN()))&lt;&gt;K802,0)</formula>
    </cfRule>
    <cfRule type="cellIs" dxfId="367" priority="377" operator="notEqual">
      <formula>K38</formula>
    </cfRule>
  </conditionalFormatting>
  <conditionalFormatting sqref="K802:Y802">
    <cfRule type="cellIs" dxfId="366" priority="378" operator="notEqual">
      <formula>K38</formula>
    </cfRule>
    <cfRule type="cellIs" dxfId="365" priority="379" operator="notEqual">
      <formula>K112</formula>
    </cfRule>
  </conditionalFormatting>
  <conditionalFormatting sqref="K83:Y83">
    <cfRule type="expression" dxfId="364" priority="380">
      <formula>IF(K141&gt;0,INDIRECT(ADDRESS(ROW(), COLUMN()))&lt;&gt;K141,0)</formula>
    </cfRule>
    <cfRule type="expression" dxfId="363" priority="381">
      <formula>IF(K830&gt;0,INDIRECT(ADDRESS(ROW(), COLUMN()))&lt;&gt;K830,0)</formula>
    </cfRule>
  </conditionalFormatting>
  <conditionalFormatting sqref="K141:Y141">
    <cfRule type="expression" dxfId="362" priority="382">
      <formula>IF(K830&gt;0,INDIRECT(ADDRESS(ROW(), COLUMN()))&lt;&gt;K830,0)</formula>
    </cfRule>
    <cfRule type="cellIs" dxfId="361" priority="383" operator="notEqual">
      <formula>K83</formula>
    </cfRule>
  </conditionalFormatting>
  <conditionalFormatting sqref="K830:Y830">
    <cfRule type="cellIs" dxfId="360" priority="384" operator="notEqual">
      <formula>K83</formula>
    </cfRule>
    <cfRule type="cellIs" dxfId="359" priority="385" operator="notEqual">
      <formula>K141</formula>
    </cfRule>
  </conditionalFormatting>
  <conditionalFormatting sqref="L14:Y15">
    <cfRule type="expression" dxfId="358" priority="354">
      <formula>CELL("Protect",INDIRECT(ADDRESS(ROW(), COLUMN())))</formula>
    </cfRule>
  </conditionalFormatting>
  <conditionalFormatting sqref="K14:Y15">
    <cfRule type="cellIs" dxfId="357" priority="355" operator="equal">
      <formula>"   "</formula>
    </cfRule>
    <cfRule type="expression" dxfId="356" priority="356">
      <formula>ISBLANK(INDIRECT(ADDRESS(ROW(), COLUMN())))</formula>
    </cfRule>
  </conditionalFormatting>
  <conditionalFormatting sqref="K14:Y15">
    <cfRule type="cellIs" dxfId="355" priority="357" operator="equal">
      <formula>"   "</formula>
    </cfRule>
    <cfRule type="cellIs" dxfId="354" priority="358" operator="lessThan">
      <formula>0</formula>
    </cfRule>
    <cfRule type="expression" dxfId="353" priority="359">
      <formula>ISTEXT(INDIRECT(ADDRESS(ROW(), COLUMN())))</formula>
    </cfRule>
  </conditionalFormatting>
  <conditionalFormatting sqref="L17:Y18">
    <cfRule type="expression" dxfId="352" priority="348">
      <formula>CELL("Protect",INDIRECT(ADDRESS(ROW(), COLUMN())))</formula>
    </cfRule>
  </conditionalFormatting>
  <conditionalFormatting sqref="K17:Y18">
    <cfRule type="cellIs" dxfId="351" priority="349" operator="equal">
      <formula>"   "</formula>
    </cfRule>
    <cfRule type="expression" dxfId="350" priority="350">
      <formula>ISBLANK(INDIRECT(ADDRESS(ROW(), COLUMN())))</formula>
    </cfRule>
  </conditionalFormatting>
  <conditionalFormatting sqref="K17:Y18">
    <cfRule type="cellIs" dxfId="349" priority="351" operator="equal">
      <formula>"   "</formula>
    </cfRule>
    <cfRule type="cellIs" dxfId="348" priority="352" operator="lessThan">
      <formula>0</formula>
    </cfRule>
    <cfRule type="expression" dxfId="347" priority="353">
      <formula>ISTEXT(INDIRECT(ADDRESS(ROW(), COLUMN())))</formula>
    </cfRule>
  </conditionalFormatting>
  <conditionalFormatting sqref="L20:Q21 S20:Y21">
    <cfRule type="expression" dxfId="346" priority="342">
      <formula>CELL("Protect",INDIRECT(ADDRESS(ROW(), COLUMN())))</formula>
    </cfRule>
  </conditionalFormatting>
  <conditionalFormatting sqref="K20:Q21 S20:Y21">
    <cfRule type="cellIs" dxfId="345" priority="343" operator="equal">
      <formula>"   "</formula>
    </cfRule>
    <cfRule type="expression" dxfId="344" priority="344">
      <formula>ISBLANK(INDIRECT(ADDRESS(ROW(), COLUMN())))</formula>
    </cfRule>
  </conditionalFormatting>
  <conditionalFormatting sqref="K20:Q21 S20:Y21">
    <cfRule type="cellIs" dxfId="343" priority="345" operator="equal">
      <formula>"   "</formula>
    </cfRule>
    <cfRule type="cellIs" dxfId="342" priority="346" operator="lessThan">
      <formula>0</formula>
    </cfRule>
    <cfRule type="expression" dxfId="341" priority="347">
      <formula>ISTEXT(INDIRECT(ADDRESS(ROW(), COLUMN())))</formula>
    </cfRule>
  </conditionalFormatting>
  <conditionalFormatting sqref="R20:R21">
    <cfRule type="expression" dxfId="340" priority="336">
      <formula>CELL("Protect",INDIRECT(ADDRESS(ROW(), COLUMN())))</formula>
    </cfRule>
  </conditionalFormatting>
  <conditionalFormatting sqref="R20:R21">
    <cfRule type="cellIs" dxfId="339" priority="337" operator="equal">
      <formula>"   "</formula>
    </cfRule>
    <cfRule type="expression" dxfId="338" priority="338">
      <formula>ISBLANK(INDIRECT(ADDRESS(ROW(), COLUMN())))</formula>
    </cfRule>
  </conditionalFormatting>
  <conditionalFormatting sqref="R20:R21">
    <cfRule type="cellIs" dxfId="337" priority="339" operator="equal">
      <formula>"   "</formula>
    </cfRule>
    <cfRule type="cellIs" dxfId="336" priority="340" operator="lessThan">
      <formula>0</formula>
    </cfRule>
    <cfRule type="expression" dxfId="335" priority="341">
      <formula>ISTEXT(INDIRECT(ADDRESS(ROW(), COLUMN())))</formula>
    </cfRule>
  </conditionalFormatting>
  <conditionalFormatting sqref="L27:Q28 X27:Y28 S27:V28">
    <cfRule type="expression" dxfId="334" priority="329">
      <formula>CELL("Protect",INDIRECT(ADDRESS(ROW(), COLUMN())))</formula>
    </cfRule>
  </conditionalFormatting>
  <conditionalFormatting sqref="K27:Q28 X27:Y28 S27:V28">
    <cfRule type="cellIs" dxfId="333" priority="330" operator="equal">
      <formula>"   "</formula>
    </cfRule>
    <cfRule type="expression" dxfId="332" priority="331">
      <formula>ISBLANK(INDIRECT(ADDRESS(ROW(), COLUMN())))</formula>
    </cfRule>
  </conditionalFormatting>
  <conditionalFormatting sqref="K27:Q28 X27:Y28 S27:V28">
    <cfRule type="cellIs" dxfId="331" priority="332" operator="equal">
      <formula>"   "</formula>
    </cfRule>
    <cfRule type="cellIs" dxfId="330" priority="333" operator="lessThan">
      <formula>0</formula>
    </cfRule>
    <cfRule type="expression" dxfId="329" priority="334">
      <formula>ISTEXT(INDIRECT(ADDRESS(ROW(), COLUMN())))</formula>
    </cfRule>
  </conditionalFormatting>
  <conditionalFormatting sqref="K27:Q28 X27:Y28 S27:V28">
    <cfRule type="cellIs" dxfId="328" priority="335" operator="greaterThan">
      <formula>K14</formula>
    </cfRule>
  </conditionalFormatting>
  <conditionalFormatting sqref="W27:W28">
    <cfRule type="expression" dxfId="327" priority="323">
      <formula>CELL("Protect",INDIRECT(ADDRESS(ROW(), COLUMN())))</formula>
    </cfRule>
  </conditionalFormatting>
  <conditionalFormatting sqref="W27:W28">
    <cfRule type="cellIs" dxfId="326" priority="324" operator="equal">
      <formula>"   "</formula>
    </cfRule>
    <cfRule type="expression" dxfId="325" priority="325">
      <formula>ISBLANK(INDIRECT(ADDRESS(ROW(), COLUMN())))</formula>
    </cfRule>
  </conditionalFormatting>
  <conditionalFormatting sqref="W27:W28">
    <cfRule type="cellIs" dxfId="324" priority="326" operator="equal">
      <formula>"   "</formula>
    </cfRule>
    <cfRule type="cellIs" dxfId="323" priority="327" operator="lessThan">
      <formula>0</formula>
    </cfRule>
    <cfRule type="expression" dxfId="322" priority="328">
      <formula>ISTEXT(INDIRECT(ADDRESS(ROW(), COLUMN())))</formula>
    </cfRule>
  </conditionalFormatting>
  <conditionalFormatting sqref="R27:R28">
    <cfRule type="expression" dxfId="321" priority="316">
      <formula>CELL("Protect",INDIRECT(ADDRESS(ROW(), COLUMN())))</formula>
    </cfRule>
  </conditionalFormatting>
  <conditionalFormatting sqref="R27:R28">
    <cfRule type="cellIs" dxfId="320" priority="317" operator="equal">
      <formula>"   "</formula>
    </cfRule>
    <cfRule type="expression" dxfId="319" priority="318">
      <formula>ISBLANK(INDIRECT(ADDRESS(ROW(), COLUMN())))</formula>
    </cfRule>
  </conditionalFormatting>
  <conditionalFormatting sqref="R27:R28">
    <cfRule type="cellIs" dxfId="318" priority="319" operator="equal">
      <formula>"   "</formula>
    </cfRule>
    <cfRule type="cellIs" dxfId="317" priority="320" operator="lessThan">
      <formula>0</formula>
    </cfRule>
    <cfRule type="expression" dxfId="316" priority="321">
      <formula>ISTEXT(INDIRECT(ADDRESS(ROW(), COLUMN())))</formula>
    </cfRule>
  </conditionalFormatting>
  <conditionalFormatting sqref="R27:R28">
    <cfRule type="cellIs" dxfId="315" priority="322" operator="greaterThan">
      <formula>R14</formula>
    </cfRule>
  </conditionalFormatting>
  <conditionalFormatting sqref="L30:Q31 S30:Y31">
    <cfRule type="expression" dxfId="314" priority="309">
      <formula>CELL("Protect",INDIRECT(ADDRESS(ROW(), COLUMN())))</formula>
    </cfRule>
  </conditionalFormatting>
  <conditionalFormatting sqref="K30:Q31 S30:Y31">
    <cfRule type="cellIs" dxfId="313" priority="310" operator="equal">
      <formula>"   "</formula>
    </cfRule>
    <cfRule type="expression" dxfId="312" priority="311">
      <formula>ISBLANK(INDIRECT(ADDRESS(ROW(), COLUMN())))</formula>
    </cfRule>
  </conditionalFormatting>
  <conditionalFormatting sqref="K30:Q31 S30:Y31">
    <cfRule type="cellIs" dxfId="311" priority="312" operator="equal">
      <formula>"   "</formula>
    </cfRule>
    <cfRule type="cellIs" dxfId="310" priority="313" operator="lessThan">
      <formula>0</formula>
    </cfRule>
    <cfRule type="expression" dxfId="309" priority="314">
      <formula>ISTEXT(INDIRECT(ADDRESS(ROW(), COLUMN())))</formula>
    </cfRule>
  </conditionalFormatting>
  <conditionalFormatting sqref="K30:Q31 S30:Y31">
    <cfRule type="cellIs" dxfId="308" priority="315" operator="greaterThan">
      <formula>K17</formula>
    </cfRule>
  </conditionalFormatting>
  <conditionalFormatting sqref="R30:R31">
    <cfRule type="expression" dxfId="307" priority="302">
      <formula>CELL("Protect",INDIRECT(ADDRESS(ROW(), COLUMN())))</formula>
    </cfRule>
  </conditionalFormatting>
  <conditionalFormatting sqref="R30:R31">
    <cfRule type="cellIs" dxfId="306" priority="303" operator="equal">
      <formula>"   "</formula>
    </cfRule>
    <cfRule type="expression" dxfId="305" priority="304">
      <formula>ISBLANK(INDIRECT(ADDRESS(ROW(), COLUMN())))</formula>
    </cfRule>
  </conditionalFormatting>
  <conditionalFormatting sqref="R30:R31">
    <cfRule type="cellIs" dxfId="304" priority="305" operator="equal">
      <formula>"   "</formula>
    </cfRule>
    <cfRule type="cellIs" dxfId="303" priority="306" operator="lessThan">
      <formula>0</formula>
    </cfRule>
    <cfRule type="expression" dxfId="302" priority="307">
      <formula>ISTEXT(INDIRECT(ADDRESS(ROW(), COLUMN())))</formula>
    </cfRule>
  </conditionalFormatting>
  <conditionalFormatting sqref="R30:R31">
    <cfRule type="cellIs" dxfId="301" priority="308" operator="greaterThan">
      <formula>R17</formula>
    </cfRule>
  </conditionalFormatting>
  <conditionalFormatting sqref="L34:Y34 L33:Q33 S33:Y33">
    <cfRule type="expression" dxfId="300" priority="295">
      <formula>CELL("Protect",INDIRECT(ADDRESS(ROW(), COLUMN())))</formula>
    </cfRule>
  </conditionalFormatting>
  <conditionalFormatting sqref="K34:Y34 K33:Q33 S33:Y33">
    <cfRule type="cellIs" dxfId="299" priority="296" operator="equal">
      <formula>"   "</formula>
    </cfRule>
    <cfRule type="expression" dxfId="298" priority="297">
      <formula>ISBLANK(INDIRECT(ADDRESS(ROW(), COLUMN())))</formula>
    </cfRule>
  </conditionalFormatting>
  <conditionalFormatting sqref="K34:Y34 K33:Q33 S33:Y33">
    <cfRule type="cellIs" dxfId="297" priority="298" operator="equal">
      <formula>"   "</formula>
    </cfRule>
    <cfRule type="cellIs" dxfId="296" priority="299" operator="lessThan">
      <formula>0</formula>
    </cfRule>
    <cfRule type="expression" dxfId="295" priority="300">
      <formula>ISTEXT(INDIRECT(ADDRESS(ROW(), COLUMN())))</formula>
    </cfRule>
  </conditionalFormatting>
  <conditionalFormatting sqref="K34:Y34 K33:Q33 S33:Y33">
    <cfRule type="cellIs" dxfId="294" priority="301" operator="greaterThan">
      <formula>K20</formula>
    </cfRule>
  </conditionalFormatting>
  <conditionalFormatting sqref="R33">
    <cfRule type="expression" dxfId="293" priority="288">
      <formula>CELL("Protect",INDIRECT(ADDRESS(ROW(), COLUMN())))</formula>
    </cfRule>
  </conditionalFormatting>
  <conditionalFormatting sqref="R33">
    <cfRule type="cellIs" dxfId="292" priority="289" operator="equal">
      <formula>"   "</formula>
    </cfRule>
    <cfRule type="expression" dxfId="291" priority="290">
      <formula>ISBLANK(INDIRECT(ADDRESS(ROW(), COLUMN())))</formula>
    </cfRule>
  </conditionalFormatting>
  <conditionalFormatting sqref="R33">
    <cfRule type="cellIs" dxfId="290" priority="291" operator="equal">
      <formula>"   "</formula>
    </cfRule>
    <cfRule type="cellIs" dxfId="289" priority="292" operator="lessThan">
      <formula>0</formula>
    </cfRule>
    <cfRule type="expression" dxfId="288" priority="293">
      <formula>ISTEXT(INDIRECT(ADDRESS(ROW(), COLUMN())))</formula>
    </cfRule>
  </conditionalFormatting>
  <conditionalFormatting sqref="R33">
    <cfRule type="cellIs" dxfId="287" priority="294" operator="greaterThan">
      <formula>R20</formula>
    </cfRule>
  </conditionalFormatting>
  <conditionalFormatting sqref="L59:Y60">
    <cfRule type="expression" dxfId="286" priority="282">
      <formula>CELL("Protect",INDIRECT(ADDRESS(ROW(), COLUMN())))</formula>
    </cfRule>
  </conditionalFormatting>
  <conditionalFormatting sqref="L59:Y60">
    <cfRule type="cellIs" dxfId="285" priority="283" operator="equal">
      <formula>"   "</formula>
    </cfRule>
    <cfRule type="expression" dxfId="284" priority="284">
      <formula>ISBLANK(INDIRECT(ADDRESS(ROW(), COLUMN())))</formula>
    </cfRule>
  </conditionalFormatting>
  <conditionalFormatting sqref="L59:Y60">
    <cfRule type="cellIs" dxfId="283" priority="285" operator="equal">
      <formula>"   "</formula>
    </cfRule>
    <cfRule type="cellIs" dxfId="282" priority="286" operator="lessThan">
      <formula>0</formula>
    </cfRule>
    <cfRule type="expression" dxfId="281" priority="287">
      <formula>ISTEXT(INDIRECT(ADDRESS(ROW(), COLUMN())))</formula>
    </cfRule>
  </conditionalFormatting>
  <conditionalFormatting sqref="L62:Y63">
    <cfRule type="expression" dxfId="280" priority="276">
      <formula>CELL("Protect",INDIRECT(ADDRESS(ROW(), COLUMN())))</formula>
    </cfRule>
  </conditionalFormatting>
  <conditionalFormatting sqref="L62:Y63">
    <cfRule type="cellIs" dxfId="279" priority="277" operator="equal">
      <formula>"   "</formula>
    </cfRule>
    <cfRule type="expression" dxfId="278" priority="278">
      <formula>ISBLANK(INDIRECT(ADDRESS(ROW(), COLUMN())))</formula>
    </cfRule>
  </conditionalFormatting>
  <conditionalFormatting sqref="L62:Y63">
    <cfRule type="cellIs" dxfId="277" priority="279" operator="equal">
      <formula>"   "</formula>
    </cfRule>
    <cfRule type="cellIs" dxfId="276" priority="280" operator="lessThan">
      <formula>0</formula>
    </cfRule>
    <cfRule type="expression" dxfId="275" priority="281">
      <formula>ISTEXT(INDIRECT(ADDRESS(ROW(), COLUMN())))</formula>
    </cfRule>
  </conditionalFormatting>
  <conditionalFormatting sqref="L65:Y66">
    <cfRule type="expression" dxfId="274" priority="270">
      <formula>CELL("Protect",INDIRECT(ADDRESS(ROW(), COLUMN())))</formula>
    </cfRule>
  </conditionalFormatting>
  <conditionalFormatting sqref="L65:Y66">
    <cfRule type="cellIs" dxfId="273" priority="271" operator="equal">
      <formula>"   "</formula>
    </cfRule>
    <cfRule type="expression" dxfId="272" priority="272">
      <formula>ISBLANK(INDIRECT(ADDRESS(ROW(), COLUMN())))</formula>
    </cfRule>
  </conditionalFormatting>
  <conditionalFormatting sqref="L65:Y66">
    <cfRule type="cellIs" dxfId="271" priority="273" operator="equal">
      <formula>"   "</formula>
    </cfRule>
    <cfRule type="cellIs" dxfId="270" priority="274" operator="lessThan">
      <formula>0</formula>
    </cfRule>
    <cfRule type="expression" dxfId="269" priority="275">
      <formula>ISTEXT(INDIRECT(ADDRESS(ROW(), COLUMN())))</formula>
    </cfRule>
  </conditionalFormatting>
  <conditionalFormatting sqref="L72:W73 Y72:Y73">
    <cfRule type="expression" dxfId="268" priority="263">
      <formula>CELL("Protect",INDIRECT(ADDRESS(ROW(), COLUMN())))</formula>
    </cfRule>
  </conditionalFormatting>
  <conditionalFormatting sqref="L72:W73 Y72:Y73">
    <cfRule type="cellIs" dxfId="267" priority="264" operator="equal">
      <formula>"   "</formula>
    </cfRule>
    <cfRule type="expression" dxfId="266" priority="265">
      <formula>ISBLANK(INDIRECT(ADDRESS(ROW(), COLUMN())))</formula>
    </cfRule>
  </conditionalFormatting>
  <conditionalFormatting sqref="L72:W73 Y72:Y73">
    <cfRule type="cellIs" dxfId="265" priority="266" operator="equal">
      <formula>"   "</formula>
    </cfRule>
    <cfRule type="cellIs" dxfId="264" priority="267" operator="lessThan">
      <formula>0</formula>
    </cfRule>
    <cfRule type="expression" dxfId="263" priority="268">
      <formula>ISTEXT(INDIRECT(ADDRESS(ROW(), COLUMN())))</formula>
    </cfRule>
  </conditionalFormatting>
  <conditionalFormatting sqref="L72:W73 Y72:Y73">
    <cfRule type="cellIs" dxfId="262" priority="269" operator="greaterThan">
      <formula>L59</formula>
    </cfRule>
  </conditionalFormatting>
  <conditionalFormatting sqref="X72:X73">
    <cfRule type="expression" dxfId="261" priority="257">
      <formula>CELL("Protect",INDIRECT(ADDRESS(ROW(), COLUMN())))</formula>
    </cfRule>
  </conditionalFormatting>
  <conditionalFormatting sqref="X72:X73">
    <cfRule type="cellIs" dxfId="260" priority="258" operator="equal">
      <formula>"   "</formula>
    </cfRule>
    <cfRule type="expression" dxfId="259" priority="259">
      <formula>ISBLANK(INDIRECT(ADDRESS(ROW(), COLUMN())))</formula>
    </cfRule>
  </conditionalFormatting>
  <conditionalFormatting sqref="X72:X73">
    <cfRule type="cellIs" dxfId="258" priority="260" operator="equal">
      <formula>"   "</formula>
    </cfRule>
    <cfRule type="cellIs" dxfId="257" priority="261" operator="lessThan">
      <formula>0</formula>
    </cfRule>
    <cfRule type="expression" dxfId="256" priority="262">
      <formula>ISTEXT(INDIRECT(ADDRESS(ROW(), COLUMN())))</formula>
    </cfRule>
  </conditionalFormatting>
  <conditionalFormatting sqref="L75:Y76">
    <cfRule type="expression" dxfId="255" priority="250">
      <formula>CELL("Protect",INDIRECT(ADDRESS(ROW(), COLUMN())))</formula>
    </cfRule>
  </conditionalFormatting>
  <conditionalFormatting sqref="L75:Y76">
    <cfRule type="cellIs" dxfId="254" priority="251" operator="equal">
      <formula>"   "</formula>
    </cfRule>
    <cfRule type="expression" dxfId="253" priority="252">
      <formula>ISBLANK(INDIRECT(ADDRESS(ROW(), COLUMN())))</formula>
    </cfRule>
  </conditionalFormatting>
  <conditionalFormatting sqref="L75:Y76">
    <cfRule type="cellIs" dxfId="252" priority="253" operator="equal">
      <formula>"   "</formula>
    </cfRule>
    <cfRule type="cellIs" dxfId="251" priority="254" operator="lessThan">
      <formula>0</formula>
    </cfRule>
    <cfRule type="expression" dxfId="250" priority="255">
      <formula>ISTEXT(INDIRECT(ADDRESS(ROW(), COLUMN())))</formula>
    </cfRule>
  </conditionalFormatting>
  <conditionalFormatting sqref="L75:Y76">
    <cfRule type="cellIs" dxfId="249" priority="256" operator="greaterThan">
      <formula>L62</formula>
    </cfRule>
  </conditionalFormatting>
  <conditionalFormatting sqref="L78:Y79">
    <cfRule type="expression" dxfId="248" priority="243">
      <formula>CELL("Protect",INDIRECT(ADDRESS(ROW(), COLUMN())))</formula>
    </cfRule>
  </conditionalFormatting>
  <conditionalFormatting sqref="L78:Y79">
    <cfRule type="cellIs" dxfId="247" priority="244" operator="equal">
      <formula>"   "</formula>
    </cfRule>
    <cfRule type="expression" dxfId="246" priority="245">
      <formula>ISBLANK(INDIRECT(ADDRESS(ROW(), COLUMN())))</formula>
    </cfRule>
  </conditionalFormatting>
  <conditionalFormatting sqref="L78:Y79">
    <cfRule type="cellIs" dxfId="245" priority="246" operator="equal">
      <formula>"   "</formula>
    </cfRule>
    <cfRule type="cellIs" dxfId="244" priority="247" operator="lessThan">
      <formula>0</formula>
    </cfRule>
    <cfRule type="expression" dxfId="243" priority="248">
      <formula>ISTEXT(INDIRECT(ADDRESS(ROW(), COLUMN())))</formula>
    </cfRule>
  </conditionalFormatting>
  <conditionalFormatting sqref="L78:Y79">
    <cfRule type="cellIs" dxfId="242" priority="249" operator="greaterThan">
      <formula>L65</formula>
    </cfRule>
  </conditionalFormatting>
  <conditionalFormatting sqref="L102:Y103">
    <cfRule type="expression" dxfId="241" priority="236">
      <formula>CELL("Protect",INDIRECT(ADDRESS(ROW(), COLUMN())))</formula>
    </cfRule>
  </conditionalFormatting>
  <conditionalFormatting sqref="K102:Y103">
    <cfRule type="cellIs" dxfId="240" priority="237" operator="equal">
      <formula>"   "</formula>
    </cfRule>
    <cfRule type="expression" dxfId="239" priority="238">
      <formula>ISBLANK(INDIRECT(ADDRESS(ROW(), COLUMN())))</formula>
    </cfRule>
  </conditionalFormatting>
  <conditionalFormatting sqref="K102:Y103">
    <cfRule type="cellIs" dxfId="238" priority="239" operator="equal">
      <formula>"   "</formula>
    </cfRule>
    <cfRule type="cellIs" dxfId="237" priority="240" operator="lessThan">
      <formula>0</formula>
    </cfRule>
    <cfRule type="expression" dxfId="236" priority="241">
      <formula>ISTEXT(INDIRECT(ADDRESS(ROW(), COLUMN())))</formula>
    </cfRule>
  </conditionalFormatting>
  <conditionalFormatting sqref="K102:Y103">
    <cfRule type="cellIs" dxfId="235" priority="242" operator="greaterThan">
      <formula>K23</formula>
    </cfRule>
  </conditionalFormatting>
  <conditionalFormatting sqref="L105:Y106">
    <cfRule type="expression" dxfId="234" priority="229">
      <formula>CELL("Protect",INDIRECT(ADDRESS(ROW(), COLUMN())))</formula>
    </cfRule>
  </conditionalFormatting>
  <conditionalFormatting sqref="K105:Y106">
    <cfRule type="cellIs" dxfId="233" priority="230" operator="equal">
      <formula>"   "</formula>
    </cfRule>
    <cfRule type="expression" dxfId="232" priority="231">
      <formula>ISBLANK(INDIRECT(ADDRESS(ROW(), COLUMN())))</formula>
    </cfRule>
  </conditionalFormatting>
  <conditionalFormatting sqref="K105:Y106">
    <cfRule type="cellIs" dxfId="231" priority="232" operator="equal">
      <formula>"   "</formula>
    </cfRule>
    <cfRule type="cellIs" dxfId="230" priority="233" operator="lessThan">
      <formula>0</formula>
    </cfRule>
    <cfRule type="expression" dxfId="229" priority="234">
      <formula>ISTEXT(INDIRECT(ADDRESS(ROW(), COLUMN())))</formula>
    </cfRule>
  </conditionalFormatting>
  <conditionalFormatting sqref="K105:Y106">
    <cfRule type="cellIs" dxfId="228" priority="235" operator="greaterThan">
      <formula>K36</formula>
    </cfRule>
  </conditionalFormatting>
  <conditionalFormatting sqref="L109:Y111">
    <cfRule type="expression" dxfId="227" priority="223">
      <formula>CELL("Protect",INDIRECT(ADDRESS(ROW(), COLUMN())))</formula>
    </cfRule>
  </conditionalFormatting>
  <conditionalFormatting sqref="K109:Y111">
    <cfRule type="cellIs" dxfId="226" priority="224" operator="equal">
      <formula>"   "</formula>
    </cfRule>
    <cfRule type="expression" dxfId="225" priority="225">
      <formula>ISBLANK(INDIRECT(ADDRESS(ROW(), COLUMN())))</formula>
    </cfRule>
  </conditionalFormatting>
  <conditionalFormatting sqref="K109:Y111">
    <cfRule type="cellIs" dxfId="224" priority="226" operator="equal">
      <formula>"   "</formula>
    </cfRule>
    <cfRule type="cellIs" dxfId="223" priority="227" operator="lessThan">
      <formula>0</formula>
    </cfRule>
    <cfRule type="expression" dxfId="222" priority="228">
      <formula>ISTEXT(INDIRECT(ADDRESS(ROW(), COLUMN())))</formula>
    </cfRule>
  </conditionalFormatting>
  <conditionalFormatting sqref="L131:Y132">
    <cfRule type="expression" dxfId="221" priority="217">
      <formula>CELL("Protect",INDIRECT(ADDRESS(ROW(), COLUMN())))</formula>
    </cfRule>
  </conditionalFormatting>
  <conditionalFormatting sqref="L131:Y132">
    <cfRule type="cellIs" dxfId="220" priority="218" operator="equal">
      <formula>"   "</formula>
    </cfRule>
    <cfRule type="expression" dxfId="219" priority="219">
      <formula>ISBLANK(INDIRECT(ADDRESS(ROW(), COLUMN())))</formula>
    </cfRule>
  </conditionalFormatting>
  <conditionalFormatting sqref="L131:Y132">
    <cfRule type="cellIs" dxfId="218" priority="220" operator="equal">
      <formula>"   "</formula>
    </cfRule>
    <cfRule type="cellIs" dxfId="217" priority="221" operator="lessThan">
      <formula>0</formula>
    </cfRule>
    <cfRule type="expression" dxfId="216" priority="222">
      <formula>ISTEXT(INDIRECT(ADDRESS(ROW(), COLUMN())))</formula>
    </cfRule>
  </conditionalFormatting>
  <conditionalFormatting sqref="L134:Y135">
    <cfRule type="expression" dxfId="215" priority="211">
      <formula>CELL("Protect",INDIRECT(ADDRESS(ROW(), COLUMN())))</formula>
    </cfRule>
  </conditionalFormatting>
  <conditionalFormatting sqref="L134:Y135">
    <cfRule type="cellIs" dxfId="214" priority="212" operator="equal">
      <formula>"   "</formula>
    </cfRule>
    <cfRule type="expression" dxfId="213" priority="213">
      <formula>ISBLANK(INDIRECT(ADDRESS(ROW(), COLUMN())))</formula>
    </cfRule>
  </conditionalFormatting>
  <conditionalFormatting sqref="L134:Y135">
    <cfRule type="cellIs" dxfId="212" priority="214" operator="equal">
      <formula>"   "</formula>
    </cfRule>
    <cfRule type="cellIs" dxfId="211" priority="215" operator="lessThan">
      <formula>0</formula>
    </cfRule>
    <cfRule type="expression" dxfId="210" priority="216">
      <formula>ISTEXT(INDIRECT(ADDRESS(ROW(), COLUMN())))</formula>
    </cfRule>
  </conditionalFormatting>
  <conditionalFormatting sqref="L138:Y140">
    <cfRule type="expression" dxfId="209" priority="205">
      <formula>CELL("Protect",INDIRECT(ADDRESS(ROW(), COLUMN())))</formula>
    </cfRule>
  </conditionalFormatting>
  <conditionalFormatting sqref="L138:Y140">
    <cfRule type="cellIs" dxfId="208" priority="206" operator="equal">
      <formula>"   "</formula>
    </cfRule>
    <cfRule type="expression" dxfId="207" priority="207">
      <formula>ISBLANK(INDIRECT(ADDRESS(ROW(), COLUMN())))</formula>
    </cfRule>
  </conditionalFormatting>
  <conditionalFormatting sqref="L138:Y140">
    <cfRule type="cellIs" dxfId="206" priority="208" operator="equal">
      <formula>"   "</formula>
    </cfRule>
    <cfRule type="cellIs" dxfId="205" priority="209" operator="lessThan">
      <formula>0</formula>
    </cfRule>
    <cfRule type="expression" dxfId="204" priority="210">
      <formula>ISTEXT(INDIRECT(ADDRESS(ROW(), COLUMN())))</formula>
    </cfRule>
  </conditionalFormatting>
  <conditionalFormatting sqref="L161:Y171">
    <cfRule type="expression" dxfId="203" priority="199">
      <formula>CELL("Protect",INDIRECT(ADDRESS(ROW(), COLUMN())))</formula>
    </cfRule>
  </conditionalFormatting>
  <conditionalFormatting sqref="K161:Y171">
    <cfRule type="cellIs" dxfId="202" priority="200" operator="equal">
      <formula>"   "</formula>
    </cfRule>
    <cfRule type="expression" dxfId="201" priority="201">
      <formula>ISBLANK(INDIRECT(ADDRESS(ROW(), COLUMN())))</formula>
    </cfRule>
  </conditionalFormatting>
  <conditionalFormatting sqref="K161:Y171">
    <cfRule type="cellIs" dxfId="200" priority="202" operator="equal">
      <formula>"   "</formula>
    </cfRule>
    <cfRule type="cellIs" dxfId="199" priority="203" operator="lessThan">
      <formula>0</formula>
    </cfRule>
    <cfRule type="expression" dxfId="198" priority="204">
      <formula>ISTEXT(INDIRECT(ADDRESS(ROW(), COLUMN())))</formula>
    </cfRule>
  </conditionalFormatting>
  <conditionalFormatting sqref="L173:Y183">
    <cfRule type="expression" dxfId="197" priority="193">
      <formula>CELL("Protect",INDIRECT(ADDRESS(ROW(), COLUMN())))</formula>
    </cfRule>
  </conditionalFormatting>
  <conditionalFormatting sqref="K173:Y183">
    <cfRule type="cellIs" dxfId="196" priority="194" operator="equal">
      <formula>"   "</formula>
    </cfRule>
    <cfRule type="expression" dxfId="195" priority="195">
      <formula>ISBLANK(INDIRECT(ADDRESS(ROW(), COLUMN())))</formula>
    </cfRule>
  </conditionalFormatting>
  <conditionalFormatting sqref="K173:Y183">
    <cfRule type="cellIs" dxfId="194" priority="196" operator="equal">
      <formula>"   "</formula>
    </cfRule>
    <cfRule type="cellIs" dxfId="193" priority="197" operator="lessThan">
      <formula>0</formula>
    </cfRule>
    <cfRule type="expression" dxfId="192" priority="198">
      <formula>ISTEXT(INDIRECT(ADDRESS(ROW(), COLUMN())))</formula>
    </cfRule>
  </conditionalFormatting>
  <conditionalFormatting sqref="L201:Y211">
    <cfRule type="expression" dxfId="191" priority="187">
      <formula>CELL("Protect",INDIRECT(ADDRESS(ROW(), COLUMN())))</formula>
    </cfRule>
  </conditionalFormatting>
  <conditionalFormatting sqref="L201:Y211">
    <cfRule type="cellIs" dxfId="190" priority="188" operator="equal">
      <formula>"   "</formula>
    </cfRule>
    <cfRule type="expression" dxfId="189" priority="189">
      <formula>ISBLANK(INDIRECT(ADDRESS(ROW(), COLUMN())))</formula>
    </cfRule>
  </conditionalFormatting>
  <conditionalFormatting sqref="L201:Y211">
    <cfRule type="cellIs" dxfId="188" priority="190" operator="equal">
      <formula>"   "</formula>
    </cfRule>
    <cfRule type="cellIs" dxfId="187" priority="191" operator="lessThan">
      <formula>0</formula>
    </cfRule>
    <cfRule type="expression" dxfId="186" priority="192">
      <formula>ISTEXT(INDIRECT(ADDRESS(ROW(), COLUMN())))</formula>
    </cfRule>
  </conditionalFormatting>
  <conditionalFormatting sqref="L213:Y223">
    <cfRule type="expression" dxfId="185" priority="181">
      <formula>CELL("Protect",INDIRECT(ADDRESS(ROW(), COLUMN())))</formula>
    </cfRule>
  </conditionalFormatting>
  <conditionalFormatting sqref="L213:Y223">
    <cfRule type="cellIs" dxfId="184" priority="182" operator="equal">
      <formula>"   "</formula>
    </cfRule>
    <cfRule type="expression" dxfId="183" priority="183">
      <formula>ISBLANK(INDIRECT(ADDRESS(ROW(), COLUMN())))</formula>
    </cfRule>
  </conditionalFormatting>
  <conditionalFormatting sqref="L213:Y223">
    <cfRule type="cellIs" dxfId="182" priority="184" operator="equal">
      <formula>"   "</formula>
    </cfRule>
    <cfRule type="cellIs" dxfId="181" priority="185" operator="lessThan">
      <formula>0</formula>
    </cfRule>
    <cfRule type="expression" dxfId="180" priority="186">
      <formula>ISTEXT(INDIRECT(ADDRESS(ROW(), COLUMN())))</formula>
    </cfRule>
  </conditionalFormatting>
  <conditionalFormatting sqref="L241:Y251">
    <cfRule type="expression" dxfId="179" priority="175">
      <formula>CELL("Protect",INDIRECT(ADDRESS(ROW(), COLUMN())))</formula>
    </cfRule>
  </conditionalFormatting>
  <conditionalFormatting sqref="K241:Y251">
    <cfRule type="cellIs" dxfId="178" priority="176" operator="equal">
      <formula>"   "</formula>
    </cfRule>
    <cfRule type="expression" dxfId="177" priority="177">
      <formula>ISBLANK(INDIRECT(ADDRESS(ROW(), COLUMN())))</formula>
    </cfRule>
  </conditionalFormatting>
  <conditionalFormatting sqref="K241:Y251">
    <cfRule type="cellIs" dxfId="176" priority="178" operator="equal">
      <formula>"   "</formula>
    </cfRule>
    <cfRule type="cellIs" dxfId="175" priority="179" operator="lessThan">
      <formula>0</formula>
    </cfRule>
    <cfRule type="expression" dxfId="174" priority="180">
      <formula>ISTEXT(INDIRECT(ADDRESS(ROW(), COLUMN())))</formula>
    </cfRule>
  </conditionalFormatting>
  <conditionalFormatting sqref="L253:Y263">
    <cfRule type="expression" dxfId="173" priority="169">
      <formula>CELL("Protect",INDIRECT(ADDRESS(ROW(), COLUMN())))</formula>
    </cfRule>
  </conditionalFormatting>
  <conditionalFormatting sqref="K253:Y263">
    <cfRule type="cellIs" dxfId="172" priority="170" operator="equal">
      <formula>"   "</formula>
    </cfRule>
    <cfRule type="expression" dxfId="171" priority="171">
      <formula>ISBLANK(INDIRECT(ADDRESS(ROW(), COLUMN())))</formula>
    </cfRule>
  </conditionalFormatting>
  <conditionalFormatting sqref="K253:Y263">
    <cfRule type="cellIs" dxfId="170" priority="172" operator="equal">
      <formula>"   "</formula>
    </cfRule>
    <cfRule type="cellIs" dxfId="169" priority="173" operator="lessThan">
      <formula>0</formula>
    </cfRule>
    <cfRule type="expression" dxfId="168" priority="174">
      <formula>ISTEXT(INDIRECT(ADDRESS(ROW(), COLUMN())))</formula>
    </cfRule>
  </conditionalFormatting>
  <conditionalFormatting sqref="L281:Y291">
    <cfRule type="expression" dxfId="167" priority="163">
      <formula>CELL("Protect",INDIRECT(ADDRESS(ROW(), COLUMN())))</formula>
    </cfRule>
  </conditionalFormatting>
  <conditionalFormatting sqref="L281:Y291">
    <cfRule type="cellIs" dxfId="166" priority="164" operator="equal">
      <formula>"   "</formula>
    </cfRule>
    <cfRule type="expression" dxfId="165" priority="165">
      <formula>ISBLANK(INDIRECT(ADDRESS(ROW(), COLUMN())))</formula>
    </cfRule>
  </conditionalFormatting>
  <conditionalFormatting sqref="L281:Y291">
    <cfRule type="cellIs" dxfId="164" priority="166" operator="equal">
      <formula>"   "</formula>
    </cfRule>
    <cfRule type="cellIs" dxfId="163" priority="167" operator="lessThan">
      <formula>0</formula>
    </cfRule>
    <cfRule type="expression" dxfId="162" priority="168">
      <formula>ISTEXT(INDIRECT(ADDRESS(ROW(), COLUMN())))</formula>
    </cfRule>
  </conditionalFormatting>
  <conditionalFormatting sqref="L293:Y303">
    <cfRule type="expression" dxfId="161" priority="157">
      <formula>CELL("Protect",INDIRECT(ADDRESS(ROW(), COLUMN())))</formula>
    </cfRule>
  </conditionalFormatting>
  <conditionalFormatting sqref="L293:Y303">
    <cfRule type="cellIs" dxfId="160" priority="158" operator="equal">
      <formula>"   "</formula>
    </cfRule>
    <cfRule type="expression" dxfId="159" priority="159">
      <formula>ISBLANK(INDIRECT(ADDRESS(ROW(), COLUMN())))</formula>
    </cfRule>
  </conditionalFormatting>
  <conditionalFormatting sqref="L293:Y303">
    <cfRule type="cellIs" dxfId="158" priority="160" operator="equal">
      <formula>"   "</formula>
    </cfRule>
    <cfRule type="cellIs" dxfId="157" priority="161" operator="lessThan">
      <formula>0</formula>
    </cfRule>
    <cfRule type="expression" dxfId="156" priority="162">
      <formula>ISTEXT(INDIRECT(ADDRESS(ROW(), COLUMN())))</formula>
    </cfRule>
  </conditionalFormatting>
  <conditionalFormatting sqref="L321:Y331">
    <cfRule type="expression" dxfId="155" priority="151">
      <formula>CELL("Protect",INDIRECT(ADDRESS(ROW(), COLUMN())))</formula>
    </cfRule>
  </conditionalFormatting>
  <conditionalFormatting sqref="K321:Y331">
    <cfRule type="cellIs" dxfId="154" priority="152" operator="equal">
      <formula>"   "</formula>
    </cfRule>
    <cfRule type="expression" dxfId="153" priority="153">
      <formula>ISBLANK(INDIRECT(ADDRESS(ROW(), COLUMN())))</formula>
    </cfRule>
  </conditionalFormatting>
  <conditionalFormatting sqref="K321:Y331">
    <cfRule type="cellIs" dxfId="152" priority="154" operator="equal">
      <formula>"   "</formula>
    </cfRule>
    <cfRule type="cellIs" dxfId="151" priority="155" operator="lessThan">
      <formula>0</formula>
    </cfRule>
    <cfRule type="expression" dxfId="150" priority="156">
      <formula>ISTEXT(INDIRECT(ADDRESS(ROW(), COLUMN())))</formula>
    </cfRule>
  </conditionalFormatting>
  <conditionalFormatting sqref="L333:Y341">
    <cfRule type="expression" dxfId="149" priority="145">
      <formula>CELL("Protect",INDIRECT(ADDRESS(ROW(), COLUMN())))</formula>
    </cfRule>
  </conditionalFormatting>
  <conditionalFormatting sqref="K333:Y341">
    <cfRule type="cellIs" dxfId="148" priority="146" operator="equal">
      <formula>"   "</formula>
    </cfRule>
    <cfRule type="expression" dxfId="147" priority="147">
      <formula>ISBLANK(INDIRECT(ADDRESS(ROW(), COLUMN())))</formula>
    </cfRule>
  </conditionalFormatting>
  <conditionalFormatting sqref="K333:Y341">
    <cfRule type="cellIs" dxfId="146" priority="148" operator="equal">
      <formula>"   "</formula>
    </cfRule>
    <cfRule type="cellIs" dxfId="145" priority="149" operator="lessThan">
      <formula>0</formula>
    </cfRule>
    <cfRule type="expression" dxfId="144" priority="150">
      <formula>ISTEXT(INDIRECT(ADDRESS(ROW(), COLUMN())))</formula>
    </cfRule>
  </conditionalFormatting>
  <conditionalFormatting sqref="L361:Y371">
    <cfRule type="expression" dxfId="143" priority="139">
      <formula>CELL("Protect",INDIRECT(ADDRESS(ROW(), COLUMN())))</formula>
    </cfRule>
  </conditionalFormatting>
  <conditionalFormatting sqref="L361:Y371">
    <cfRule type="cellIs" dxfId="142" priority="140" operator="equal">
      <formula>"   "</formula>
    </cfRule>
    <cfRule type="expression" dxfId="141" priority="141">
      <formula>ISBLANK(INDIRECT(ADDRESS(ROW(), COLUMN())))</formula>
    </cfRule>
  </conditionalFormatting>
  <conditionalFormatting sqref="L361:Y371">
    <cfRule type="cellIs" dxfId="140" priority="142" operator="equal">
      <formula>"   "</formula>
    </cfRule>
    <cfRule type="cellIs" dxfId="139" priority="143" operator="lessThan">
      <formula>0</formula>
    </cfRule>
    <cfRule type="expression" dxfId="138" priority="144">
      <formula>ISTEXT(INDIRECT(ADDRESS(ROW(), COLUMN())))</formula>
    </cfRule>
  </conditionalFormatting>
  <conditionalFormatting sqref="L373:Y381">
    <cfRule type="expression" dxfId="137" priority="133">
      <formula>CELL("Protect",INDIRECT(ADDRESS(ROW(), COLUMN())))</formula>
    </cfRule>
  </conditionalFormatting>
  <conditionalFormatting sqref="L373:Y381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L373:Y381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401:Y411">
    <cfRule type="expression" dxfId="131" priority="127">
      <formula>CELL("Protect",INDIRECT(ADDRESS(ROW(), COLUMN())))</formula>
    </cfRule>
  </conditionalFormatting>
  <conditionalFormatting sqref="K401:Y411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K401:Y411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L413:Y417">
    <cfRule type="expression" dxfId="125" priority="121">
      <formula>CELL("Protect",INDIRECT(ADDRESS(ROW(), COLUMN())))</formula>
    </cfRule>
  </conditionalFormatting>
  <conditionalFormatting sqref="K413:Y417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K413:Y417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441:Y451">
    <cfRule type="expression" dxfId="119" priority="115">
      <formula>CELL("Protect",INDIRECT(ADDRESS(ROW(), COLUMN())))</formula>
    </cfRule>
  </conditionalFormatting>
  <conditionalFormatting sqref="L441:Y451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L441:Y451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L453:Y457">
    <cfRule type="expression" dxfId="113" priority="109">
      <formula>CELL("Protect",INDIRECT(ADDRESS(ROW(), COLUMN())))</formula>
    </cfRule>
  </conditionalFormatting>
  <conditionalFormatting sqref="L453:Y457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L453:Y457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481:Y491">
    <cfRule type="expression" dxfId="107" priority="103">
      <formula>CELL("Protect",INDIRECT(ADDRESS(ROW(), COLUMN())))</formula>
    </cfRule>
  </conditionalFormatting>
  <conditionalFormatting sqref="K481:Y491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481:Y491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493:Y503">
    <cfRule type="expression" dxfId="101" priority="97">
      <formula>CELL("Protect",INDIRECT(ADDRESS(ROW(), COLUMN())))</formula>
    </cfRule>
  </conditionalFormatting>
  <conditionalFormatting sqref="K493:Y50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493:Y50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521:Y531">
    <cfRule type="expression" dxfId="95" priority="91">
      <formula>CELL("Protect",INDIRECT(ADDRESS(ROW(), COLUMN())))</formula>
    </cfRule>
  </conditionalFormatting>
  <conditionalFormatting sqref="L521:Y531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L521:Y531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533:Y543">
    <cfRule type="expression" dxfId="89" priority="85">
      <formula>CELL("Protect",INDIRECT(ADDRESS(ROW(), COLUMN())))</formula>
    </cfRule>
  </conditionalFormatting>
  <conditionalFormatting sqref="L533:Y54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L533:Y54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561:Y571">
    <cfRule type="expression" dxfId="83" priority="79">
      <formula>CELL("Protect",INDIRECT(ADDRESS(ROW(), COLUMN())))</formula>
    </cfRule>
  </conditionalFormatting>
  <conditionalFormatting sqref="K561:Y571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561:Y571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573:Y583">
    <cfRule type="expression" dxfId="77" priority="73">
      <formula>CELL("Protect",INDIRECT(ADDRESS(ROW(), COLUMN())))</formula>
    </cfRule>
  </conditionalFormatting>
  <conditionalFormatting sqref="K573:Y58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573:Y58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601:Y611">
    <cfRule type="expression" dxfId="71" priority="67">
      <formula>CELL("Protect",INDIRECT(ADDRESS(ROW(), COLUMN())))</formula>
    </cfRule>
  </conditionalFormatting>
  <conditionalFormatting sqref="L601:Y61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L601:Y61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613:Y623">
    <cfRule type="expression" dxfId="65" priority="61">
      <formula>CELL("Protect",INDIRECT(ADDRESS(ROW(), COLUMN())))</formula>
    </cfRule>
  </conditionalFormatting>
  <conditionalFormatting sqref="L613:Y62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613:Y62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641:Y649">
    <cfRule type="expression" dxfId="59" priority="55">
      <formula>CELL("Protect",INDIRECT(ADDRESS(ROW(), COLUMN())))</formula>
    </cfRule>
  </conditionalFormatting>
  <conditionalFormatting sqref="K641:Y649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641:Y649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653:Y663">
    <cfRule type="expression" dxfId="53" priority="49">
      <formula>CELL("Protect",INDIRECT(ADDRESS(ROW(), COLUMN())))</formula>
    </cfRule>
  </conditionalFormatting>
  <conditionalFormatting sqref="K653:Y66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653:Y66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681:Y689">
    <cfRule type="expression" dxfId="47" priority="43">
      <formula>CELL("Protect",INDIRECT(ADDRESS(ROW(), COLUMN())))</formula>
    </cfRule>
  </conditionalFormatting>
  <conditionalFormatting sqref="L681:Y689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681:Y689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693:Y703">
    <cfRule type="expression" dxfId="41" priority="37">
      <formula>CELL("Protect",INDIRECT(ADDRESS(ROW(), COLUMN())))</formula>
    </cfRule>
  </conditionalFormatting>
  <conditionalFormatting sqref="L693:Y70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693:Y70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721:Y725">
    <cfRule type="expression" dxfId="35" priority="31">
      <formula>CELL("Protect",INDIRECT(ADDRESS(ROW(), COLUMN())))</formula>
    </cfRule>
  </conditionalFormatting>
  <conditionalFormatting sqref="K721:Y72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721:Y72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733:Y736">
    <cfRule type="expression" dxfId="29" priority="25">
      <formula>CELL("Protect",INDIRECT(ADDRESS(ROW(), COLUMN())))</formula>
    </cfRule>
  </conditionalFormatting>
  <conditionalFormatting sqref="K733:Y736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733:Y736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761:Y765">
    <cfRule type="expression" dxfId="23" priority="19">
      <formula>CELL("Protect",INDIRECT(ADDRESS(ROW(), COLUMN())))</formula>
    </cfRule>
  </conditionalFormatting>
  <conditionalFormatting sqref="L761:Y76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L761:Y76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773:Y776">
    <cfRule type="expression" dxfId="17" priority="13">
      <formula>CELL("Protect",INDIRECT(ADDRESS(ROW(), COLUMN())))</formula>
    </cfRule>
  </conditionalFormatting>
  <conditionalFormatting sqref="L773:Y7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773:Y7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801:Y801">
    <cfRule type="expression" dxfId="11" priority="7">
      <formula>CELL("Protect",INDIRECT(ADDRESS(ROW(), COLUMN())))</formula>
    </cfRule>
  </conditionalFormatting>
  <conditionalFormatting sqref="K801:Y80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801:Y80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829:Y829">
    <cfRule type="expression" dxfId="5" priority="1">
      <formula>CELL("Protect",INDIRECT(ADDRESS(ROW(), COLUMN())))</formula>
    </cfRule>
  </conditionalFormatting>
  <conditionalFormatting sqref="L829:Y82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829:Y82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3_1_1" display="&lt;BERIKUTNYA&gt;" xr:uid="{00000000-0004-0000-0000-000004000000}"/>
    <hyperlink ref="AH92" location="range_1_1" display="&lt;SEBELUMNYA&gt;" xr:uid="{00000000-0004-0000-0000-000005000000}"/>
    <hyperlink ref="AH122" location="range_3_1_2" display="&lt;BERIKUTNYA&gt;" xr:uid="{00000000-0004-0000-0000-000006000000}"/>
    <hyperlink ref="AH121" location="range_1_2" display="&lt;SEBELUMNYA&gt;" xr:uid="{00000000-0004-0000-0000-000007000000}"/>
    <hyperlink ref="AH151" location="range_3_2_1" display="&lt;BERIKUTNYA&gt;" xr:uid="{00000000-0004-0000-0000-000008000000}"/>
    <hyperlink ref="AH150" location="range_2_1" display="&lt;SEBELUMNYA&gt;" xr:uid="{00000000-0004-0000-0000-000009000000}"/>
    <hyperlink ref="AH191" location="range_3_2_2" display="&lt;BERIKUTNYA&gt;" xr:uid="{00000000-0004-0000-0000-00000A000000}"/>
    <hyperlink ref="AH190" location="range_2_2" display="&lt;SEBELUMNYA&gt;" xr:uid="{00000000-0004-0000-0000-00000B000000}"/>
    <hyperlink ref="AH231" location="range_3_3_1" display="&lt;BERIKUTNYA&gt;" xr:uid="{00000000-0004-0000-0000-00000C000000}"/>
    <hyperlink ref="AH230" location="range_3_1_1" display="&lt;SEBELUMNYA&gt;" xr:uid="{00000000-0004-0000-0000-00000D000000}"/>
    <hyperlink ref="AH271" location="range_3_3_2" display="&lt;BERIKUTNYA&gt;" xr:uid="{00000000-0004-0000-0000-00000E000000}"/>
    <hyperlink ref="AH270" location="range_3_1_2" display="&lt;SEBELUMNYA&gt;" xr:uid="{00000000-0004-0000-0000-00000F000000}"/>
    <hyperlink ref="AH311" location="range_3_4_1" display="&lt;BERIKUTNYA&gt;" xr:uid="{00000000-0004-0000-0000-000010000000}"/>
    <hyperlink ref="AH310" location="range_3_2_1" display="&lt;SEBELUMNYA&gt;" xr:uid="{00000000-0004-0000-0000-000011000000}"/>
    <hyperlink ref="AH351" location="range_3_4_2" display="&lt;BERIKUTNYA&gt;" xr:uid="{00000000-0004-0000-0000-000012000000}"/>
    <hyperlink ref="AH350" location="range_3_2_2" display="&lt;SEBELUMNYA&gt;" xr:uid="{00000000-0004-0000-0000-000013000000}"/>
    <hyperlink ref="AH391" location="range_3_5_1" display="&lt;BERIKUTNYA&gt;" xr:uid="{00000000-0004-0000-0000-000014000000}"/>
    <hyperlink ref="AH390" location="range_3_3_1" display="&lt;SEBELUMNYA&gt;" xr:uid="{00000000-0004-0000-0000-000015000000}"/>
    <hyperlink ref="AH431" location="range_3_5_2" display="&lt;BERIKUTNYA&gt;" xr:uid="{00000000-0004-0000-0000-000016000000}"/>
    <hyperlink ref="AH430" location="range_3_3_2" display="&lt;SEBELUMNYA&gt;" xr:uid="{00000000-0004-0000-0000-000017000000}"/>
    <hyperlink ref="AH471" location="range_3_6_1" display="&lt;BERIKUTNYA&gt;" xr:uid="{00000000-0004-0000-0000-000018000000}"/>
    <hyperlink ref="AH470" location="range_3_4_1" display="&lt;SEBELUMNYA&gt;" xr:uid="{00000000-0004-0000-0000-000019000000}"/>
    <hyperlink ref="AH511" location="range_3_6_2" display="&lt;BERIKUTNYA&gt;" xr:uid="{00000000-0004-0000-0000-00001A000000}"/>
    <hyperlink ref="AH510" location="range_3_4_2" display="&lt;SEBELUMNYA&gt;" xr:uid="{00000000-0004-0000-0000-00001B000000}"/>
    <hyperlink ref="AH551" location="range_3_7_1" display="&lt;BERIKUTNYA&gt;" xr:uid="{00000000-0004-0000-0000-00001C000000}"/>
    <hyperlink ref="AH550" location="range_3_5_1" display="&lt;SEBELUMNYA&gt;" xr:uid="{00000000-0004-0000-0000-00001D000000}"/>
    <hyperlink ref="AH591" location="range_3_7_2" display="&lt;BERIKUTNYA&gt;" xr:uid="{00000000-0004-0000-0000-00001E000000}"/>
    <hyperlink ref="AH590" location="range_3_5_2" display="&lt;SEBELUMNYA&gt;" xr:uid="{00000000-0004-0000-0000-00001F000000}"/>
    <hyperlink ref="AH631" location="range_3_8_1" display="&lt;BERIKUTNYA&gt;" xr:uid="{00000000-0004-0000-0000-000020000000}"/>
    <hyperlink ref="AH630" location="range_3_6_1" display="&lt;SEBELUMNYA&gt;" xr:uid="{00000000-0004-0000-0000-000021000000}"/>
    <hyperlink ref="AH671" location="range_3_8_2" display="&lt;BERIKUTNYA&gt;" xr:uid="{00000000-0004-0000-0000-000022000000}"/>
    <hyperlink ref="AH670" location="range_3_6_2" display="&lt;SEBELUMNYA&gt;" xr:uid="{00000000-0004-0000-0000-000023000000}"/>
    <hyperlink ref="AH711" location="range_4_1" display="&lt;BERIKUTNYA&gt;" xr:uid="{00000000-0004-0000-0000-000024000000}"/>
    <hyperlink ref="AH710" location="range_3_7_1" display="&lt;SEBELUMNYA&gt;" xr:uid="{00000000-0004-0000-0000-000025000000}"/>
    <hyperlink ref="AH751" location="range_4_2" display="&lt;BERIKUTNYA&gt;" xr:uid="{00000000-0004-0000-0000-000026000000}"/>
    <hyperlink ref="AH750" location="range_3_7_2" display="&lt;SEBELUMNYA&gt;" xr:uid="{00000000-0004-0000-0000-000027000000}"/>
    <hyperlink ref="AH791" location="range_4_1" display="&lt;BERIKUTNYA&gt;" xr:uid="{00000000-0004-0000-0000-000028000000}"/>
    <hyperlink ref="AH790" location="range_3_8_1" display="&lt;SEBELUMNYA&gt;" xr:uid="{00000000-0004-0000-0000-000029000000}"/>
    <hyperlink ref="AH819" location="range_4_2" display="&lt;BERIKUTNYA&gt;" xr:uid="{00000000-0004-0000-0000-00002A000000}"/>
    <hyperlink ref="AH818" location="range_3_8_2" display="&lt;SEBELUMNYA&gt;" xr:uid="{00000000-0004-0000-0000-00002B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21" manualBreakCount="21">
    <brk id="46" max="16383" man="1"/>
    <brk id="91" max="16383" man="1"/>
    <brk id="120" max="16383" man="1"/>
    <brk id="149" max="16383" man="1"/>
    <brk id="189" max="16383" man="1"/>
    <brk id="229" max="16383" man="1"/>
    <brk id="269" max="16383" man="1"/>
    <brk id="309" max="16383" man="1"/>
    <brk id="349" max="16383" man="1"/>
    <brk id="389" max="16383" man="1"/>
    <brk id="429" max="16383" man="1"/>
    <brk id="469" max="16383" man="1"/>
    <brk id="509" max="16383" man="1"/>
    <brk id="549" max="16383" man="1"/>
    <brk id="589" max="16383" man="1"/>
    <brk id="629" max="16383" man="1"/>
    <brk id="669" max="16383" man="1"/>
    <brk id="709" max="16383" man="1"/>
    <brk id="749" max="16383" man="1"/>
    <brk id="789" max="16383" man="1"/>
    <brk id="81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range_3_4_1</vt:lpstr>
      <vt:lpstr>range_3_4_2</vt:lpstr>
      <vt:lpstr>range_3_5_1</vt:lpstr>
      <vt:lpstr>range_3_5_2</vt:lpstr>
      <vt:lpstr>range_3_6_1</vt:lpstr>
      <vt:lpstr>range_3_6_2</vt:lpstr>
      <vt:lpstr>range_3_7_1</vt:lpstr>
      <vt:lpstr>range_3_7_2</vt:lpstr>
      <vt:lpstr>range_3_8_1</vt:lpstr>
      <vt:lpstr>range_3_8_2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MODEL_DD1_DPR_78203_PAPUA_DAPIL_PAPUA.xlsx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kpu</cp:lastModifiedBy>
  <cp:revision>103</cp:revision>
  <dcterms:created xsi:type="dcterms:W3CDTF">2019-05-10T04:26:18Z</dcterms:created>
  <dcterms:modified xsi:type="dcterms:W3CDTF">2019-05-19T23:55:33Z</dcterms:modified>
</cp:coreProperties>
</file>