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O390"/>
  <c r="N390"/>
  <c r="M390"/>
  <c r="L390"/>
  <c r="K390"/>
  <c r="Z390" s="1"/>
  <c r="Z380"/>
  <c r="Z379"/>
  <c r="O378"/>
  <c r="N378"/>
  <c r="M378"/>
  <c r="L378"/>
  <c r="K378"/>
  <c r="Z375"/>
  <c r="Z374"/>
  <c r="Z373"/>
  <c r="Z372"/>
  <c r="Z371"/>
  <c r="Z370"/>
  <c r="Z369"/>
  <c r="Z368"/>
  <c r="Z367"/>
  <c r="O350"/>
  <c r="N350"/>
  <c r="M350"/>
  <c r="L350"/>
  <c r="K350"/>
  <c r="Z347"/>
  <c r="Z346"/>
  <c r="Z345"/>
  <c r="Z344"/>
  <c r="Z343"/>
  <c r="Z342"/>
  <c r="Z341"/>
  <c r="Z340"/>
  <c r="Z339"/>
  <c r="O338"/>
  <c r="N338"/>
  <c r="M338"/>
  <c r="L338"/>
  <c r="Z338" s="1"/>
  <c r="K338"/>
  <c r="Z335"/>
  <c r="Z334"/>
  <c r="Z333"/>
  <c r="Z332"/>
  <c r="Z331"/>
  <c r="Z330"/>
  <c r="Z329"/>
  <c r="Z328"/>
  <c r="Z327"/>
  <c r="O310"/>
  <c r="N310"/>
  <c r="M310"/>
  <c r="L310"/>
  <c r="K310"/>
  <c r="Z307"/>
  <c r="Z306"/>
  <c r="Z305"/>
  <c r="Z304"/>
  <c r="Z303"/>
  <c r="Z302"/>
  <c r="Z301"/>
  <c r="Z300"/>
  <c r="Z299"/>
  <c r="O298"/>
  <c r="N298"/>
  <c r="M298"/>
  <c r="L298"/>
  <c r="K298"/>
  <c r="Z295"/>
  <c r="Z294"/>
  <c r="Z293"/>
  <c r="Z292"/>
  <c r="Z291"/>
  <c r="Z290"/>
  <c r="Z289"/>
  <c r="Z288"/>
  <c r="Z287"/>
  <c r="O270"/>
  <c r="N270"/>
  <c r="M270"/>
  <c r="L270"/>
  <c r="K270"/>
  <c r="Z267"/>
  <c r="Z266"/>
  <c r="Z265"/>
  <c r="Z264"/>
  <c r="Z263"/>
  <c r="Z262"/>
  <c r="Z261"/>
  <c r="Z260"/>
  <c r="Z259"/>
  <c r="O258"/>
  <c r="N258"/>
  <c r="M258"/>
  <c r="L258"/>
  <c r="Z258" s="1"/>
  <c r="K258"/>
  <c r="Z255"/>
  <c r="Z254"/>
  <c r="Z253"/>
  <c r="Z252"/>
  <c r="Z251"/>
  <c r="Z250"/>
  <c r="Z249"/>
  <c r="Z248"/>
  <c r="Z247"/>
  <c r="O230"/>
  <c r="N230"/>
  <c r="M230"/>
  <c r="L230"/>
  <c r="K230"/>
  <c r="Z227"/>
  <c r="Z226"/>
  <c r="Z225"/>
  <c r="Z224"/>
  <c r="Z223"/>
  <c r="Z222"/>
  <c r="Z221"/>
  <c r="Z220"/>
  <c r="Z219"/>
  <c r="O218"/>
  <c r="N218"/>
  <c r="M218"/>
  <c r="L218"/>
  <c r="K218"/>
  <c r="Z218" s="1"/>
  <c r="Z214"/>
  <c r="Z213"/>
  <c r="Z212"/>
  <c r="Z211"/>
  <c r="Z210"/>
  <c r="Z209"/>
  <c r="Z208"/>
  <c r="Z207"/>
  <c r="O190"/>
  <c r="N190"/>
  <c r="M190"/>
  <c r="L190"/>
  <c r="K190"/>
  <c r="Z184"/>
  <c r="Z183"/>
  <c r="Z182"/>
  <c r="Z181"/>
  <c r="Z180"/>
  <c r="Z179"/>
  <c r="O178"/>
  <c r="N178"/>
  <c r="M178"/>
  <c r="L178"/>
  <c r="K178"/>
  <c r="Z175"/>
  <c r="Z174"/>
  <c r="Z173"/>
  <c r="Z172"/>
  <c r="Z171"/>
  <c r="Z170"/>
  <c r="Z169"/>
  <c r="Z168"/>
  <c r="Z167"/>
  <c r="O150"/>
  <c r="N150"/>
  <c r="M150"/>
  <c r="L150"/>
  <c r="K150"/>
  <c r="Z147"/>
  <c r="Z146"/>
  <c r="Z145"/>
  <c r="Z144"/>
  <c r="Z143"/>
  <c r="Z142"/>
  <c r="Z141"/>
  <c r="Z140"/>
  <c r="Z139"/>
  <c r="O138"/>
  <c r="N138"/>
  <c r="M138"/>
  <c r="L138"/>
  <c r="K138"/>
  <c r="Z135"/>
  <c r="Z134"/>
  <c r="Z133"/>
  <c r="Z132"/>
  <c r="Z131"/>
  <c r="Z130"/>
  <c r="Z129"/>
  <c r="Z128"/>
  <c r="Z127"/>
  <c r="O110"/>
  <c r="N110"/>
  <c r="M110"/>
  <c r="L110"/>
  <c r="K110"/>
  <c r="Z107"/>
  <c r="Z106"/>
  <c r="Z105"/>
  <c r="Z104"/>
  <c r="Z103"/>
  <c r="Z102"/>
  <c r="Z101"/>
  <c r="Z100"/>
  <c r="Z99"/>
  <c r="O98"/>
  <c r="N98"/>
  <c r="N406" s="1"/>
  <c r="N408" s="1"/>
  <c r="M98"/>
  <c r="L98"/>
  <c r="L406" s="1"/>
  <c r="L408" s="1"/>
  <c r="K98"/>
  <c r="Z95"/>
  <c r="Z94"/>
  <c r="Z93"/>
  <c r="Z92"/>
  <c r="Z91"/>
  <c r="Z90"/>
  <c r="Z89"/>
  <c r="Z88"/>
  <c r="Z87"/>
  <c r="O67"/>
  <c r="N67"/>
  <c r="M67"/>
  <c r="L67"/>
  <c r="K67"/>
  <c r="Z66"/>
  <c r="Z65"/>
  <c r="Z64"/>
  <c r="O62"/>
  <c r="N62"/>
  <c r="M62"/>
  <c r="L62"/>
  <c r="K62"/>
  <c r="Z61"/>
  <c r="Z60"/>
  <c r="O59"/>
  <c r="N59"/>
  <c r="M59"/>
  <c r="L59"/>
  <c r="Z59" s="1"/>
  <c r="K59"/>
  <c r="Z58"/>
  <c r="Z57"/>
  <c r="O37"/>
  <c r="N37"/>
  <c r="M37"/>
  <c r="L37"/>
  <c r="K37"/>
  <c r="O36"/>
  <c r="N36"/>
  <c r="M36"/>
  <c r="L36"/>
  <c r="K36"/>
  <c r="O35"/>
  <c r="N35"/>
  <c r="M35"/>
  <c r="L35"/>
  <c r="K35"/>
  <c r="Z34"/>
  <c r="Z33"/>
  <c r="Z36" s="1"/>
  <c r="O32"/>
  <c r="N32"/>
  <c r="M32"/>
  <c r="L32"/>
  <c r="K32"/>
  <c r="Z32" s="1"/>
  <c r="Z31"/>
  <c r="Z30"/>
  <c r="O29"/>
  <c r="N29"/>
  <c r="N38" s="1"/>
  <c r="M29"/>
  <c r="L29"/>
  <c r="K29"/>
  <c r="Z28"/>
  <c r="Z37" s="1"/>
  <c r="Z27"/>
  <c r="O24"/>
  <c r="N24"/>
  <c r="M24"/>
  <c r="L24"/>
  <c r="K24"/>
  <c r="O23"/>
  <c r="N23"/>
  <c r="M23"/>
  <c r="L23"/>
  <c r="K23"/>
  <c r="O22"/>
  <c r="N22"/>
  <c r="M22"/>
  <c r="L22"/>
  <c r="K22"/>
  <c r="Z22" s="1"/>
  <c r="Z21"/>
  <c r="Z20"/>
  <c r="O19"/>
  <c r="N19"/>
  <c r="N25" s="1"/>
  <c r="M19"/>
  <c r="L19"/>
  <c r="K19"/>
  <c r="Z18"/>
  <c r="Z17"/>
  <c r="O16"/>
  <c r="N16"/>
  <c r="M16"/>
  <c r="M25" s="1"/>
  <c r="L16"/>
  <c r="K16"/>
  <c r="Z15"/>
  <c r="Z14"/>
  <c r="Z23" s="1"/>
  <c r="K406" l="1"/>
  <c r="K408" s="1"/>
  <c r="M406"/>
  <c r="M408" s="1"/>
  <c r="O406"/>
  <c r="O408" s="1"/>
  <c r="Z378"/>
  <c r="Z350"/>
  <c r="Z310"/>
  <c r="Z298"/>
  <c r="Z270"/>
  <c r="Z230"/>
  <c r="Z190"/>
  <c r="Z178"/>
  <c r="Z150"/>
  <c r="Z138"/>
  <c r="Z110"/>
  <c r="Z98"/>
  <c r="Z67"/>
  <c r="Z62"/>
  <c r="M38"/>
  <c r="Z35"/>
  <c r="K38"/>
  <c r="L38"/>
  <c r="O38"/>
  <c r="O25"/>
  <c r="Z19"/>
  <c r="Z24"/>
  <c r="K25"/>
  <c r="Z16"/>
  <c r="Z25" s="1"/>
  <c r="L25"/>
  <c r="Z29"/>
  <c r="Z38" s="1"/>
  <c r="Z408" l="1"/>
  <c r="Z406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<sst xmlns="http://schemas.openxmlformats.org/spreadsheetml/2006/main" count="1691" uniqueCount="391">
  <si>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</si>
  <si>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</si>
  <si>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</si>
  <si>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</si>
  <si>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</si>
  <si>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</si>
  <si>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</si>
  <si>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</si>
  <si>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</si>
  <si>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</si>
  <si>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</si>
  <si>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</si>
  <si>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</si>
  <si>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</si>
  <si>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</si>
  <si>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</si>
  <si>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</si>
  <si>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</si>
  <si>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</si>
  <si>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</si>
  <si>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</si>
  <si>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</si>
  <si>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</si>
  <si>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</si>
  <si>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</si>
  <si>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</si>
  <si>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</si>
  <si>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</si>
  <si>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</si>
  <si>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</si>
  <si>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</si>
  <si>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</si>
  <si>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</si>
  <si>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</si>
  <si>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</si>
  <si>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</si>
  <si>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</si>
  <si>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</si>
  <si>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</si>
  <si>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</si>
  <si>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</si>
  <si>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</si>
  <si>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</si>
  <si>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</si>
  <si>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</si>
  <si>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</si>
  <si>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</si>
  <si>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</si>
  <si>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</si>
  <si>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</si>
  <si>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</si>
  <si>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</si>
  <si>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</si>
  <si>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</si>
  <si>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</si>
  <si>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</si>
  <si>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</si>
  <si>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</si>
  <si>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</si>
  <si>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</si>
  <si>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</si>
  <si>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</si>
  <si>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</si>
  <si>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</si>
  <si>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</si>
  <si>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</si>
  <si>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</si>
  <si>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</si>
  <si>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</si>
  <si>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</si>
  <si>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</si>
  <si>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</si>
  <si>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</si>
  <si>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</si>
  <si>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</si>
  <si>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</si>
  <si>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</si>
  <si>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</si>
  <si>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</si>
  <si>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</si>
  <si>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</si>
  <si>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</si>
  <si>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</si>
  <si>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</si>
  <si>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</si>
  <si>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</si>
  <si>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</si>
  <si>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</si>
  <si>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</si>
  <si>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</si>
  <si>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</si>
  <si>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</si>
  <si>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</si>
  <si>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</si>
  <si>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</si>
  <si>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</si>
  <si>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</si>
  <si>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</si>
  <si>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</si>
  <si>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</si>
  <si>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</si>
  <si>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</si>
  <si>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</si>
  <si>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</si>
  <si>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</si>
  <si>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</si>
  <si>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</si>
  <si>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</si>
  <si>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</si>
  <si>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</si>
  <si>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</si>
  <si>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</si>
  <si>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</si>
  <si>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</si>
  <si>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</si>
  <si>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</si>
  <si>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</si>
  <si>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</si>
  <si>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</si>
  <si>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</si>
  <si>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</si>
  <si>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</si>
  <si>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</si>
  <si>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</si>
  <si>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</si>
  <si>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</si>
  <si>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</si>
  <si>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</si>
  <si>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</si>
  <si>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</si>
  <si>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</si>
  <si>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</si>
  <si>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</si>
  <si>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</si>
  <si>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</si>
  <si>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</si>
  <si>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</si>
  <si>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</si>
  <si>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</si>
  <si>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</si>
  <si>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</si>
  <si>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</si>
  <si>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</si>
  <si>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</si>
  <si>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</si>
  <si>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</si>
  <si>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</si>
  <si>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</si>
  <si>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</si>
  <si>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</si>
  <si>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</si>
  <si>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</si>
  <si>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</si>
  <si>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</si>
  <si>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</si>
  <si>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</si>
  <si>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</si>
  <si>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</si>
  <si>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</si>
  <si>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</si>
  <si>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</si>
  <si>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</si>
  <si>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</si>
  <si>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</si>
  <si>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</si>
  <si>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</si>
  <si>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</si>
  <si>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</si>
  <si>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</si>
  <si>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</si>
  <si>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</si>
  <si>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</si>
  <si>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</si>
  <si>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</si>
  <si>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</si>
  <si>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</si>
  <si>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</si>
  <si>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</si>
  <si>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</si>
  <si>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</si>
  <si>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</si>
  <si>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</si>
  <si>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</si>
  <si>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54021</t>
  </si>
  <si>
    <t>LOMBOK BARAT</t>
  </si>
  <si>
    <t>54123</t>
  </si>
  <si>
    <t>LOMBOK TENGAH</t>
  </si>
  <si>
    <t>54260</t>
  </si>
  <si>
    <t>LOMBOK TIMUR</t>
  </si>
  <si>
    <t>54925</t>
  </si>
  <si>
    <t>KOTA MATARAM</t>
  </si>
  <si>
    <t>55026</t>
  </si>
  <si>
    <t>LOMBOK UTARA</t>
  </si>
  <si>
    <t>JUMLAH AKHIR</t>
  </si>
  <si>
    <t>Partai Kebangkitan Bangsa</t>
  </si>
  <si>
    <t>A. HELMY FAISHAL ZAINI</t>
  </si>
  <si>
    <t>DRS. TGH. AHMAD TAQIUDDIN</t>
  </si>
  <si>
    <t>3</t>
  </si>
  <si>
    <t>SYLVIA WIDJAYA, M.SC</t>
  </si>
  <si>
    <t>4</t>
  </si>
  <si>
    <t>TGH. LALU MALA SAR'I, S.AG. LC</t>
  </si>
  <si>
    <t>5</t>
  </si>
  <si>
    <t>LALU AKRAM WIRAHADY</t>
  </si>
  <si>
    <t>6</t>
  </si>
  <si>
    <t>SITI NUR AINI</t>
  </si>
  <si>
    <t>7</t>
  </si>
  <si>
    <t>BAIQ DIAN FEBRIYANTI, S.Sy</t>
  </si>
  <si>
    <t>8</t>
  </si>
  <si>
    <t>SULHAN, ST</t>
  </si>
  <si>
    <t xml:space="preserve">   </t>
  </si>
  <si>
    <t>Partai Gerakan Indonesia Raya</t>
  </si>
  <si>
    <t>H. BAMBANG KRISTIONO, SE</t>
  </si>
  <si>
    <t>H. WILLGO ZAINAR</t>
  </si>
  <si>
    <t>ARINTA SAMIKTIAWATI, S.Sos</t>
  </si>
  <si>
    <t>ALI IMRON BAFADAL</t>
  </si>
  <si>
    <t>BAIQ YUYUN TRISNAWATI, S.PdI</t>
  </si>
  <si>
    <t>BUNTARAN, S.Pi, MM.</t>
  </si>
  <si>
    <t>WIDIYA UTARI</t>
  </si>
  <si>
    <t>TAUFAN RAHMADI</t>
  </si>
  <si>
    <t>Partai Demokrasi Indonesia Perjuangan</t>
  </si>
  <si>
    <t>H. RACHMAT HIDAYAT, S.H.</t>
  </si>
  <si>
    <t>EDY SUKSMONO</t>
  </si>
  <si>
    <t>Dr. E.Y. WENNY ASTUTI ACHWAN, M.Kes</t>
  </si>
  <si>
    <t>HAKAM ALI NIAZI, S.E.</t>
  </si>
  <si>
    <t>ROSPITA DENING AYU</t>
  </si>
  <si>
    <t>SUPARDI RAMLI</t>
  </si>
  <si>
    <t>SUJI HARDIANI, S.Pd</t>
  </si>
  <si>
    <t>KAMARWAN HADI, A.Md</t>
  </si>
  <si>
    <t>Partai Golongan Karya</t>
  </si>
  <si>
    <t>Ir. HJ SARI YULIATI, M.T</t>
  </si>
  <si>
    <t>Drs. H. HUMAIDI</t>
  </si>
  <si>
    <t>Drs. H. LALU WIREGINAWANG</t>
  </si>
  <si>
    <t>ADI PUTRA DARMAWAN TAHIR</t>
  </si>
  <si>
    <t>Dra. PURWANINGSIH SUTIARTI</t>
  </si>
  <si>
    <t>ADI BAIQUNI</t>
  </si>
  <si>
    <t>Drs. H. SAHAFARI ASYARI</t>
  </si>
  <si>
    <t>Ir. NURHANI HM</t>
  </si>
  <si>
    <t>Partai Nasdem</t>
  </si>
  <si>
    <t>DR. KURTUBI, SE., MSp., MSc</t>
  </si>
  <si>
    <t>H. MUH. AMIN, SH., M.SI.</t>
  </si>
  <si>
    <t>MAHMUDAH</t>
  </si>
  <si>
    <t>INORDA SOFIEHARA</t>
  </si>
  <si>
    <t>LALU .M. SUHERMAN HIDAYAT, SH</t>
  </si>
  <si>
    <t>DRS. TJOKORDA SUTHENDRA RAI, MM.</t>
  </si>
  <si>
    <t>BAIQ FARIDA ARYANI W, SE</t>
  </si>
  <si>
    <t>M. SYAMSUL LUTHFI, S.E</t>
  </si>
  <si>
    <t>Partai Gerakan Perubahan Indonesia</t>
  </si>
  <si>
    <t>H. AHMAD RUSNI, S.E., M.Pd.</t>
  </si>
  <si>
    <t>SUARDANI</t>
  </si>
  <si>
    <t>STEFANI SAOUMI SAPITRI</t>
  </si>
  <si>
    <t>RINA DWI ASTUTI, S.Sos</t>
  </si>
  <si>
    <t>TENRI ABENG, S.E</t>
  </si>
  <si>
    <t>Partai Berkarya</t>
  </si>
  <si>
    <t>DHARWATI PRATAMA SARI, ST, MT, M.Sc</t>
  </si>
  <si>
    <t>HAJI LALU WIRATMAJA, SH</t>
  </si>
  <si>
    <t>MUHAMMAD MASRI, S.T</t>
  </si>
  <si>
    <t>MAHMUDAWATI, ST</t>
  </si>
  <si>
    <t>BAMBANG SUJATMIKO, SH</t>
  </si>
  <si>
    <t>ASIH ROSILAWATI, SE</t>
  </si>
  <si>
    <t>Drs. SYARAFUDDIN, SH, MM</t>
  </si>
  <si>
    <t>Partai Keadilan Sejahtera</t>
  </si>
  <si>
    <t>H. SURYADI JAYA PURNAMA, ST</t>
  </si>
  <si>
    <t>Ir. H. LALU SURYADE, Msi</t>
  </si>
  <si>
    <t>BAIQ ARINTA TRISATYANA, SE</t>
  </si>
  <si>
    <t>H. DJAMURIS</t>
  </si>
  <si>
    <t>NURWAHIDAH, SH</t>
  </si>
  <si>
    <t>H. USMAR IWAN SURAMBIAN, SE</t>
  </si>
  <si>
    <t>Ir. LALU KHALID TARMIZI, MT</t>
  </si>
  <si>
    <t>DWI ANGGRAINI KUSUMA, ST</t>
  </si>
  <si>
    <t>9</t>
  </si>
  <si>
    <t>Partai Persatuan Indonesia</t>
  </si>
  <si>
    <t>H.M. IZZUL ISLAM, S.Mn</t>
  </si>
  <si>
    <t>KARMAN, S.Sos.I</t>
  </si>
  <si>
    <t>ARNIA ZULMI, S.E</t>
  </si>
  <si>
    <t>EKO SURANTO, SH., MH</t>
  </si>
  <si>
    <t>HUZAEFAH</t>
  </si>
  <si>
    <t>G. RUSDIANTO</t>
  </si>
  <si>
    <t>MAHARENNY HAMIDAH</t>
  </si>
  <si>
    <t>IDA AYU TRISNAMURTI, SH</t>
  </si>
  <si>
    <t>10</t>
  </si>
  <si>
    <t>Partai Persatuan Pembangunan</t>
  </si>
  <si>
    <t>Dra. HJ. WARTIAH, M.Pd</t>
  </si>
  <si>
    <t>MAHARANI, S.P</t>
  </si>
  <si>
    <t>H. AHMAD SUBKI MANSUR</t>
  </si>
  <si>
    <t>H. LALU DARMAWAN, S.IP</t>
  </si>
  <si>
    <t>LATHIFAH, S.Pd.I</t>
  </si>
  <si>
    <t>MARZUKI, SH.</t>
  </si>
  <si>
    <t>SUPARDI, S.Sos</t>
  </si>
  <si>
    <t>DRA. Hj. ERMALENA MHS</t>
  </si>
  <si>
    <t>11</t>
  </si>
  <si>
    <t>Partai Solidaritas Indonesia</t>
  </si>
  <si>
    <t>DEAN HERDESVIANA, S.E</t>
  </si>
  <si>
    <t>ATIKAH FITRIANI</t>
  </si>
  <si>
    <t>NINING SUKMA SARI DEWI</t>
  </si>
  <si>
    <t>DRG. DEWI SARTIKA</t>
  </si>
  <si>
    <t>PENDRI TRINANDA, S.Si</t>
  </si>
  <si>
    <t>LINA DWI ASTUTI</t>
  </si>
  <si>
    <t>ANNISYA NOVIYANTI</t>
  </si>
  <si>
    <t>FIRDA FAHMI DINI</t>
  </si>
  <si>
    <t>12</t>
  </si>
  <si>
    <t>Partai Amanat Nasional</t>
  </si>
  <si>
    <t>H. M. MUAZZIM AKBAR, S.IP</t>
  </si>
  <si>
    <t>H. LALU SUPRAYATNO, SH, MBA., MM</t>
  </si>
  <si>
    <t>DITA OKTAMASYA PUTRI, A. Md</t>
  </si>
  <si>
    <t>TOMMY ADRIAN FIRMAN, S.H.I</t>
  </si>
  <si>
    <t>H. SUBUHUNNURI</t>
  </si>
  <si>
    <t>NADYA ALFI SAHRINA, A. Md</t>
  </si>
  <si>
    <t>KUNTI TRI PERTIWI</t>
  </si>
  <si>
    <t>FICKY RHOMA IRAMA</t>
  </si>
  <si>
    <t>13</t>
  </si>
  <si>
    <t>Partai Hati Nurani Rakyat</t>
  </si>
  <si>
    <t>Hj. LALE SYIFAUN NUFUS</t>
  </si>
  <si>
    <t>LALU JAYA ASBANI, S.E</t>
  </si>
  <si>
    <t>Drs. AZHARUL LAIL, M.Pd.I</t>
  </si>
  <si>
    <t>IDA ALIYAH</t>
  </si>
  <si>
    <t>MISBAH, S.Kom</t>
  </si>
  <si>
    <t>WINARTI</t>
  </si>
  <si>
    <t>RIO RAMABASKARA, S.H., M.H</t>
  </si>
  <si>
    <t>NOVIA AGUSTIAR RAHMAT</t>
  </si>
  <si>
    <t>14</t>
  </si>
  <si>
    <t>Partai Demokrat</t>
  </si>
  <si>
    <t>Ir. H.NANANG SAMODRA, KA, MSc</t>
  </si>
  <si>
    <t>H. ZAINUL AIDI, SP</t>
  </si>
  <si>
    <t>RELA ISMARINI, SH</t>
  </si>
  <si>
    <t>LALU AGUS AZRIN, SH</t>
  </si>
  <si>
    <t>MUHAMMAD FAWWAZ</t>
  </si>
  <si>
    <t>VEGALYRA NOVANTINI</t>
  </si>
  <si>
    <t>Ir. SRI SUSTINI, MM</t>
  </si>
  <si>
    <t>UJANG ERWANDI LATIF</t>
  </si>
  <si>
    <t>19</t>
  </si>
  <si>
    <t>Partai Bulan Bintang</t>
  </si>
  <si>
    <t>Ir. H. EDDY WAHYUDIN</t>
  </si>
  <si>
    <t>SYAHDAN, SH., SIP., MM., MBA</t>
  </si>
  <si>
    <t>BAIQ DEWI HARIYATI</t>
  </si>
  <si>
    <t>CICI ATMARINDA, S.Si.</t>
  </si>
  <si>
    <t>SAEROZI, S.Sos</t>
  </si>
  <si>
    <t>L PUJO BASUKI RAHMAT</t>
  </si>
  <si>
    <t>HAJI PADLI, S.Pd.I</t>
  </si>
  <si>
    <t>SETIAWATI, M.SI</t>
  </si>
  <si>
    <t>20</t>
  </si>
  <si>
    <t>Partai Keadilan dan Persatuan Indonesia</t>
  </si>
  <si>
    <t>HARTIS SUMARNI</t>
  </si>
  <si>
    <t>: NUSA TENGGARA BARAT</t>
  </si>
  <si>
    <t>: NUSA TENGGARA BARAT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</si>
  <si>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</si>
  <si>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</si>
  <si>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</si>
  <si>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</si>
  <si>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</si>
  <si>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</si>
  <si>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</si>
  <si>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</si>
  <si>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</si>
  <si>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</si>
  <si>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</si>
  <si>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</si>
  <si>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</si>
  <si>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</si>
  <si>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</si>
  <si>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</si>
  <si>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</si>
  <si>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</si>
  <si>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</si>
  <si>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</si>
  <si>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</si>
  <si>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</si>
  <si>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pdpr,dd,54020,5202</t>
  </si>
  <si>
    <t>349069a54ddb7c3f0e42fd5db5ea0451c85c8f431ae5f0dbd6f34d31a45204a0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</si>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</sst>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C396" zoomScaleSheetLayoutView="100" zoomScalePageLayoutView="60" workbookViewId="0">
      <selection activeCell="Z411" sqref="Z411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9" t="s">
        <v>0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1" t="s">
        <v>373</v>
      </c>
      <c r="Z1" s="1"/>
      <c r="AA1" s="2" t="s">
        <v>366</v>
      </c>
      <c r="AB1" t="s">
        <v>367</v>
      </c>
      <c r="AD1" t="s">
        <v>344</v>
      </c>
      <c r="AH1" s="93" t="s">
        <v>372</v>
      </c>
    </row>
    <row r="2" spans="1:34" ht="21" customHeight="1" thickBot="1">
      <c r="A2" s="1"/>
      <c r="B2" s="1"/>
      <c r="C2" s="1"/>
      <c r="D2" s="259" t="s">
        <v>97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60" t="s">
        <v>94</v>
      </c>
      <c r="Z2" s="260"/>
      <c r="AC2"/>
      <c r="AH2" s="93" t="s">
        <v>371</v>
      </c>
    </row>
    <row r="3" spans="1:34" ht="21" customHeight="1" thickBot="1">
      <c r="A3" s="1"/>
      <c r="B3" s="5"/>
      <c r="C3" s="1"/>
      <c r="D3" s="259" t="s">
        <v>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0"/>
      <c r="AC3"/>
    </row>
    <row r="4" spans="1:34" ht="16.5" customHeight="1">
      <c r="B4" s="5"/>
      <c r="C4" s="5"/>
      <c r="D4" s="261" t="s">
        <v>95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58" t="s">
        <v>344</v>
      </c>
      <c r="Z4" s="258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2"/>
      <c r="X5" s="282"/>
      <c r="Y5" s="282"/>
      <c r="Z5" s="282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1" t="s">
        <v>96</v>
      </c>
      <c r="J6" s="281"/>
      <c r="K6" s="281"/>
      <c r="L6" s="281"/>
      <c r="M6" s="8" t="s">
        <v>342</v>
      </c>
      <c r="N6" s="8"/>
      <c r="O6" s="8"/>
      <c r="P6" s="8"/>
      <c r="Q6" s="8"/>
      <c r="R6" s="8"/>
      <c r="S6" s="8"/>
      <c r="T6" s="8"/>
      <c r="U6" s="8"/>
      <c r="V6" s="8"/>
      <c r="W6" s="282"/>
      <c r="X6" s="282"/>
      <c r="Y6" s="282"/>
      <c r="Z6" s="282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1" t="s">
        <v>2</v>
      </c>
      <c r="J7" s="281"/>
      <c r="K7" s="281"/>
      <c r="L7" s="281"/>
      <c r="M7" s="8" t="s">
        <v>343</v>
      </c>
      <c r="N7" s="8"/>
      <c r="O7" s="8"/>
      <c r="P7" s="8"/>
      <c r="Q7" s="8"/>
      <c r="R7" s="8"/>
      <c r="S7" s="8"/>
      <c r="T7" s="8"/>
      <c r="U7" s="8"/>
      <c r="V7" s="8"/>
      <c r="W7" s="283" t="s">
        <v>345</v>
      </c>
      <c r="X7" s="283"/>
      <c r="Y7" s="283"/>
      <c r="Z7" s="283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5" t="s">
        <v>4</v>
      </c>
      <c r="C9" s="285"/>
      <c r="D9" s="285"/>
      <c r="E9" s="285"/>
      <c r="F9" s="285"/>
      <c r="G9" s="285"/>
      <c r="H9" s="285"/>
      <c r="I9" s="285"/>
      <c r="J9" s="285"/>
      <c r="K9" s="285" t="s">
        <v>5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263" t="s">
        <v>168</v>
      </c>
      <c r="C11" s="264"/>
      <c r="D11" s="264"/>
      <c r="E11" s="264"/>
      <c r="F11" s="264"/>
      <c r="G11" s="264"/>
      <c r="H11" s="264"/>
      <c r="I11" s="264"/>
      <c r="J11" s="265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>
      <c r="A12" s="17" t="s">
        <v>7</v>
      </c>
      <c r="B12" s="266" t="s">
        <v>8</v>
      </c>
      <c r="C12" s="267"/>
      <c r="D12" s="267"/>
      <c r="E12" s="267"/>
      <c r="F12" s="267"/>
      <c r="G12" s="267"/>
      <c r="H12" s="267"/>
      <c r="I12" s="267"/>
      <c r="J12" s="26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9" t="s">
        <v>26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2"/>
      <c r="AC13"/>
      <c r="AD13" s="61"/>
    </row>
    <row r="14" spans="1:34" ht="22.5" customHeight="1">
      <c r="A14" s="262"/>
      <c r="B14" s="248" t="s">
        <v>99</v>
      </c>
      <c r="C14" s="248"/>
      <c r="D14" s="248"/>
      <c r="E14" s="248"/>
      <c r="F14" s="248"/>
      <c r="G14" s="248"/>
      <c r="H14" s="248"/>
      <c r="I14" s="248"/>
      <c r="J14" s="24" t="s">
        <v>27</v>
      </c>
      <c r="K14" s="95">
        <v>239038</v>
      </c>
      <c r="L14" s="95">
        <v>374471</v>
      </c>
      <c r="M14" s="95">
        <v>437492</v>
      </c>
      <c r="N14" s="95">
        <v>142704</v>
      </c>
      <c r="O14" s="95">
        <v>85315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1279020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7"/>
      <c r="B15" s="248"/>
      <c r="C15" s="248"/>
      <c r="D15" s="248"/>
      <c r="E15" s="248"/>
      <c r="F15" s="248"/>
      <c r="G15" s="248"/>
      <c r="H15" s="248"/>
      <c r="I15" s="248"/>
      <c r="J15" s="24" t="s">
        <v>28</v>
      </c>
      <c r="K15" s="95">
        <v>240844</v>
      </c>
      <c r="L15" s="95">
        <v>386011</v>
      </c>
      <c r="M15" s="95">
        <v>468602</v>
      </c>
      <c r="N15" s="95">
        <v>150488</v>
      </c>
      <c r="O15" s="95">
        <v>86226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1332171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" t="s">
        <v>29</v>
      </c>
      <c r="K16" s="68">
        <f>SUM(K14:K15)</f>
        <v>479882</v>
      </c>
      <c r="L16" s="68">
        <f t="shared" ref="L16:O16" si="1">SUM(L14:L15)</f>
        <v>760482</v>
      </c>
      <c r="M16" s="68">
        <f t="shared" si="1"/>
        <v>906094</v>
      </c>
      <c r="N16" s="68">
        <f t="shared" si="1"/>
        <v>293192</v>
      </c>
      <c r="O16" s="68">
        <f t="shared" si="1"/>
        <v>171541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2611191</v>
      </c>
      <c r="AA16" s="25"/>
      <c r="AB16" s="26"/>
      <c r="AC16" s="27"/>
      <c r="AD16" s="57" t="s">
        <v>142</v>
      </c>
    </row>
    <row r="17" spans="1:30" ht="22.5" customHeight="1">
      <c r="A17" s="247"/>
      <c r="B17" s="248" t="s">
        <v>100</v>
      </c>
      <c r="C17" s="248"/>
      <c r="D17" s="248"/>
      <c r="E17" s="248"/>
      <c r="F17" s="248"/>
      <c r="G17" s="248"/>
      <c r="H17" s="248"/>
      <c r="I17" s="248"/>
      <c r="J17" s="24" t="s">
        <v>27</v>
      </c>
      <c r="K17" s="95">
        <v>396</v>
      </c>
      <c r="L17" s="95">
        <v>766</v>
      </c>
      <c r="M17" s="95">
        <v>1040</v>
      </c>
      <c r="N17" s="95">
        <v>1948</v>
      </c>
      <c r="O17" s="95">
        <v>63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4213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7"/>
      <c r="B18" s="248"/>
      <c r="C18" s="248"/>
      <c r="D18" s="248"/>
      <c r="E18" s="248"/>
      <c r="F18" s="248"/>
      <c r="G18" s="248"/>
      <c r="H18" s="248"/>
      <c r="I18" s="248"/>
      <c r="J18" s="24" t="s">
        <v>28</v>
      </c>
      <c r="K18" s="95">
        <v>429</v>
      </c>
      <c r="L18" s="95">
        <v>219</v>
      </c>
      <c r="M18" s="95">
        <v>941</v>
      </c>
      <c r="N18" s="95">
        <v>1628</v>
      </c>
      <c r="O18" s="95">
        <v>80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3297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7"/>
      <c r="B19" s="248"/>
      <c r="C19" s="248"/>
      <c r="D19" s="248"/>
      <c r="E19" s="248"/>
      <c r="F19" s="248"/>
      <c r="G19" s="248"/>
      <c r="H19" s="248"/>
      <c r="I19" s="248"/>
      <c r="J19" s="24" t="s">
        <v>29</v>
      </c>
      <c r="K19" s="68">
        <f>SUM(K17:K18)</f>
        <v>825</v>
      </c>
      <c r="L19" s="68">
        <f t="shared" ref="L19:O19" si="2">SUM(L17:L18)</f>
        <v>985</v>
      </c>
      <c r="M19" s="68">
        <f t="shared" si="2"/>
        <v>1981</v>
      </c>
      <c r="N19" s="68">
        <f t="shared" si="2"/>
        <v>3576</v>
      </c>
      <c r="O19" s="68">
        <f t="shared" si="2"/>
        <v>143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7510</v>
      </c>
      <c r="AA19" s="25"/>
      <c r="AB19" s="26"/>
      <c r="AC19" s="27"/>
      <c r="AD19" s="57" t="s">
        <v>145</v>
      </c>
    </row>
    <row r="20" spans="1:30" ht="22.5" customHeight="1">
      <c r="A20" s="247"/>
      <c r="B20" s="248" t="s">
        <v>101</v>
      </c>
      <c r="C20" s="248"/>
      <c r="D20" s="248"/>
      <c r="E20" s="248"/>
      <c r="F20" s="248"/>
      <c r="G20" s="248"/>
      <c r="H20" s="248"/>
      <c r="I20" s="248"/>
      <c r="J20" s="24" t="s">
        <v>27</v>
      </c>
      <c r="K20" s="95">
        <v>7752</v>
      </c>
      <c r="L20" s="95">
        <v>6480</v>
      </c>
      <c r="M20" s="95">
        <v>10603</v>
      </c>
      <c r="N20" s="95">
        <v>6017</v>
      </c>
      <c r="O20" s="95">
        <v>1416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32268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7"/>
      <c r="B21" s="248"/>
      <c r="C21" s="248"/>
      <c r="D21" s="248"/>
      <c r="E21" s="248"/>
      <c r="F21" s="248"/>
      <c r="G21" s="248"/>
      <c r="H21" s="248"/>
      <c r="I21" s="248"/>
      <c r="J21" s="24" t="s">
        <v>28</v>
      </c>
      <c r="K21" s="95">
        <v>11879</v>
      </c>
      <c r="L21" s="95">
        <v>12080</v>
      </c>
      <c r="M21" s="95">
        <v>14336</v>
      </c>
      <c r="N21" s="95">
        <v>9200</v>
      </c>
      <c r="O21" s="95">
        <v>2372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49867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7"/>
      <c r="B22" s="248"/>
      <c r="C22" s="248"/>
      <c r="D22" s="248"/>
      <c r="E22" s="248"/>
      <c r="F22" s="248"/>
      <c r="G22" s="248"/>
      <c r="H22" s="248"/>
      <c r="I22" s="248"/>
      <c r="J22" s="24" t="s">
        <v>29</v>
      </c>
      <c r="K22" s="68">
        <f>SUM(K20:K21)</f>
        <v>19631</v>
      </c>
      <c r="L22" s="68">
        <f t="shared" ref="L22:O22" si="3">SUM(L20:L21)</f>
        <v>18560</v>
      </c>
      <c r="M22" s="68">
        <f t="shared" si="3"/>
        <v>24939</v>
      </c>
      <c r="N22" s="68">
        <f t="shared" si="3"/>
        <v>15217</v>
      </c>
      <c r="O22" s="68">
        <f t="shared" si="3"/>
        <v>3788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82135</v>
      </c>
      <c r="AA22" s="25"/>
      <c r="AB22" s="26"/>
      <c r="AC22" s="27"/>
      <c r="AD22" s="57" t="s">
        <v>148</v>
      </c>
    </row>
    <row r="23" spans="1:30" ht="22.5" customHeight="1">
      <c r="A23" s="247"/>
      <c r="B23" s="272" t="s">
        <v>80</v>
      </c>
      <c r="C23" s="273"/>
      <c r="D23" s="273"/>
      <c r="E23" s="273"/>
      <c r="F23" s="273"/>
      <c r="G23" s="273"/>
      <c r="H23" s="273"/>
      <c r="I23" s="274"/>
      <c r="J23" s="24" t="s">
        <v>27</v>
      </c>
      <c r="K23" s="68">
        <f>K14+K17+K20</f>
        <v>247186</v>
      </c>
      <c r="L23" s="68">
        <f t="shared" ref="L23:O25" si="4">L14+L17+L20</f>
        <v>381717</v>
      </c>
      <c r="M23" s="68">
        <f t="shared" si="4"/>
        <v>449135</v>
      </c>
      <c r="N23" s="68">
        <f t="shared" si="4"/>
        <v>150669</v>
      </c>
      <c r="O23" s="68">
        <f t="shared" si="4"/>
        <v>86794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1315501</v>
      </c>
      <c r="AA23" s="25"/>
      <c r="AB23" s="26"/>
      <c r="AC23" s="27"/>
      <c r="AD23" s="57" t="s">
        <v>149</v>
      </c>
    </row>
    <row r="24" spans="1:30" ht="22.5" customHeight="1">
      <c r="A24" s="247"/>
      <c r="B24" s="275"/>
      <c r="C24" s="276"/>
      <c r="D24" s="276"/>
      <c r="E24" s="276"/>
      <c r="F24" s="276"/>
      <c r="G24" s="276"/>
      <c r="H24" s="276"/>
      <c r="I24" s="277"/>
      <c r="J24" s="24" t="s">
        <v>28</v>
      </c>
      <c r="K24" s="68">
        <f>K15+K18+K21</f>
        <v>253152</v>
      </c>
      <c r="L24" s="68">
        <f t="shared" si="4"/>
        <v>398310</v>
      </c>
      <c r="M24" s="68">
        <f t="shared" si="4"/>
        <v>483879</v>
      </c>
      <c r="N24" s="68">
        <f t="shared" si="4"/>
        <v>161316</v>
      </c>
      <c r="O24" s="68">
        <f t="shared" si="4"/>
        <v>88678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1385335</v>
      </c>
      <c r="AA24" s="25"/>
      <c r="AB24" s="26"/>
      <c r="AC24" s="27"/>
      <c r="AD24" s="57" t="s">
        <v>150</v>
      </c>
    </row>
    <row r="25" spans="1:30" ht="22.5" customHeight="1">
      <c r="A25" s="249"/>
      <c r="B25" s="278"/>
      <c r="C25" s="279"/>
      <c r="D25" s="279"/>
      <c r="E25" s="279"/>
      <c r="F25" s="279"/>
      <c r="G25" s="279"/>
      <c r="H25" s="279"/>
      <c r="I25" s="280"/>
      <c r="J25" s="24" t="s">
        <v>29</v>
      </c>
      <c r="K25" s="68">
        <f>K16+K19+K22</f>
        <v>500338</v>
      </c>
      <c r="L25" s="68">
        <f t="shared" si="4"/>
        <v>780027</v>
      </c>
      <c r="M25" s="68">
        <f t="shared" si="4"/>
        <v>933014</v>
      </c>
      <c r="N25" s="68">
        <f t="shared" si="4"/>
        <v>311985</v>
      </c>
      <c r="O25" s="68">
        <f t="shared" si="4"/>
        <v>175472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2700836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3" t="s">
        <v>31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5"/>
      <c r="AB26" s="26"/>
      <c r="AC26" s="26"/>
      <c r="AD26" s="57"/>
    </row>
    <row r="27" spans="1:30" ht="22.5" customHeight="1">
      <c r="A27" s="262"/>
      <c r="B27" s="248" t="s">
        <v>102</v>
      </c>
      <c r="C27" s="248"/>
      <c r="D27" s="248"/>
      <c r="E27" s="248"/>
      <c r="F27" s="248"/>
      <c r="G27" s="248"/>
      <c r="H27" s="248"/>
      <c r="I27" s="248"/>
      <c r="J27" s="24" t="s">
        <v>27</v>
      </c>
      <c r="K27" s="95">
        <v>193118</v>
      </c>
      <c r="L27" s="95">
        <v>278635</v>
      </c>
      <c r="M27" s="95">
        <v>311931</v>
      </c>
      <c r="N27" s="95">
        <v>114010</v>
      </c>
      <c r="O27" s="95">
        <v>71817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969511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7"/>
      <c r="B28" s="248"/>
      <c r="C28" s="248"/>
      <c r="D28" s="248"/>
      <c r="E28" s="248"/>
      <c r="F28" s="248"/>
      <c r="G28" s="248"/>
      <c r="H28" s="248"/>
      <c r="I28" s="248"/>
      <c r="J28" s="24" t="s">
        <v>28</v>
      </c>
      <c r="K28" s="95">
        <v>202337</v>
      </c>
      <c r="L28" s="95">
        <v>309528</v>
      </c>
      <c r="M28" s="95">
        <v>388242</v>
      </c>
      <c r="N28" s="95">
        <v>121154</v>
      </c>
      <c r="O28" s="95">
        <v>72086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1093347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" t="s">
        <v>29</v>
      </c>
      <c r="K29" s="68">
        <f>SUM(K27:K28)</f>
        <v>395455</v>
      </c>
      <c r="L29" s="68">
        <f t="shared" ref="L29:O29" si="6">SUM(L27:L28)</f>
        <v>588163</v>
      </c>
      <c r="M29" s="68">
        <f t="shared" si="6"/>
        <v>700173</v>
      </c>
      <c r="N29" s="68">
        <f t="shared" si="6"/>
        <v>235164</v>
      </c>
      <c r="O29" s="68">
        <f t="shared" si="6"/>
        <v>143903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2062858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7"/>
      <c r="B30" s="248" t="s">
        <v>103</v>
      </c>
      <c r="C30" s="248"/>
      <c r="D30" s="248"/>
      <c r="E30" s="248"/>
      <c r="F30" s="248"/>
      <c r="G30" s="248"/>
      <c r="H30" s="248"/>
      <c r="I30" s="248"/>
      <c r="J30" s="24" t="s">
        <v>27</v>
      </c>
      <c r="K30" s="95">
        <v>124</v>
      </c>
      <c r="L30" s="95">
        <v>287</v>
      </c>
      <c r="M30" s="95">
        <v>490</v>
      </c>
      <c r="N30" s="95">
        <v>224</v>
      </c>
      <c r="O30" s="95">
        <v>23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1148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" t="s">
        <v>28</v>
      </c>
      <c r="K31" s="95">
        <v>183</v>
      </c>
      <c r="L31" s="95">
        <v>51</v>
      </c>
      <c r="M31" s="95">
        <v>510</v>
      </c>
      <c r="N31" s="95">
        <v>104</v>
      </c>
      <c r="O31" s="95">
        <v>48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896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" t="s">
        <v>29</v>
      </c>
      <c r="K32" s="68">
        <f>SUM(K30:K31)</f>
        <v>307</v>
      </c>
      <c r="L32" s="68">
        <f t="shared" ref="L32:O32" si="7">SUM(L30:L31)</f>
        <v>338</v>
      </c>
      <c r="M32" s="68">
        <f t="shared" si="7"/>
        <v>1000</v>
      </c>
      <c r="N32" s="68">
        <f t="shared" si="7"/>
        <v>328</v>
      </c>
      <c r="O32" s="68">
        <f t="shared" si="7"/>
        <v>71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2044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7"/>
      <c r="B33" s="248" t="s">
        <v>104</v>
      </c>
      <c r="C33" s="248"/>
      <c r="D33" s="248"/>
      <c r="E33" s="248"/>
      <c r="F33" s="248"/>
      <c r="G33" s="248"/>
      <c r="H33" s="248"/>
      <c r="I33" s="248"/>
      <c r="J33" s="24" t="s">
        <v>27</v>
      </c>
      <c r="K33" s="95">
        <v>7593</v>
      </c>
      <c r="L33" s="95">
        <v>6422</v>
      </c>
      <c r="M33" s="95">
        <v>10492</v>
      </c>
      <c r="N33" s="95">
        <v>6010</v>
      </c>
      <c r="O33" s="95">
        <v>1302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31819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" t="s">
        <v>28</v>
      </c>
      <c r="K34" s="95">
        <v>11693</v>
      </c>
      <c r="L34" s="95">
        <v>12062</v>
      </c>
      <c r="M34" s="95">
        <v>14223</v>
      </c>
      <c r="N34" s="95">
        <v>9191</v>
      </c>
      <c r="O34" s="95">
        <v>2232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49401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" t="s">
        <v>29</v>
      </c>
      <c r="K35" s="68">
        <f>SUM(K33:K34)</f>
        <v>19286</v>
      </c>
      <c r="L35" s="68">
        <f t="shared" ref="L35:O35" si="8">SUM(L33:L34)</f>
        <v>18484</v>
      </c>
      <c r="M35" s="68">
        <f t="shared" si="8"/>
        <v>24715</v>
      </c>
      <c r="N35" s="68">
        <f t="shared" si="8"/>
        <v>15201</v>
      </c>
      <c r="O35" s="68">
        <f t="shared" si="8"/>
        <v>3534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81220</v>
      </c>
      <c r="AB35" s="26"/>
      <c r="AC35" s="27" t="s">
        <v>174</v>
      </c>
      <c r="AD35" s="57" t="s">
        <v>160</v>
      </c>
    </row>
    <row r="36" spans="1:34" ht="22.5" customHeight="1">
      <c r="A36" s="247"/>
      <c r="B36" s="250" t="s">
        <v>98</v>
      </c>
      <c r="C36" s="250"/>
      <c r="D36" s="250"/>
      <c r="E36" s="250"/>
      <c r="F36" s="250"/>
      <c r="G36" s="250"/>
      <c r="H36" s="250"/>
      <c r="I36" s="250"/>
      <c r="J36" s="24" t="s">
        <v>27</v>
      </c>
      <c r="K36" s="68">
        <f>K27+K30+K33</f>
        <v>200835</v>
      </c>
      <c r="L36" s="68">
        <f t="shared" ref="L36:O38" si="9">L27+L30+L33</f>
        <v>285344</v>
      </c>
      <c r="M36" s="68">
        <f t="shared" si="9"/>
        <v>322913</v>
      </c>
      <c r="N36" s="68">
        <f t="shared" si="9"/>
        <v>120244</v>
      </c>
      <c r="O36" s="68">
        <f t="shared" si="9"/>
        <v>73142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1002478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7"/>
      <c r="B37" s="250"/>
      <c r="C37" s="250"/>
      <c r="D37" s="250"/>
      <c r="E37" s="250"/>
      <c r="F37" s="250"/>
      <c r="G37" s="250"/>
      <c r="H37" s="250"/>
      <c r="I37" s="250"/>
      <c r="J37" s="24" t="s">
        <v>28</v>
      </c>
      <c r="K37" s="68">
        <f>K28+K31+K34</f>
        <v>214213</v>
      </c>
      <c r="L37" s="68">
        <f t="shared" si="9"/>
        <v>321641</v>
      </c>
      <c r="M37" s="68">
        <f t="shared" si="9"/>
        <v>402975</v>
      </c>
      <c r="N37" s="68">
        <f t="shared" si="9"/>
        <v>130449</v>
      </c>
      <c r="O37" s="68">
        <f t="shared" si="9"/>
        <v>74366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1143644</v>
      </c>
      <c r="AB37" s="26"/>
      <c r="AC37" s="27" t="s">
        <v>174</v>
      </c>
      <c r="AD37" s="57" t="s">
        <v>162</v>
      </c>
    </row>
    <row r="38" spans="1:34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4" t="s">
        <v>29</v>
      </c>
      <c r="K38" s="68">
        <f t="shared" ref="K38" si="10">K29+K32+K35</f>
        <v>415048</v>
      </c>
      <c r="L38" s="68">
        <f t="shared" si="9"/>
        <v>606985</v>
      </c>
      <c r="M38" s="68">
        <f t="shared" si="9"/>
        <v>725888</v>
      </c>
      <c r="N38" s="68">
        <f t="shared" si="9"/>
        <v>250693</v>
      </c>
      <c r="O38" s="68">
        <f t="shared" si="9"/>
        <v>147508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2146122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9" t="s">
        <v>93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AB40" s="26"/>
      <c r="AC40" s="26"/>
    </row>
    <row r="41" spans="1:34">
      <c r="A41" s="30"/>
      <c r="B41" s="31"/>
      <c r="C41" s="257" t="s">
        <v>32</v>
      </c>
      <c r="D41" s="257"/>
      <c r="E41" s="257"/>
      <c r="F41" s="257"/>
      <c r="G41" s="257" t="s">
        <v>33</v>
      </c>
      <c r="H41" s="257"/>
      <c r="I41" s="257"/>
      <c r="J41" s="257"/>
      <c r="K41" s="257" t="s">
        <v>34</v>
      </c>
      <c r="L41" s="257"/>
      <c r="M41" s="257"/>
      <c r="N41" s="257" t="s">
        <v>35</v>
      </c>
      <c r="O41" s="257"/>
      <c r="P41" s="257"/>
      <c r="Q41" s="257" t="s">
        <v>36</v>
      </c>
      <c r="R41" s="257"/>
      <c r="S41" s="257"/>
      <c r="T41" s="257" t="s">
        <v>91</v>
      </c>
      <c r="U41" s="257"/>
      <c r="V41" s="257"/>
      <c r="W41" s="257" t="s">
        <v>92</v>
      </c>
      <c r="X41" s="257"/>
      <c r="Y41" s="257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5" t="s">
        <v>374</v>
      </c>
      <c r="D42" s="256"/>
      <c r="E42" s="256"/>
      <c r="F42" s="256"/>
      <c r="G42" s="255" t="s">
        <v>374</v>
      </c>
      <c r="H42" s="256"/>
      <c r="I42" s="256"/>
      <c r="J42" s="256"/>
      <c r="K42" s="255" t="s">
        <v>374</v>
      </c>
      <c r="L42" s="256"/>
      <c r="M42" s="256"/>
      <c r="N42" s="255" t="s">
        <v>374</v>
      </c>
      <c r="O42" s="256"/>
      <c r="P42" s="256"/>
      <c r="Q42" s="255" t="s">
        <v>374</v>
      </c>
      <c r="R42" s="256"/>
      <c r="S42" s="256"/>
      <c r="T42" s="255" t="s">
        <v>374</v>
      </c>
      <c r="U42" s="256"/>
      <c r="V42" s="256"/>
      <c r="W42" s="255" t="s">
        <v>374</v>
      </c>
      <c r="X42" s="256"/>
      <c r="Y42" s="256"/>
      <c r="AA42" s="36"/>
      <c r="AB42" s="26"/>
      <c r="AC42" s="26"/>
    </row>
    <row r="43" spans="1:34" ht="16.5" thickBot="1">
      <c r="C43" s="286" t="s">
        <v>37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2" t="s">
        <v>375</v>
      </c>
      <c r="D44" s="293"/>
      <c r="E44" s="293"/>
      <c r="F44" s="293"/>
      <c r="G44" s="251" t="s">
        <v>376</v>
      </c>
      <c r="H44" s="252"/>
      <c r="I44" s="252"/>
      <c r="J44" s="252"/>
      <c r="K44" s="253" t="s">
        <v>377</v>
      </c>
      <c r="L44" s="254"/>
      <c r="M44" s="254"/>
      <c r="N44" s="251" t="s">
        <v>378</v>
      </c>
      <c r="O44" s="252"/>
      <c r="P44" s="252"/>
      <c r="Q44" s="253" t="s">
        <v>379</v>
      </c>
      <c r="R44" s="254"/>
      <c r="S44" s="254"/>
      <c r="T44" s="251" t="s">
        <v>380</v>
      </c>
      <c r="U44" s="252"/>
      <c r="V44" s="253" t="s">
        <v>381</v>
      </c>
      <c r="W44" s="254"/>
      <c r="X44" s="253" t="s">
        <v>382</v>
      </c>
      <c r="Y44" s="254"/>
      <c r="AA44" s="36"/>
      <c r="AB44" s="26"/>
      <c r="AC44" s="26"/>
    </row>
    <row r="45" spans="1:34" s="33" customFormat="1" ht="41.25" customHeight="1" thickBot="1">
      <c r="A45" s="34"/>
      <c r="B45" s="35"/>
      <c r="C45" s="251" t="s">
        <v>383</v>
      </c>
      <c r="D45" s="252"/>
      <c r="E45" s="252"/>
      <c r="F45" s="252"/>
      <c r="G45" s="251" t="s">
        <v>384</v>
      </c>
      <c r="H45" s="252"/>
      <c r="I45" s="252"/>
      <c r="J45" s="252"/>
      <c r="K45" s="253" t="s">
        <v>385</v>
      </c>
      <c r="L45" s="254"/>
      <c r="M45" s="254"/>
      <c r="N45" s="251" t="s">
        <v>386</v>
      </c>
      <c r="O45" s="252"/>
      <c r="P45" s="252"/>
      <c r="Q45" s="253" t="s">
        <v>387</v>
      </c>
      <c r="R45" s="254"/>
      <c r="S45" s="254"/>
      <c r="T45" s="251" t="s">
        <v>388</v>
      </c>
      <c r="U45" s="252"/>
      <c r="V45" s="253" t="s">
        <v>389</v>
      </c>
      <c r="W45" s="254"/>
      <c r="X45" s="253" t="s">
        <v>390</v>
      </c>
      <c r="Y45" s="254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346</v>
      </c>
      <c r="AH47" s="93" t="s">
        <v>372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1" t="s">
        <v>96</v>
      </c>
      <c r="J48" s="281"/>
      <c r="K48" s="281"/>
      <c r="L48" s="281"/>
      <c r="M48" s="8" t="s">
        <v>342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0" t="s">
        <v>94</v>
      </c>
      <c r="Z48" s="260"/>
      <c r="AC48"/>
      <c r="AH48" s="93" t="s">
        <v>371</v>
      </c>
    </row>
    <row r="49" spans="1:30" ht="22.5" customHeight="1">
      <c r="C49" s="31"/>
      <c r="D49" s="31"/>
      <c r="E49" s="31"/>
      <c r="F49" s="31"/>
      <c r="G49" s="31"/>
      <c r="H49" s="31"/>
      <c r="I49" s="281" t="s">
        <v>2</v>
      </c>
      <c r="J49" s="281"/>
      <c r="K49" s="281"/>
      <c r="L49" s="281"/>
      <c r="M49" s="8" t="s">
        <v>343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0"/>
      <c r="Z49" s="260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6"/>
      <c r="K50" s="306"/>
      <c r="L50" s="306"/>
      <c r="M50" s="306"/>
      <c r="N50" s="8"/>
      <c r="O50" s="8"/>
      <c r="P50" s="8"/>
      <c r="Q50" s="8"/>
      <c r="R50" s="281"/>
      <c r="S50" s="281"/>
      <c r="T50" s="281"/>
      <c r="U50" s="281"/>
      <c r="V50" s="8"/>
      <c r="W50" s="8"/>
      <c r="Y50" s="258" t="s">
        <v>346</v>
      </c>
      <c r="Z50" s="258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7"/>
      <c r="X51" s="307"/>
      <c r="Y51" s="307"/>
      <c r="Z51" s="307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8" t="s">
        <v>347</v>
      </c>
      <c r="X53" s="308"/>
      <c r="Y53" s="308"/>
      <c r="Z53" s="308"/>
      <c r="AC53"/>
    </row>
    <row r="54" spans="1:30" ht="24.95" customHeight="1">
      <c r="A54" s="15" t="s">
        <v>3</v>
      </c>
      <c r="B54" s="285" t="s">
        <v>4</v>
      </c>
      <c r="C54" s="285"/>
      <c r="D54" s="285"/>
      <c r="E54" s="285"/>
      <c r="F54" s="285"/>
      <c r="G54" s="285"/>
      <c r="H54" s="285"/>
      <c r="I54" s="285"/>
      <c r="J54" s="285"/>
      <c r="K54" s="285" t="s">
        <v>5</v>
      </c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5"/>
      <c r="AB54" s="26"/>
      <c r="AC54" s="26"/>
    </row>
    <row r="55" spans="1:30" ht="44.25" customHeight="1">
      <c r="A55" s="15" t="s">
        <v>81</v>
      </c>
      <c r="B55" s="294" t="s">
        <v>38</v>
      </c>
      <c r="C55" s="294"/>
      <c r="D55" s="294"/>
      <c r="E55" s="294"/>
      <c r="F55" s="294"/>
      <c r="G55" s="294"/>
      <c r="H55" s="294"/>
      <c r="I55" s="294"/>
      <c r="J55" s="294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5" t="s">
        <v>8</v>
      </c>
      <c r="C56" s="295"/>
      <c r="D56" s="295"/>
      <c r="E56" s="295"/>
      <c r="F56" s="295"/>
      <c r="G56" s="295"/>
      <c r="H56" s="295"/>
      <c r="I56" s="295"/>
      <c r="J56" s="295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6" t="s">
        <v>39</v>
      </c>
      <c r="B57" s="297" t="s">
        <v>40</v>
      </c>
      <c r="C57" s="298"/>
      <c r="D57" s="298"/>
      <c r="E57" s="298"/>
      <c r="F57" s="298"/>
      <c r="G57" s="298"/>
      <c r="H57" s="298"/>
      <c r="I57" s="299"/>
      <c r="J57" s="24" t="s">
        <v>27</v>
      </c>
      <c r="K57" s="95">
        <v>462</v>
      </c>
      <c r="L57" s="95">
        <v>368</v>
      </c>
      <c r="M57" s="95">
        <v>699</v>
      </c>
      <c r="N57" s="95">
        <v>292</v>
      </c>
      <c r="O57" s="95">
        <v>94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1915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6"/>
      <c r="B58" s="300"/>
      <c r="C58" s="301"/>
      <c r="D58" s="301"/>
      <c r="E58" s="301"/>
      <c r="F58" s="301"/>
      <c r="G58" s="301"/>
      <c r="H58" s="301"/>
      <c r="I58" s="302"/>
      <c r="J58" s="24" t="s">
        <v>28</v>
      </c>
      <c r="K58" s="95">
        <v>519</v>
      </c>
      <c r="L58" s="95">
        <v>370</v>
      </c>
      <c r="M58" s="95">
        <v>890</v>
      </c>
      <c r="N58" s="95">
        <v>284</v>
      </c>
      <c r="O58" s="95">
        <v>109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2172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6"/>
      <c r="B59" s="303"/>
      <c r="C59" s="304"/>
      <c r="D59" s="304"/>
      <c r="E59" s="304"/>
      <c r="F59" s="304"/>
      <c r="G59" s="304"/>
      <c r="H59" s="304"/>
      <c r="I59" s="305"/>
      <c r="J59" s="24" t="s">
        <v>29</v>
      </c>
      <c r="K59" s="68">
        <f>SUM(K57:K58)</f>
        <v>981</v>
      </c>
      <c r="L59" s="68">
        <f>SUM(L57:L58)</f>
        <v>738</v>
      </c>
      <c r="M59" s="68">
        <f>SUM(M57:M58)</f>
        <v>1589</v>
      </c>
      <c r="N59" s="68">
        <f>SUM(N57:N58)</f>
        <v>576</v>
      </c>
      <c r="O59" s="68">
        <f>SUM(O57:O58)</f>
        <v>203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4087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6" t="s">
        <v>41</v>
      </c>
      <c r="B60" s="297" t="s">
        <v>42</v>
      </c>
      <c r="C60" s="298"/>
      <c r="D60" s="298"/>
      <c r="E60" s="298"/>
      <c r="F60" s="298"/>
      <c r="G60" s="298"/>
      <c r="H60" s="298"/>
      <c r="I60" s="299"/>
      <c r="J60" s="24" t="s">
        <v>27</v>
      </c>
      <c r="K60" s="95">
        <v>116</v>
      </c>
      <c r="L60" s="95">
        <v>229</v>
      </c>
      <c r="M60" s="95">
        <v>462</v>
      </c>
      <c r="N60" s="95">
        <v>91</v>
      </c>
      <c r="O60" s="95">
        <v>83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981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6"/>
      <c r="B61" s="300"/>
      <c r="C61" s="301"/>
      <c r="D61" s="301"/>
      <c r="E61" s="301"/>
      <c r="F61" s="301"/>
      <c r="G61" s="301"/>
      <c r="H61" s="301"/>
      <c r="I61" s="302"/>
      <c r="J61" s="24" t="s">
        <v>28</v>
      </c>
      <c r="K61" s="95">
        <v>137</v>
      </c>
      <c r="L61" s="95">
        <v>215</v>
      </c>
      <c r="M61" s="95">
        <v>600</v>
      </c>
      <c r="N61" s="95">
        <v>129</v>
      </c>
      <c r="O61" s="95">
        <v>97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1178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6"/>
      <c r="B62" s="303"/>
      <c r="C62" s="304"/>
      <c r="D62" s="304"/>
      <c r="E62" s="304"/>
      <c r="F62" s="304"/>
      <c r="G62" s="304"/>
      <c r="H62" s="304"/>
      <c r="I62" s="305"/>
      <c r="J62" s="24" t="s">
        <v>29</v>
      </c>
      <c r="K62" s="68">
        <f>SUM(K60:K61)</f>
        <v>253</v>
      </c>
      <c r="L62" s="68">
        <f>SUM(L60:L61)</f>
        <v>444</v>
      </c>
      <c r="M62" s="68">
        <f>SUM(M60:M61)</f>
        <v>1062</v>
      </c>
      <c r="N62" s="68">
        <f>SUM(N60:N61)</f>
        <v>220</v>
      </c>
      <c r="O62" s="68">
        <f>SUM(O60:O61)</f>
        <v>180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2159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4" t="s">
        <v>44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37"/>
      <c r="AB63" s="37"/>
      <c r="AC63" s="27"/>
      <c r="AD63" s="58"/>
    </row>
    <row r="64" spans="1:30" ht="39.950000000000003" customHeight="1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491443</v>
      </c>
      <c r="L64" s="95">
        <v>777303</v>
      </c>
      <c r="M64" s="95">
        <v>926714</v>
      </c>
      <c r="N64" s="95">
        <v>300345</v>
      </c>
      <c r="O64" s="95">
        <v>175488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2671293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799</v>
      </c>
      <c r="L65" s="95">
        <v>1050</v>
      </c>
      <c r="M65" s="95">
        <v>1353</v>
      </c>
      <c r="N65" s="95">
        <v>475</v>
      </c>
      <c r="O65" s="95">
        <v>221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3898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75596</v>
      </c>
      <c r="L66" s="95">
        <v>169268</v>
      </c>
      <c r="M66" s="95">
        <v>199473</v>
      </c>
      <c r="N66" s="95">
        <v>49177</v>
      </c>
      <c r="O66" s="95">
        <v>27759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521273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415048</v>
      </c>
      <c r="L67" s="233">
        <f>L64-L65-L66</f>
        <v>606985</v>
      </c>
      <c r="M67" s="234">
        <f>M64-M65-M66</f>
        <v>725888</v>
      </c>
      <c r="N67" s="235">
        <f>N64-N65-N66</f>
        <v>250693</v>
      </c>
      <c r="O67" s="236">
        <f>O64-O65-O66</f>
        <v>147508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2146122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>
      <c r="C69" s="289" t="s">
        <v>93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1"/>
      <c r="AC69"/>
    </row>
    <row r="70" spans="1:34" ht="19.5" customHeight="1">
      <c r="A70" s="30"/>
      <c r="B70" s="31"/>
      <c r="C70" s="257" t="s">
        <v>32</v>
      </c>
      <c r="D70" s="257"/>
      <c r="E70" s="257"/>
      <c r="F70" s="257"/>
      <c r="G70" s="257" t="s">
        <v>33</v>
      </c>
      <c r="H70" s="257"/>
      <c r="I70" s="257"/>
      <c r="J70" s="257"/>
      <c r="K70" s="257" t="s">
        <v>34</v>
      </c>
      <c r="L70" s="257"/>
      <c r="M70" s="257"/>
      <c r="N70" s="257" t="s">
        <v>35</v>
      </c>
      <c r="O70" s="257"/>
      <c r="P70" s="257"/>
      <c r="Q70" s="257" t="s">
        <v>36</v>
      </c>
      <c r="R70" s="257"/>
      <c r="S70" s="257"/>
      <c r="T70" s="257" t="s">
        <v>91</v>
      </c>
      <c r="U70" s="257"/>
      <c r="V70" s="257"/>
      <c r="W70" s="257" t="s">
        <v>92</v>
      </c>
      <c r="X70" s="257"/>
      <c r="Y70" s="257"/>
      <c r="Z70" s="3"/>
      <c r="AC70"/>
    </row>
    <row r="71" spans="1:34" ht="42.75" customHeight="1">
      <c r="A71" s="34"/>
      <c r="B71" s="35"/>
      <c r="C71" s="255" t="s">
        <v>374</v>
      </c>
      <c r="D71" s="256"/>
      <c r="E71" s="256"/>
      <c r="F71" s="256"/>
      <c r="G71" s="255" t="s">
        <v>374</v>
      </c>
      <c r="H71" s="256"/>
      <c r="I71" s="256"/>
      <c r="J71" s="256"/>
      <c r="K71" s="255" t="s">
        <v>374</v>
      </c>
      <c r="L71" s="256"/>
      <c r="M71" s="256"/>
      <c r="N71" s="255" t="s">
        <v>374</v>
      </c>
      <c r="O71" s="256"/>
      <c r="P71" s="256"/>
      <c r="Q71" s="255" t="s">
        <v>374</v>
      </c>
      <c r="R71" s="256"/>
      <c r="S71" s="256"/>
      <c r="T71" s="255" t="s">
        <v>374</v>
      </c>
      <c r="U71" s="256"/>
      <c r="V71" s="256"/>
      <c r="W71" s="255" t="s">
        <v>374</v>
      </c>
      <c r="X71" s="256"/>
      <c r="Y71" s="256"/>
      <c r="AA71" s="36"/>
      <c r="AC71"/>
    </row>
    <row r="72" spans="1:34" ht="16.5" customHeight="1">
      <c r="C72" s="286" t="s">
        <v>37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8"/>
      <c r="AC72"/>
    </row>
    <row r="73" spans="1:34" ht="41.25" customHeight="1">
      <c r="A73" s="34"/>
      <c r="B73" s="35"/>
      <c r="C73" s="292" t="s">
        <v>375</v>
      </c>
      <c r="D73" s="293"/>
      <c r="E73" s="293"/>
      <c r="F73" s="293"/>
      <c r="G73" s="251" t="s">
        <v>376</v>
      </c>
      <c r="H73" s="252"/>
      <c r="I73" s="252"/>
      <c r="J73" s="252"/>
      <c r="K73" s="253" t="s">
        <v>377</v>
      </c>
      <c r="L73" s="254"/>
      <c r="M73" s="254"/>
      <c r="N73" s="251" t="s">
        <v>378</v>
      </c>
      <c r="O73" s="252"/>
      <c r="P73" s="252"/>
      <c r="Q73" s="253" t="s">
        <v>379</v>
      </c>
      <c r="R73" s="254"/>
      <c r="S73" s="254"/>
      <c r="T73" s="251" t="s">
        <v>380</v>
      </c>
      <c r="U73" s="252"/>
      <c r="V73" s="253" t="s">
        <v>381</v>
      </c>
      <c r="W73" s="254"/>
      <c r="X73" s="253" t="s">
        <v>382</v>
      </c>
      <c r="Y73" s="254"/>
      <c r="AA73" s="36"/>
      <c r="AC73"/>
    </row>
    <row r="74" spans="1:34" ht="41.25" customHeight="1">
      <c r="A74" s="34"/>
      <c r="B74" s="35"/>
      <c r="C74" s="251" t="s">
        <v>383</v>
      </c>
      <c r="D74" s="252"/>
      <c r="E74" s="252"/>
      <c r="F74" s="252"/>
      <c r="G74" s="251" t="s">
        <v>384</v>
      </c>
      <c r="H74" s="252"/>
      <c r="I74" s="252"/>
      <c r="J74" s="252"/>
      <c r="K74" s="253" t="s">
        <v>385</v>
      </c>
      <c r="L74" s="254"/>
      <c r="M74" s="254"/>
      <c r="N74" s="251" t="s">
        <v>386</v>
      </c>
      <c r="O74" s="252"/>
      <c r="P74" s="252"/>
      <c r="Q74" s="253" t="s">
        <v>387</v>
      </c>
      <c r="R74" s="254"/>
      <c r="S74" s="254"/>
      <c r="T74" s="251" t="s">
        <v>388</v>
      </c>
      <c r="U74" s="252"/>
      <c r="V74" s="253" t="s">
        <v>389</v>
      </c>
      <c r="W74" s="254"/>
      <c r="X74" s="253" t="s">
        <v>390</v>
      </c>
      <c r="Y74" s="254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348</v>
      </c>
      <c r="AH76" s="93" t="s">
        <v>372</v>
      </c>
    </row>
    <row r="77" spans="1:34" ht="22.5" customHeight="1">
      <c r="I77" s="281" t="s">
        <v>96</v>
      </c>
      <c r="J77" s="281"/>
      <c r="K77" s="281"/>
      <c r="L77" s="281"/>
      <c r="M77" s="8" t="s">
        <v>342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0" t="s">
        <v>94</v>
      </c>
      <c r="Z77" s="260"/>
      <c r="AC77"/>
      <c r="AH77" s="93" t="s">
        <v>371</v>
      </c>
    </row>
    <row r="78" spans="1:34" ht="22.5" customHeight="1">
      <c r="I78" s="281" t="s">
        <v>2</v>
      </c>
      <c r="J78" s="281"/>
      <c r="K78" s="281"/>
      <c r="L78" s="281"/>
      <c r="M78" s="8" t="s">
        <v>343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0"/>
      <c r="Z78" s="260"/>
      <c r="AC78"/>
    </row>
    <row r="79" spans="1:34" ht="22.5" customHeight="1">
      <c r="J79" s="306"/>
      <c r="K79" s="306"/>
      <c r="L79" s="306"/>
      <c r="M79" s="306"/>
      <c r="N79" s="8"/>
      <c r="O79" s="8"/>
      <c r="P79" s="8"/>
      <c r="Q79" s="8"/>
      <c r="R79" s="281"/>
      <c r="S79" s="281"/>
      <c r="T79" s="281"/>
      <c r="U79" s="281"/>
      <c r="V79" s="8"/>
      <c r="W79" s="8"/>
      <c r="X79" s="3"/>
      <c r="Y79" s="258" t="s">
        <v>348</v>
      </c>
      <c r="Z79" s="258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7"/>
      <c r="X80" s="307"/>
      <c r="Y80" s="307"/>
      <c r="Z80" s="307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8" t="s">
        <v>349</v>
      </c>
      <c r="X82" s="308"/>
      <c r="Y82" s="308"/>
      <c r="Z82" s="308"/>
      <c r="AC82"/>
    </row>
    <row r="83" spans="1:30" ht="24.95" customHeight="1">
      <c r="A83" s="15" t="s">
        <v>3</v>
      </c>
      <c r="B83" s="285" t="s">
        <v>4</v>
      </c>
      <c r="C83" s="285"/>
      <c r="D83" s="285"/>
      <c r="E83" s="285"/>
      <c r="F83" s="285"/>
      <c r="G83" s="285"/>
      <c r="H83" s="285"/>
      <c r="I83" s="285"/>
      <c r="J83" s="285"/>
      <c r="K83" s="285" t="s">
        <v>5</v>
      </c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C83"/>
    </row>
    <row r="84" spans="1:30" ht="48.75" customHeight="1">
      <c r="A84" s="15" t="s">
        <v>50</v>
      </c>
      <c r="B84" s="294" t="s">
        <v>51</v>
      </c>
      <c r="C84" s="294"/>
      <c r="D84" s="294"/>
      <c r="E84" s="294"/>
      <c r="F84" s="294"/>
      <c r="G84" s="294"/>
      <c r="H84" s="294"/>
      <c r="I84" s="294"/>
      <c r="J84" s="294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>
      <c r="A85" s="17" t="s">
        <v>7</v>
      </c>
      <c r="B85" s="295" t="s">
        <v>8</v>
      </c>
      <c r="C85" s="295"/>
      <c r="D85" s="295"/>
      <c r="E85" s="295"/>
      <c r="F85" s="295"/>
      <c r="G85" s="295"/>
      <c r="H85" s="295"/>
      <c r="I85" s="295"/>
      <c r="J85" s="295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5" t="s">
        <v>194</v>
      </c>
      <c r="D87" s="315"/>
      <c r="E87" s="315"/>
      <c r="F87" s="315"/>
      <c r="G87" s="315"/>
      <c r="H87" s="315"/>
      <c r="I87" s="315"/>
      <c r="J87" s="316"/>
      <c r="K87" s="95">
        <v>8142</v>
      </c>
      <c r="L87" s="95">
        <v>8723</v>
      </c>
      <c r="M87" s="95">
        <v>11512</v>
      </c>
      <c r="N87" s="95">
        <v>2955</v>
      </c>
      <c r="O87" s="95">
        <v>3407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34739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7" t="s">
        <v>195</v>
      </c>
      <c r="D88" s="317"/>
      <c r="E88" s="317"/>
      <c r="F88" s="317"/>
      <c r="G88" s="317"/>
      <c r="H88" s="317"/>
      <c r="I88" s="317"/>
      <c r="J88" s="317"/>
      <c r="K88" s="95">
        <v>8156</v>
      </c>
      <c r="L88" s="95">
        <v>13585</v>
      </c>
      <c r="M88" s="95">
        <v>16444</v>
      </c>
      <c r="N88" s="95">
        <v>2430</v>
      </c>
      <c r="O88" s="95">
        <v>3595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44210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7" t="s">
        <v>196</v>
      </c>
      <c r="D89" s="317"/>
      <c r="E89" s="317"/>
      <c r="F89" s="317"/>
      <c r="G89" s="317"/>
      <c r="H89" s="317"/>
      <c r="I89" s="317"/>
      <c r="J89" s="317"/>
      <c r="K89" s="95">
        <v>1300</v>
      </c>
      <c r="L89" s="95">
        <v>3967</v>
      </c>
      <c r="M89" s="95">
        <v>3993</v>
      </c>
      <c r="N89" s="95">
        <v>792</v>
      </c>
      <c r="O89" s="95">
        <v>1218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11270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197</v>
      </c>
      <c r="C90" s="317" t="s">
        <v>198</v>
      </c>
      <c r="D90" s="317"/>
      <c r="E90" s="317"/>
      <c r="F90" s="317"/>
      <c r="G90" s="317"/>
      <c r="H90" s="317"/>
      <c r="I90" s="317"/>
      <c r="J90" s="317"/>
      <c r="K90" s="95">
        <v>523</v>
      </c>
      <c r="L90" s="95">
        <v>1008</v>
      </c>
      <c r="M90" s="95">
        <v>1271</v>
      </c>
      <c r="N90" s="95">
        <v>345</v>
      </c>
      <c r="O90" s="95">
        <v>292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3439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199</v>
      </c>
      <c r="C91" s="317" t="s">
        <v>200</v>
      </c>
      <c r="D91" s="317"/>
      <c r="E91" s="317"/>
      <c r="F91" s="317"/>
      <c r="G91" s="317"/>
      <c r="H91" s="317"/>
      <c r="I91" s="317"/>
      <c r="J91" s="317"/>
      <c r="K91" s="95">
        <v>1518</v>
      </c>
      <c r="L91" s="95">
        <v>5229</v>
      </c>
      <c r="M91" s="95">
        <v>2662</v>
      </c>
      <c r="N91" s="95">
        <v>667</v>
      </c>
      <c r="O91" s="95">
        <v>526</v>
      </c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10602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201</v>
      </c>
      <c r="C92" s="317" t="s">
        <v>202</v>
      </c>
      <c r="D92" s="317"/>
      <c r="E92" s="317"/>
      <c r="F92" s="317"/>
      <c r="G92" s="317"/>
      <c r="H92" s="317"/>
      <c r="I92" s="317"/>
      <c r="J92" s="317"/>
      <c r="K92" s="95">
        <v>426</v>
      </c>
      <c r="L92" s="95">
        <v>1028</v>
      </c>
      <c r="M92" s="95">
        <v>1012</v>
      </c>
      <c r="N92" s="95">
        <v>391</v>
      </c>
      <c r="O92" s="95">
        <v>250</v>
      </c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3107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203</v>
      </c>
      <c r="C93" s="317" t="s">
        <v>204</v>
      </c>
      <c r="D93" s="317"/>
      <c r="E93" s="317"/>
      <c r="F93" s="317"/>
      <c r="G93" s="317"/>
      <c r="H93" s="317"/>
      <c r="I93" s="317"/>
      <c r="J93" s="317"/>
      <c r="K93" s="95">
        <v>367</v>
      </c>
      <c r="L93" s="95">
        <v>509</v>
      </c>
      <c r="M93" s="95">
        <v>865</v>
      </c>
      <c r="N93" s="95">
        <v>266</v>
      </c>
      <c r="O93" s="95">
        <v>226</v>
      </c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2233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205</v>
      </c>
      <c r="C94" s="317" t="s">
        <v>206</v>
      </c>
      <c r="D94" s="317"/>
      <c r="E94" s="317"/>
      <c r="F94" s="317"/>
      <c r="G94" s="317"/>
      <c r="H94" s="317"/>
      <c r="I94" s="317"/>
      <c r="J94" s="317"/>
      <c r="K94" s="95">
        <v>457</v>
      </c>
      <c r="L94" s="95">
        <v>1078</v>
      </c>
      <c r="M94" s="95">
        <v>1056</v>
      </c>
      <c r="N94" s="95">
        <v>247</v>
      </c>
      <c r="O94" s="95">
        <v>210</v>
      </c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3048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207</v>
      </c>
      <c r="C95" s="317" t="s">
        <v>208</v>
      </c>
      <c r="D95" s="317"/>
      <c r="E95" s="317"/>
      <c r="F95" s="317"/>
      <c r="G95" s="317"/>
      <c r="H95" s="317"/>
      <c r="I95" s="317"/>
      <c r="J95" s="317"/>
      <c r="K95" s="95">
        <v>16464</v>
      </c>
      <c r="L95" s="95">
        <v>9982</v>
      </c>
      <c r="M95" s="95">
        <v>4207</v>
      </c>
      <c r="N95" s="95">
        <v>1604</v>
      </c>
      <c r="O95" s="95">
        <v>387</v>
      </c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32644</v>
      </c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4" t="s">
        <v>368</v>
      </c>
      <c r="C98" s="294"/>
      <c r="D98" s="294"/>
      <c r="E98" s="294"/>
      <c r="F98" s="294"/>
      <c r="G98" s="294"/>
      <c r="H98" s="294"/>
      <c r="I98" s="294"/>
      <c r="J98" s="294"/>
      <c r="K98" s="70">
        <f>SUM(K87:K97)</f>
        <v>37353</v>
      </c>
      <c r="L98" s="70">
        <f>SUM(L87:L97)</f>
        <v>45109</v>
      </c>
      <c r="M98" s="70">
        <f>SUM(M87:M97)</f>
        <v>43022</v>
      </c>
      <c r="N98" s="70">
        <f>SUM(N87:N97)</f>
        <v>9697</v>
      </c>
      <c r="O98" s="70">
        <f>SUM(O87:O97)</f>
        <v>10111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145292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5" t="s">
        <v>210</v>
      </c>
      <c r="D99" s="315"/>
      <c r="E99" s="315"/>
      <c r="F99" s="315"/>
      <c r="G99" s="315"/>
      <c r="H99" s="315"/>
      <c r="I99" s="315"/>
      <c r="J99" s="316"/>
      <c r="K99" s="95">
        <v>20798</v>
      </c>
      <c r="L99" s="95">
        <v>23381</v>
      </c>
      <c r="M99" s="95">
        <v>24783</v>
      </c>
      <c r="N99" s="95">
        <v>13750</v>
      </c>
      <c r="O99" s="95">
        <v>6042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88754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7" t="s">
        <v>211</v>
      </c>
      <c r="D100" s="317"/>
      <c r="E100" s="317"/>
      <c r="F100" s="317"/>
      <c r="G100" s="317"/>
      <c r="H100" s="317"/>
      <c r="I100" s="317"/>
      <c r="J100" s="317"/>
      <c r="K100" s="95">
        <v>19811</v>
      </c>
      <c r="L100" s="95">
        <v>29422</v>
      </c>
      <c r="M100" s="95">
        <v>26794</v>
      </c>
      <c r="N100" s="95">
        <v>13031</v>
      </c>
      <c r="O100" s="95">
        <v>8052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97110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7" t="s">
        <v>212</v>
      </c>
      <c r="D101" s="317"/>
      <c r="E101" s="317"/>
      <c r="F101" s="317"/>
      <c r="G101" s="317"/>
      <c r="H101" s="317"/>
      <c r="I101" s="317"/>
      <c r="J101" s="317"/>
      <c r="K101" s="95">
        <v>9352</v>
      </c>
      <c r="L101" s="95">
        <v>22994</v>
      </c>
      <c r="M101" s="95">
        <v>12201</v>
      </c>
      <c r="N101" s="95">
        <v>4361</v>
      </c>
      <c r="O101" s="95">
        <v>2790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51698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197</v>
      </c>
      <c r="C102" s="317" t="s">
        <v>213</v>
      </c>
      <c r="D102" s="317"/>
      <c r="E102" s="317"/>
      <c r="F102" s="317"/>
      <c r="G102" s="317"/>
      <c r="H102" s="317"/>
      <c r="I102" s="317"/>
      <c r="J102" s="317"/>
      <c r="K102" s="95">
        <v>1508</v>
      </c>
      <c r="L102" s="95">
        <v>1918</v>
      </c>
      <c r="M102" s="95">
        <v>2096</v>
      </c>
      <c r="N102" s="95">
        <v>824</v>
      </c>
      <c r="O102" s="95">
        <v>653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6999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199</v>
      </c>
      <c r="C103" s="317" t="s">
        <v>214</v>
      </c>
      <c r="D103" s="317"/>
      <c r="E103" s="317"/>
      <c r="F103" s="317"/>
      <c r="G103" s="317"/>
      <c r="H103" s="317"/>
      <c r="I103" s="317"/>
      <c r="J103" s="317"/>
      <c r="K103" s="95">
        <v>2825</v>
      </c>
      <c r="L103" s="95">
        <v>3302</v>
      </c>
      <c r="M103" s="95">
        <v>11643</v>
      </c>
      <c r="N103" s="95">
        <v>1990</v>
      </c>
      <c r="O103" s="95">
        <v>947</v>
      </c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20707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201</v>
      </c>
      <c r="C104" s="317" t="s">
        <v>215</v>
      </c>
      <c r="D104" s="317"/>
      <c r="E104" s="317"/>
      <c r="F104" s="317"/>
      <c r="G104" s="317"/>
      <c r="H104" s="317"/>
      <c r="I104" s="317"/>
      <c r="J104" s="317"/>
      <c r="K104" s="95">
        <v>2064</v>
      </c>
      <c r="L104" s="95">
        <v>2480</v>
      </c>
      <c r="M104" s="95">
        <v>3133</v>
      </c>
      <c r="N104" s="95">
        <v>1751</v>
      </c>
      <c r="O104" s="95">
        <v>732</v>
      </c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10160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203</v>
      </c>
      <c r="C105" s="317" t="s">
        <v>216</v>
      </c>
      <c r="D105" s="317"/>
      <c r="E105" s="317"/>
      <c r="F105" s="317"/>
      <c r="G105" s="317"/>
      <c r="H105" s="317"/>
      <c r="I105" s="317"/>
      <c r="J105" s="317"/>
      <c r="K105" s="95">
        <v>2274</v>
      </c>
      <c r="L105" s="95">
        <v>17606</v>
      </c>
      <c r="M105" s="95">
        <v>5827</v>
      </c>
      <c r="N105" s="95">
        <v>426</v>
      </c>
      <c r="O105" s="95">
        <v>185</v>
      </c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26318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205</v>
      </c>
      <c r="C106" s="317" t="s">
        <v>217</v>
      </c>
      <c r="D106" s="317"/>
      <c r="E106" s="317"/>
      <c r="F106" s="317"/>
      <c r="G106" s="317"/>
      <c r="H106" s="317"/>
      <c r="I106" s="317"/>
      <c r="J106" s="317"/>
      <c r="K106" s="95">
        <v>549</v>
      </c>
      <c r="L106" s="95">
        <v>1014</v>
      </c>
      <c r="M106" s="95">
        <v>922</v>
      </c>
      <c r="N106" s="95">
        <v>419</v>
      </c>
      <c r="O106" s="95">
        <v>376</v>
      </c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3280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207</v>
      </c>
      <c r="C107" s="317" t="s">
        <v>218</v>
      </c>
      <c r="D107" s="317"/>
      <c r="E107" s="317"/>
      <c r="F107" s="317"/>
      <c r="G107" s="317"/>
      <c r="H107" s="317"/>
      <c r="I107" s="317"/>
      <c r="J107" s="317"/>
      <c r="K107" s="95">
        <v>3605</v>
      </c>
      <c r="L107" s="95">
        <v>4130</v>
      </c>
      <c r="M107" s="95">
        <v>4804</v>
      </c>
      <c r="N107" s="95">
        <v>3290</v>
      </c>
      <c r="O107" s="95">
        <v>1199</v>
      </c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17028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4" t="s">
        <v>368</v>
      </c>
      <c r="C110" s="294"/>
      <c r="D110" s="294"/>
      <c r="E110" s="294"/>
      <c r="F110" s="294"/>
      <c r="G110" s="294"/>
      <c r="H110" s="294"/>
      <c r="I110" s="294"/>
      <c r="J110" s="294"/>
      <c r="K110" s="70">
        <f>SUM(K99:K109)</f>
        <v>62786</v>
      </c>
      <c r="L110" s="70">
        <f>SUM(L99:L109)</f>
        <v>106247</v>
      </c>
      <c r="M110" s="70">
        <f>SUM(M99:M109)</f>
        <v>92203</v>
      </c>
      <c r="N110" s="70">
        <f>SUM(N99:N109)</f>
        <v>39842</v>
      </c>
      <c r="O110" s="70">
        <f>SUM(O99:O109)</f>
        <v>20976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322054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9" t="s">
        <v>37</v>
      </c>
      <c r="P112" s="290"/>
      <c r="Q112" s="290"/>
      <c r="R112" s="290"/>
      <c r="S112" s="290"/>
      <c r="T112" s="290"/>
      <c r="U112" s="290"/>
      <c r="V112" s="290"/>
      <c r="W112" s="290"/>
      <c r="X112" s="290"/>
      <c r="Y112" s="291"/>
      <c r="Z112" s="3"/>
      <c r="AA112" s="3"/>
      <c r="AC112"/>
    </row>
    <row r="113" spans="1:34" ht="21.75" customHeight="1">
      <c r="A113" s="30"/>
      <c r="B113" s="320" t="s">
        <v>375</v>
      </c>
      <c r="C113" s="321"/>
      <c r="D113" s="322"/>
      <c r="E113" s="320" t="s">
        <v>376</v>
      </c>
      <c r="F113" s="321"/>
      <c r="G113" s="322"/>
      <c r="H113" s="320" t="s">
        <v>377</v>
      </c>
      <c r="I113" s="321"/>
      <c r="J113" s="322"/>
      <c r="K113" s="326" t="s">
        <v>378</v>
      </c>
      <c r="L113" s="328" t="s">
        <v>379</v>
      </c>
      <c r="M113" s="328" t="s">
        <v>380</v>
      </c>
      <c r="N113" s="330" t="s">
        <v>381</v>
      </c>
      <c r="O113" s="96" t="s">
        <v>375</v>
      </c>
      <c r="P113" s="97" t="s">
        <v>376</v>
      </c>
      <c r="Q113" s="98" t="s">
        <v>377</v>
      </c>
      <c r="R113" s="99" t="s">
        <v>378</v>
      </c>
      <c r="S113" s="62"/>
      <c r="T113" s="100" t="s">
        <v>379</v>
      </c>
      <c r="U113" s="62"/>
      <c r="V113" s="101" t="s">
        <v>380</v>
      </c>
      <c r="W113" s="62"/>
      <c r="X113" s="102" t="s">
        <v>381</v>
      </c>
      <c r="Y113" s="103" t="s">
        <v>382</v>
      </c>
      <c r="Z113" s="3"/>
      <c r="AC113"/>
    </row>
    <row r="114" spans="1:34" ht="22.5" customHeight="1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383</v>
      </c>
      <c r="P114" s="105" t="s">
        <v>384</v>
      </c>
      <c r="Q114" s="106" t="s">
        <v>385</v>
      </c>
      <c r="R114" s="107" t="s">
        <v>386</v>
      </c>
      <c r="S114" s="63"/>
      <c r="T114" s="108" t="s">
        <v>387</v>
      </c>
      <c r="U114" s="63"/>
      <c r="V114" s="109" t="s">
        <v>388</v>
      </c>
      <c r="W114" s="63"/>
      <c r="X114" s="110" t="s">
        <v>389</v>
      </c>
      <c r="Y114" s="111" t="s">
        <v>390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350</v>
      </c>
      <c r="AH116" s="93" t="s">
        <v>372</v>
      </c>
    </row>
    <row r="117" spans="1:34" ht="22.5" customHeight="1">
      <c r="I117" s="281" t="s">
        <v>96</v>
      </c>
      <c r="J117" s="281"/>
      <c r="K117" s="281"/>
      <c r="L117" s="281"/>
      <c r="M117" s="8" t="s">
        <v>342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0" t="s">
        <v>94</v>
      </c>
      <c r="Z117" s="260"/>
      <c r="AC117"/>
      <c r="AH117" s="93" t="s">
        <v>371</v>
      </c>
    </row>
    <row r="118" spans="1:34" ht="22.5" customHeight="1">
      <c r="I118" s="281" t="s">
        <v>2</v>
      </c>
      <c r="J118" s="281"/>
      <c r="K118" s="281"/>
      <c r="L118" s="281"/>
      <c r="M118" s="8" t="s">
        <v>343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0"/>
      <c r="Z118" s="260"/>
      <c r="AC118"/>
    </row>
    <row r="119" spans="1:34" ht="22.5" customHeight="1">
      <c r="J119" s="306"/>
      <c r="K119" s="306"/>
      <c r="L119" s="306"/>
      <c r="M119" s="306"/>
      <c r="N119" s="8"/>
      <c r="O119" s="8"/>
      <c r="P119" s="8"/>
      <c r="Q119" s="8"/>
      <c r="R119" s="281"/>
      <c r="S119" s="281"/>
      <c r="T119" s="281"/>
      <c r="U119" s="281"/>
      <c r="V119" s="8"/>
      <c r="W119" s="8"/>
      <c r="X119" s="3"/>
      <c r="Y119" s="258" t="s">
        <v>350</v>
      </c>
      <c r="Z119" s="258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7"/>
      <c r="X120" s="307"/>
      <c r="Y120" s="307"/>
      <c r="Z120" s="307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7"/>
      <c r="X121" s="307"/>
      <c r="Y121" s="307"/>
      <c r="Z121" s="307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8" t="s">
        <v>351</v>
      </c>
      <c r="X122" s="308"/>
      <c r="Y122" s="308"/>
      <c r="Z122" s="308"/>
      <c r="AC122"/>
    </row>
    <row r="123" spans="1:34" ht="24.95" customHeight="1">
      <c r="A123" s="15" t="s">
        <v>3</v>
      </c>
      <c r="B123" s="285" t="s">
        <v>4</v>
      </c>
      <c r="C123" s="285"/>
      <c r="D123" s="285"/>
      <c r="E123" s="285"/>
      <c r="F123" s="285"/>
      <c r="G123" s="285"/>
      <c r="H123" s="285"/>
      <c r="I123" s="285"/>
      <c r="J123" s="285"/>
      <c r="K123" s="285" t="s">
        <v>5</v>
      </c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C123"/>
    </row>
    <row r="124" spans="1:34" ht="48.75" customHeight="1">
      <c r="A124" s="15" t="s">
        <v>50</v>
      </c>
      <c r="B124" s="294" t="s">
        <v>51</v>
      </c>
      <c r="C124" s="294"/>
      <c r="D124" s="294"/>
      <c r="E124" s="294"/>
      <c r="F124" s="294"/>
      <c r="G124" s="294"/>
      <c r="H124" s="294"/>
      <c r="I124" s="294"/>
      <c r="J124" s="294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>
      <c r="A125" s="17" t="s">
        <v>7</v>
      </c>
      <c r="B125" s="295" t="s">
        <v>8</v>
      </c>
      <c r="C125" s="295"/>
      <c r="D125" s="295"/>
      <c r="E125" s="295"/>
      <c r="F125" s="295"/>
      <c r="G125" s="295"/>
      <c r="H125" s="295"/>
      <c r="I125" s="295"/>
      <c r="J125" s="295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>
      <c r="A127" s="47" t="s">
        <v>53</v>
      </c>
      <c r="B127" s="48" t="s">
        <v>197</v>
      </c>
      <c r="C127" s="315" t="s">
        <v>219</v>
      </c>
      <c r="D127" s="315"/>
      <c r="E127" s="315"/>
      <c r="F127" s="315"/>
      <c r="G127" s="315"/>
      <c r="H127" s="315"/>
      <c r="I127" s="315"/>
      <c r="J127" s="316"/>
      <c r="K127" s="95">
        <v>9187</v>
      </c>
      <c r="L127" s="95">
        <v>5987</v>
      </c>
      <c r="M127" s="95">
        <v>13305</v>
      </c>
      <c r="N127" s="95">
        <v>11561</v>
      </c>
      <c r="O127" s="95">
        <v>4863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44903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7" t="s">
        <v>220</v>
      </c>
      <c r="D128" s="317"/>
      <c r="E128" s="317"/>
      <c r="F128" s="317"/>
      <c r="G128" s="317"/>
      <c r="H128" s="317"/>
      <c r="I128" s="317"/>
      <c r="J128" s="317"/>
      <c r="K128" s="95">
        <v>8138</v>
      </c>
      <c r="L128" s="95">
        <v>6486</v>
      </c>
      <c r="M128" s="95">
        <v>20882</v>
      </c>
      <c r="N128" s="95">
        <v>12662</v>
      </c>
      <c r="O128" s="95">
        <v>5984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54152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7" t="s">
        <v>221</v>
      </c>
      <c r="D129" s="317"/>
      <c r="E129" s="317"/>
      <c r="F129" s="317"/>
      <c r="G129" s="317"/>
      <c r="H129" s="317"/>
      <c r="I129" s="317"/>
      <c r="J129" s="317"/>
      <c r="K129" s="95">
        <v>2450</v>
      </c>
      <c r="L129" s="95">
        <v>2201</v>
      </c>
      <c r="M129" s="95">
        <v>4190</v>
      </c>
      <c r="N129" s="95">
        <v>3611</v>
      </c>
      <c r="O129" s="95">
        <v>1792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14244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197</v>
      </c>
      <c r="C130" s="317" t="s">
        <v>222</v>
      </c>
      <c r="D130" s="317"/>
      <c r="E130" s="317"/>
      <c r="F130" s="317"/>
      <c r="G130" s="317"/>
      <c r="H130" s="317"/>
      <c r="I130" s="317"/>
      <c r="J130" s="317"/>
      <c r="K130" s="95">
        <v>1624</v>
      </c>
      <c r="L130" s="95">
        <v>1209</v>
      </c>
      <c r="M130" s="95">
        <v>2653</v>
      </c>
      <c r="N130" s="95">
        <v>2782</v>
      </c>
      <c r="O130" s="95">
        <v>612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8880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199</v>
      </c>
      <c r="C131" s="317" t="s">
        <v>223</v>
      </c>
      <c r="D131" s="317"/>
      <c r="E131" s="317"/>
      <c r="F131" s="317"/>
      <c r="G131" s="317"/>
      <c r="H131" s="317"/>
      <c r="I131" s="317"/>
      <c r="J131" s="317"/>
      <c r="K131" s="95">
        <v>634</v>
      </c>
      <c r="L131" s="95">
        <v>847</v>
      </c>
      <c r="M131" s="95">
        <v>1324</v>
      </c>
      <c r="N131" s="95">
        <v>401</v>
      </c>
      <c r="O131" s="95">
        <v>781</v>
      </c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3987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201</v>
      </c>
      <c r="C132" s="317" t="s">
        <v>224</v>
      </c>
      <c r="D132" s="317"/>
      <c r="E132" s="317"/>
      <c r="F132" s="317"/>
      <c r="G132" s="317"/>
      <c r="H132" s="317"/>
      <c r="I132" s="317"/>
      <c r="J132" s="317"/>
      <c r="K132" s="95">
        <v>712</v>
      </c>
      <c r="L132" s="95">
        <v>503</v>
      </c>
      <c r="M132" s="95">
        <v>1136</v>
      </c>
      <c r="N132" s="95">
        <v>807</v>
      </c>
      <c r="O132" s="95">
        <v>854</v>
      </c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4012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203</v>
      </c>
      <c r="C133" s="317" t="s">
        <v>225</v>
      </c>
      <c r="D133" s="317"/>
      <c r="E133" s="317"/>
      <c r="F133" s="317"/>
      <c r="G133" s="317"/>
      <c r="H133" s="317"/>
      <c r="I133" s="317"/>
      <c r="J133" s="317"/>
      <c r="K133" s="95">
        <v>507</v>
      </c>
      <c r="L133" s="95">
        <v>1338</v>
      </c>
      <c r="M133" s="95">
        <v>1092</v>
      </c>
      <c r="N133" s="95">
        <v>298</v>
      </c>
      <c r="O133" s="95">
        <v>444</v>
      </c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3679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205</v>
      </c>
      <c r="C134" s="317" t="s">
        <v>226</v>
      </c>
      <c r="D134" s="317"/>
      <c r="E134" s="317"/>
      <c r="F134" s="317"/>
      <c r="G134" s="317"/>
      <c r="H134" s="317"/>
      <c r="I134" s="317"/>
      <c r="J134" s="317"/>
      <c r="K134" s="95">
        <v>452</v>
      </c>
      <c r="L134" s="95">
        <v>437</v>
      </c>
      <c r="M134" s="95">
        <v>678</v>
      </c>
      <c r="N134" s="95">
        <v>163</v>
      </c>
      <c r="O134" s="95">
        <v>230</v>
      </c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1960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207</v>
      </c>
      <c r="C135" s="317" t="s">
        <v>227</v>
      </c>
      <c r="D135" s="317"/>
      <c r="E135" s="317"/>
      <c r="F135" s="317"/>
      <c r="G135" s="317"/>
      <c r="H135" s="317"/>
      <c r="I135" s="317"/>
      <c r="J135" s="317"/>
      <c r="K135" s="95">
        <v>335</v>
      </c>
      <c r="L135" s="95">
        <v>337</v>
      </c>
      <c r="M135" s="95">
        <v>1129</v>
      </c>
      <c r="N135" s="95">
        <v>112</v>
      </c>
      <c r="O135" s="95">
        <v>202</v>
      </c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2115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4" t="s">
        <v>368</v>
      </c>
      <c r="C138" s="294"/>
      <c r="D138" s="294"/>
      <c r="E138" s="294"/>
      <c r="F138" s="294"/>
      <c r="G138" s="294"/>
      <c r="H138" s="294"/>
      <c r="I138" s="294"/>
      <c r="J138" s="294"/>
      <c r="K138" s="70">
        <f>SUM(K127:K137)</f>
        <v>24039</v>
      </c>
      <c r="L138" s="70">
        <f>SUM(L127:L137)</f>
        <v>19345</v>
      </c>
      <c r="M138" s="70">
        <f>SUM(M127:M137)</f>
        <v>46389</v>
      </c>
      <c r="N138" s="70">
        <f>SUM(N127:N137)</f>
        <v>32397</v>
      </c>
      <c r="O138" s="70">
        <f>SUM(O127:O137)</f>
        <v>15762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137932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199</v>
      </c>
      <c r="C139" s="315" t="s">
        <v>228</v>
      </c>
      <c r="D139" s="315"/>
      <c r="E139" s="315"/>
      <c r="F139" s="315"/>
      <c r="G139" s="315"/>
      <c r="H139" s="315"/>
      <c r="I139" s="315"/>
      <c r="J139" s="316"/>
      <c r="K139" s="95">
        <v>6442</v>
      </c>
      <c r="L139" s="95">
        <v>11611</v>
      </c>
      <c r="M139" s="95">
        <v>13922</v>
      </c>
      <c r="N139" s="95">
        <v>4813</v>
      </c>
      <c r="O139" s="95">
        <v>3709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40497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7" t="s">
        <v>229</v>
      </c>
      <c r="D140" s="317"/>
      <c r="E140" s="317"/>
      <c r="F140" s="317"/>
      <c r="G140" s="317"/>
      <c r="H140" s="317"/>
      <c r="I140" s="317"/>
      <c r="J140" s="317"/>
      <c r="K140" s="95">
        <v>23514</v>
      </c>
      <c r="L140" s="95">
        <v>20130</v>
      </c>
      <c r="M140" s="95">
        <v>25922</v>
      </c>
      <c r="N140" s="95">
        <v>7989</v>
      </c>
      <c r="O140" s="95">
        <v>5248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82803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7" t="s">
        <v>230</v>
      </c>
      <c r="D141" s="317"/>
      <c r="E141" s="317"/>
      <c r="F141" s="317"/>
      <c r="G141" s="317"/>
      <c r="H141" s="317"/>
      <c r="I141" s="317"/>
      <c r="J141" s="317"/>
      <c r="K141" s="95">
        <v>4273</v>
      </c>
      <c r="L141" s="95">
        <v>42964</v>
      </c>
      <c r="M141" s="95">
        <v>16279</v>
      </c>
      <c r="N141" s="95">
        <v>2566</v>
      </c>
      <c r="O141" s="95">
        <v>2109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68191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197</v>
      </c>
      <c r="C142" s="317" t="s">
        <v>231</v>
      </c>
      <c r="D142" s="317"/>
      <c r="E142" s="317"/>
      <c r="F142" s="317"/>
      <c r="G142" s="317"/>
      <c r="H142" s="317"/>
      <c r="I142" s="317"/>
      <c r="J142" s="317"/>
      <c r="K142" s="95">
        <v>1880</v>
      </c>
      <c r="L142" s="95">
        <v>15416</v>
      </c>
      <c r="M142" s="95">
        <v>3570</v>
      </c>
      <c r="N142" s="95">
        <v>1207</v>
      </c>
      <c r="O142" s="95">
        <v>535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22608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199</v>
      </c>
      <c r="C143" s="317" t="s">
        <v>232</v>
      </c>
      <c r="D143" s="317"/>
      <c r="E143" s="317"/>
      <c r="F143" s="317"/>
      <c r="G143" s="317"/>
      <c r="H143" s="317"/>
      <c r="I143" s="317"/>
      <c r="J143" s="317"/>
      <c r="K143" s="95">
        <v>1230</v>
      </c>
      <c r="L143" s="95">
        <v>3291</v>
      </c>
      <c r="M143" s="95">
        <v>5246</v>
      </c>
      <c r="N143" s="95">
        <v>1851</v>
      </c>
      <c r="O143" s="95">
        <v>1235</v>
      </c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12853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201</v>
      </c>
      <c r="C144" s="317" t="s">
        <v>233</v>
      </c>
      <c r="D144" s="317"/>
      <c r="E144" s="317"/>
      <c r="F144" s="317"/>
      <c r="G144" s="317"/>
      <c r="H144" s="317"/>
      <c r="I144" s="317"/>
      <c r="J144" s="317"/>
      <c r="K144" s="95">
        <v>845</v>
      </c>
      <c r="L144" s="95">
        <v>1218</v>
      </c>
      <c r="M144" s="95">
        <v>1007</v>
      </c>
      <c r="N144" s="95">
        <v>959</v>
      </c>
      <c r="O144" s="95">
        <v>369</v>
      </c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4398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203</v>
      </c>
      <c r="C145" s="317" t="s">
        <v>234</v>
      </c>
      <c r="D145" s="317"/>
      <c r="E145" s="317"/>
      <c r="F145" s="317"/>
      <c r="G145" s="317"/>
      <c r="H145" s="317"/>
      <c r="I145" s="317"/>
      <c r="J145" s="317"/>
      <c r="K145" s="95">
        <v>267</v>
      </c>
      <c r="L145" s="95">
        <v>729</v>
      </c>
      <c r="M145" s="95">
        <v>855</v>
      </c>
      <c r="N145" s="95">
        <v>203</v>
      </c>
      <c r="O145" s="95">
        <v>224</v>
      </c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2278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205</v>
      </c>
      <c r="C146" s="317" t="s">
        <v>235</v>
      </c>
      <c r="D146" s="317"/>
      <c r="E146" s="317"/>
      <c r="F146" s="317"/>
      <c r="G146" s="317"/>
      <c r="H146" s="317"/>
      <c r="I146" s="317"/>
      <c r="J146" s="317"/>
      <c r="K146" s="95">
        <v>784</v>
      </c>
      <c r="L146" s="95">
        <v>4163</v>
      </c>
      <c r="M146" s="95">
        <v>7871</v>
      </c>
      <c r="N146" s="95">
        <v>414</v>
      </c>
      <c r="O146" s="95">
        <v>372</v>
      </c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13604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207</v>
      </c>
      <c r="C147" s="317" t="s">
        <v>236</v>
      </c>
      <c r="D147" s="317"/>
      <c r="E147" s="317"/>
      <c r="F147" s="317"/>
      <c r="G147" s="317"/>
      <c r="H147" s="317"/>
      <c r="I147" s="317"/>
      <c r="J147" s="317"/>
      <c r="K147" s="95">
        <v>563</v>
      </c>
      <c r="L147" s="95">
        <v>818</v>
      </c>
      <c r="M147" s="95">
        <v>1248</v>
      </c>
      <c r="N147" s="95">
        <v>428</v>
      </c>
      <c r="O147" s="95">
        <v>248</v>
      </c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3305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4" t="s">
        <v>368</v>
      </c>
      <c r="C150" s="294"/>
      <c r="D150" s="294"/>
      <c r="E150" s="294"/>
      <c r="F150" s="294"/>
      <c r="G150" s="294"/>
      <c r="H150" s="294"/>
      <c r="I150" s="294"/>
      <c r="J150" s="294"/>
      <c r="K150" s="70">
        <f>SUM(K139:K149)</f>
        <v>39798</v>
      </c>
      <c r="L150" s="70">
        <f>SUM(L139:L149)</f>
        <v>100340</v>
      </c>
      <c r="M150" s="70">
        <f>SUM(M139:M149)</f>
        <v>75920</v>
      </c>
      <c r="N150" s="70">
        <f>SUM(N139:N149)</f>
        <v>20430</v>
      </c>
      <c r="O150" s="70">
        <f>SUM(O139:O149)</f>
        <v>14049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250537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9" t="s">
        <v>37</v>
      </c>
      <c r="P152" s="290"/>
      <c r="Q152" s="290"/>
      <c r="R152" s="290"/>
      <c r="S152" s="290"/>
      <c r="T152" s="290"/>
      <c r="U152" s="290"/>
      <c r="V152" s="290"/>
      <c r="W152" s="290"/>
      <c r="X152" s="290"/>
      <c r="Y152" s="291"/>
      <c r="Z152" s="3"/>
      <c r="AA152" s="3"/>
      <c r="AC152"/>
    </row>
    <row r="153" spans="1:34" ht="21.75" customHeight="1">
      <c r="A153" s="30"/>
      <c r="B153" s="320" t="s">
        <v>375</v>
      </c>
      <c r="C153" s="321"/>
      <c r="D153" s="322"/>
      <c r="E153" s="320" t="s">
        <v>376</v>
      </c>
      <c r="F153" s="321"/>
      <c r="G153" s="322"/>
      <c r="H153" s="320" t="s">
        <v>377</v>
      </c>
      <c r="I153" s="321"/>
      <c r="J153" s="322"/>
      <c r="K153" s="326" t="s">
        <v>378</v>
      </c>
      <c r="L153" s="328" t="s">
        <v>379</v>
      </c>
      <c r="M153" s="328" t="s">
        <v>380</v>
      </c>
      <c r="N153" s="330" t="s">
        <v>381</v>
      </c>
      <c r="O153" s="112" t="s">
        <v>375</v>
      </c>
      <c r="P153" s="113" t="s">
        <v>376</v>
      </c>
      <c r="Q153" s="114" t="s">
        <v>377</v>
      </c>
      <c r="R153" s="115" t="s">
        <v>378</v>
      </c>
      <c r="S153" s="62"/>
      <c r="T153" s="116" t="s">
        <v>379</v>
      </c>
      <c r="U153" s="62"/>
      <c r="V153" s="117" t="s">
        <v>380</v>
      </c>
      <c r="W153" s="62"/>
      <c r="X153" s="118" t="s">
        <v>381</v>
      </c>
      <c r="Y153" s="119" t="s">
        <v>382</v>
      </c>
      <c r="Z153" s="3"/>
      <c r="AC153"/>
    </row>
    <row r="154" spans="1:34" ht="22.5" customHeight="1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383</v>
      </c>
      <c r="P154" s="121" t="s">
        <v>384</v>
      </c>
      <c r="Q154" s="122" t="s">
        <v>385</v>
      </c>
      <c r="R154" s="123" t="s">
        <v>386</v>
      </c>
      <c r="S154" s="63"/>
      <c r="T154" s="124" t="s">
        <v>387</v>
      </c>
      <c r="U154" s="63"/>
      <c r="V154" s="125" t="s">
        <v>388</v>
      </c>
      <c r="W154" s="63"/>
      <c r="X154" s="126" t="s">
        <v>389</v>
      </c>
      <c r="Y154" s="127" t="s">
        <v>390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352</v>
      </c>
      <c r="AH156" s="93" t="s">
        <v>372</v>
      </c>
    </row>
    <row r="157" spans="1:34" ht="22.5" customHeight="1">
      <c r="I157" s="281" t="s">
        <v>96</v>
      </c>
      <c r="J157" s="281"/>
      <c r="K157" s="281"/>
      <c r="L157" s="281"/>
      <c r="M157" s="8" t="s">
        <v>342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0" t="s">
        <v>94</v>
      </c>
      <c r="Z157" s="260"/>
      <c r="AC157"/>
      <c r="AH157" s="93" t="s">
        <v>371</v>
      </c>
    </row>
    <row r="158" spans="1:34" ht="22.5" customHeight="1">
      <c r="I158" s="281" t="s">
        <v>2</v>
      </c>
      <c r="J158" s="281"/>
      <c r="K158" s="281"/>
      <c r="L158" s="281"/>
      <c r="M158" s="8" t="s">
        <v>343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0"/>
      <c r="Z158" s="260"/>
      <c r="AC158"/>
    </row>
    <row r="159" spans="1:34" ht="22.5" customHeight="1">
      <c r="J159" s="306"/>
      <c r="K159" s="306"/>
      <c r="L159" s="306"/>
      <c r="M159" s="306"/>
      <c r="N159" s="8"/>
      <c r="O159" s="8"/>
      <c r="P159" s="8"/>
      <c r="Q159" s="8"/>
      <c r="R159" s="281"/>
      <c r="S159" s="281"/>
      <c r="T159" s="281"/>
      <c r="U159" s="281"/>
      <c r="V159" s="8"/>
      <c r="W159" s="8"/>
      <c r="X159" s="3"/>
      <c r="Y159" s="258" t="s">
        <v>352</v>
      </c>
      <c r="Z159" s="258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7"/>
      <c r="X160" s="307"/>
      <c r="Y160" s="307"/>
      <c r="Z160" s="307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7"/>
      <c r="X161" s="307"/>
      <c r="Y161" s="307"/>
      <c r="Z161" s="307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8" t="s">
        <v>353</v>
      </c>
      <c r="X162" s="308"/>
      <c r="Y162" s="308"/>
      <c r="Z162" s="308"/>
      <c r="AC162"/>
    </row>
    <row r="163" spans="1:30" ht="24.95" customHeight="1">
      <c r="A163" s="15" t="s">
        <v>3</v>
      </c>
      <c r="B163" s="285" t="s">
        <v>4</v>
      </c>
      <c r="C163" s="285"/>
      <c r="D163" s="285"/>
      <c r="E163" s="285"/>
      <c r="F163" s="285"/>
      <c r="G163" s="285"/>
      <c r="H163" s="285"/>
      <c r="I163" s="285"/>
      <c r="J163" s="285"/>
      <c r="K163" s="285" t="s">
        <v>5</v>
      </c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C163"/>
    </row>
    <row r="164" spans="1:30" ht="48.75" customHeight="1">
      <c r="A164" s="15" t="s">
        <v>50</v>
      </c>
      <c r="B164" s="294" t="s">
        <v>51</v>
      </c>
      <c r="C164" s="294"/>
      <c r="D164" s="294"/>
      <c r="E164" s="294"/>
      <c r="F164" s="294"/>
      <c r="G164" s="294"/>
      <c r="H164" s="294"/>
      <c r="I164" s="294"/>
      <c r="J164" s="294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>
      <c r="A165" s="17" t="s">
        <v>7</v>
      </c>
      <c r="B165" s="295" t="s">
        <v>8</v>
      </c>
      <c r="C165" s="295"/>
      <c r="D165" s="295"/>
      <c r="E165" s="295"/>
      <c r="F165" s="295"/>
      <c r="G165" s="295"/>
      <c r="H165" s="295"/>
      <c r="I165" s="295"/>
      <c r="J165" s="295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>
      <c r="A167" s="47" t="s">
        <v>53</v>
      </c>
      <c r="B167" s="48" t="s">
        <v>201</v>
      </c>
      <c r="C167" s="315" t="s">
        <v>237</v>
      </c>
      <c r="D167" s="315"/>
      <c r="E167" s="315"/>
      <c r="F167" s="315"/>
      <c r="G167" s="315"/>
      <c r="H167" s="315"/>
      <c r="I167" s="315"/>
      <c r="J167" s="316"/>
      <c r="K167" s="95">
        <v>3901</v>
      </c>
      <c r="L167" s="95">
        <v>3219</v>
      </c>
      <c r="M167" s="95">
        <v>6710</v>
      </c>
      <c r="N167" s="95">
        <v>2182</v>
      </c>
      <c r="O167" s="95">
        <v>1326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17338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7" t="s">
        <v>238</v>
      </c>
      <c r="D168" s="317"/>
      <c r="E168" s="317"/>
      <c r="F168" s="317"/>
      <c r="G168" s="317"/>
      <c r="H168" s="317"/>
      <c r="I168" s="317"/>
      <c r="J168" s="317"/>
      <c r="K168" s="95">
        <v>9083</v>
      </c>
      <c r="L168" s="95">
        <v>5181</v>
      </c>
      <c r="M168" s="95">
        <v>6306</v>
      </c>
      <c r="N168" s="95">
        <v>2492</v>
      </c>
      <c r="O168" s="95">
        <v>1714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24776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7" t="s">
        <v>239</v>
      </c>
      <c r="D169" s="317"/>
      <c r="E169" s="317"/>
      <c r="F169" s="317"/>
      <c r="G169" s="317"/>
      <c r="H169" s="317"/>
      <c r="I169" s="317"/>
      <c r="J169" s="317"/>
      <c r="K169" s="95">
        <v>1955</v>
      </c>
      <c r="L169" s="95">
        <v>1701</v>
      </c>
      <c r="M169" s="95">
        <v>3489</v>
      </c>
      <c r="N169" s="95">
        <v>987</v>
      </c>
      <c r="O169" s="95">
        <v>431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8563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197</v>
      </c>
      <c r="C170" s="317" t="s">
        <v>240</v>
      </c>
      <c r="D170" s="317"/>
      <c r="E170" s="317"/>
      <c r="F170" s="317"/>
      <c r="G170" s="317"/>
      <c r="H170" s="317"/>
      <c r="I170" s="317"/>
      <c r="J170" s="317"/>
      <c r="K170" s="95">
        <v>576</v>
      </c>
      <c r="L170" s="95">
        <v>452</v>
      </c>
      <c r="M170" s="95">
        <v>2954</v>
      </c>
      <c r="N170" s="95">
        <v>218</v>
      </c>
      <c r="O170" s="95">
        <v>196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4396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199</v>
      </c>
      <c r="C171" s="317" t="s">
        <v>241</v>
      </c>
      <c r="D171" s="317"/>
      <c r="E171" s="317"/>
      <c r="F171" s="317"/>
      <c r="G171" s="317"/>
      <c r="H171" s="317"/>
      <c r="I171" s="317"/>
      <c r="J171" s="317"/>
      <c r="K171" s="95">
        <v>348</v>
      </c>
      <c r="L171" s="95">
        <v>310</v>
      </c>
      <c r="M171" s="95">
        <v>864</v>
      </c>
      <c r="N171" s="95">
        <v>137</v>
      </c>
      <c r="O171" s="95">
        <v>169</v>
      </c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1828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201</v>
      </c>
      <c r="C172" s="317" t="s">
        <v>242</v>
      </c>
      <c r="D172" s="317"/>
      <c r="E172" s="317"/>
      <c r="F172" s="317"/>
      <c r="G172" s="317"/>
      <c r="H172" s="317"/>
      <c r="I172" s="317"/>
      <c r="J172" s="317"/>
      <c r="K172" s="95">
        <v>844</v>
      </c>
      <c r="L172" s="95">
        <v>1374</v>
      </c>
      <c r="M172" s="95">
        <v>2875</v>
      </c>
      <c r="N172" s="95">
        <v>573</v>
      </c>
      <c r="O172" s="95">
        <v>441</v>
      </c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6107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203</v>
      </c>
      <c r="C173" s="317" t="s">
        <v>243</v>
      </c>
      <c r="D173" s="317"/>
      <c r="E173" s="317"/>
      <c r="F173" s="317"/>
      <c r="G173" s="317"/>
      <c r="H173" s="317"/>
      <c r="I173" s="317"/>
      <c r="J173" s="317"/>
      <c r="K173" s="95">
        <v>498</v>
      </c>
      <c r="L173" s="95">
        <v>373</v>
      </c>
      <c r="M173" s="95">
        <v>449</v>
      </c>
      <c r="N173" s="95">
        <v>1798</v>
      </c>
      <c r="O173" s="95">
        <v>356</v>
      </c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3474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205</v>
      </c>
      <c r="C174" s="317" t="s">
        <v>244</v>
      </c>
      <c r="D174" s="317"/>
      <c r="E174" s="317"/>
      <c r="F174" s="317"/>
      <c r="G174" s="317"/>
      <c r="H174" s="317"/>
      <c r="I174" s="317"/>
      <c r="J174" s="317"/>
      <c r="K174" s="95">
        <v>425</v>
      </c>
      <c r="L174" s="95">
        <v>661</v>
      </c>
      <c r="M174" s="95">
        <v>904</v>
      </c>
      <c r="N174" s="95">
        <v>248</v>
      </c>
      <c r="O174" s="95">
        <v>241</v>
      </c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2479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207</v>
      </c>
      <c r="C175" s="317" t="s">
        <v>245</v>
      </c>
      <c r="D175" s="317"/>
      <c r="E175" s="317"/>
      <c r="F175" s="317"/>
      <c r="G175" s="317"/>
      <c r="H175" s="317"/>
      <c r="I175" s="317"/>
      <c r="J175" s="317"/>
      <c r="K175" s="95">
        <v>2587</v>
      </c>
      <c r="L175" s="95">
        <v>6593</v>
      </c>
      <c r="M175" s="95">
        <v>33055</v>
      </c>
      <c r="N175" s="95">
        <v>798</v>
      </c>
      <c r="O175" s="95">
        <v>1434</v>
      </c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44467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4" t="s">
        <v>368</v>
      </c>
      <c r="C178" s="294"/>
      <c r="D178" s="294"/>
      <c r="E178" s="294"/>
      <c r="F178" s="294"/>
      <c r="G178" s="294"/>
      <c r="H178" s="294"/>
      <c r="I178" s="294"/>
      <c r="J178" s="294"/>
      <c r="K178" s="70">
        <f>SUM(K167:K177)</f>
        <v>20217</v>
      </c>
      <c r="L178" s="70">
        <f>SUM(L167:L177)</f>
        <v>19864</v>
      </c>
      <c r="M178" s="70">
        <f>SUM(M167:M177)</f>
        <v>57606</v>
      </c>
      <c r="N178" s="70">
        <f>SUM(N167:N177)</f>
        <v>9433</v>
      </c>
      <c r="O178" s="70">
        <f>SUM(O167:O177)</f>
        <v>6308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 t="shared" ref="Z178:Z184" si="17">SUM(K178:Y178)</f>
        <v>113428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203</v>
      </c>
      <c r="C179" s="315" t="s">
        <v>246</v>
      </c>
      <c r="D179" s="315"/>
      <c r="E179" s="315"/>
      <c r="F179" s="315"/>
      <c r="G179" s="315"/>
      <c r="H179" s="315"/>
      <c r="I179" s="315"/>
      <c r="J179" s="316"/>
      <c r="K179" s="95">
        <v>1709</v>
      </c>
      <c r="L179" s="95">
        <v>1703</v>
      </c>
      <c r="M179" s="95">
        <v>3024</v>
      </c>
      <c r="N179" s="95">
        <v>486</v>
      </c>
      <c r="O179" s="95">
        <v>706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 t="shared" si="17"/>
        <v>7628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7" t="s">
        <v>247</v>
      </c>
      <c r="D180" s="317"/>
      <c r="E180" s="317"/>
      <c r="F180" s="317"/>
      <c r="G180" s="317"/>
      <c r="H180" s="317"/>
      <c r="I180" s="317"/>
      <c r="J180" s="317"/>
      <c r="K180" s="95">
        <v>2081</v>
      </c>
      <c r="L180" s="95">
        <v>2631</v>
      </c>
      <c r="M180" s="95">
        <v>2525</v>
      </c>
      <c r="N180" s="95">
        <v>758</v>
      </c>
      <c r="O180" s="95">
        <v>455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 t="shared" si="17"/>
        <v>8450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7" t="s">
        <v>248</v>
      </c>
      <c r="D181" s="317"/>
      <c r="E181" s="317"/>
      <c r="F181" s="317"/>
      <c r="G181" s="317"/>
      <c r="H181" s="317"/>
      <c r="I181" s="317"/>
      <c r="J181" s="317"/>
      <c r="K181" s="95">
        <v>636</v>
      </c>
      <c r="L181" s="95">
        <v>707</v>
      </c>
      <c r="M181" s="95">
        <v>1097</v>
      </c>
      <c r="N181" s="95">
        <v>106</v>
      </c>
      <c r="O181" s="95">
        <v>218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 t="shared" si="17"/>
        <v>2764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197</v>
      </c>
      <c r="C182" s="317" t="s">
        <v>249</v>
      </c>
      <c r="D182" s="317"/>
      <c r="E182" s="317"/>
      <c r="F182" s="317"/>
      <c r="G182" s="317"/>
      <c r="H182" s="317"/>
      <c r="I182" s="317"/>
      <c r="J182" s="317"/>
      <c r="K182" s="95">
        <v>143</v>
      </c>
      <c r="L182" s="95">
        <v>205</v>
      </c>
      <c r="M182" s="95">
        <v>330</v>
      </c>
      <c r="N182" s="95">
        <v>64</v>
      </c>
      <c r="O182" s="95">
        <v>59</v>
      </c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 t="shared" si="17"/>
        <v>801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199</v>
      </c>
      <c r="C183" s="317" t="s">
        <v>250</v>
      </c>
      <c r="D183" s="317"/>
      <c r="E183" s="317"/>
      <c r="F183" s="317"/>
      <c r="G183" s="317"/>
      <c r="H183" s="317"/>
      <c r="I183" s="317"/>
      <c r="J183" s="317"/>
      <c r="K183" s="95">
        <v>208</v>
      </c>
      <c r="L183" s="95">
        <v>189</v>
      </c>
      <c r="M183" s="95">
        <v>279</v>
      </c>
      <c r="N183" s="95">
        <v>103</v>
      </c>
      <c r="O183" s="95">
        <v>76</v>
      </c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69">
        <f t="shared" si="17"/>
        <v>855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24" t="s">
        <v>201</v>
      </c>
      <c r="C184" s="317" t="s">
        <v>251</v>
      </c>
      <c r="D184" s="317"/>
      <c r="E184" s="317"/>
      <c r="F184" s="317"/>
      <c r="G184" s="317"/>
      <c r="H184" s="317"/>
      <c r="I184" s="317"/>
      <c r="J184" s="317"/>
      <c r="K184" s="95">
        <v>181</v>
      </c>
      <c r="L184" s="95">
        <v>174</v>
      </c>
      <c r="M184" s="95">
        <v>348</v>
      </c>
      <c r="N184" s="95">
        <v>44</v>
      </c>
      <c r="O184" s="95">
        <v>52</v>
      </c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69">
        <f t="shared" si="17"/>
        <v>799</v>
      </c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4" t="s">
        <v>368</v>
      </c>
      <c r="C190" s="294"/>
      <c r="D190" s="294"/>
      <c r="E190" s="294"/>
      <c r="F190" s="294"/>
      <c r="G190" s="294"/>
      <c r="H190" s="294"/>
      <c r="I190" s="294"/>
      <c r="J190" s="294"/>
      <c r="K190" s="70">
        <f>SUM(K179:K189)</f>
        <v>4958</v>
      </c>
      <c r="L190" s="70">
        <f>SUM(L179:L189)</f>
        <v>5609</v>
      </c>
      <c r="M190" s="70">
        <f>SUM(M179:M189)</f>
        <v>7603</v>
      </c>
      <c r="N190" s="70">
        <f>SUM(N179:N189)</f>
        <v>1561</v>
      </c>
      <c r="O190" s="70">
        <f>SUM(O179:O189)</f>
        <v>1566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21297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9" t="s">
        <v>37</v>
      </c>
      <c r="P192" s="290"/>
      <c r="Q192" s="290"/>
      <c r="R192" s="290"/>
      <c r="S192" s="290"/>
      <c r="T192" s="290"/>
      <c r="U192" s="290"/>
      <c r="V192" s="290"/>
      <c r="W192" s="290"/>
      <c r="X192" s="290"/>
      <c r="Y192" s="291"/>
      <c r="Z192" s="3"/>
      <c r="AA192" s="3"/>
      <c r="AC192"/>
    </row>
    <row r="193" spans="1:34" ht="21.75" customHeight="1">
      <c r="A193" s="30"/>
      <c r="B193" s="320" t="s">
        <v>375</v>
      </c>
      <c r="C193" s="321"/>
      <c r="D193" s="322"/>
      <c r="E193" s="320" t="s">
        <v>376</v>
      </c>
      <c r="F193" s="321"/>
      <c r="G193" s="322"/>
      <c r="H193" s="320" t="s">
        <v>377</v>
      </c>
      <c r="I193" s="321"/>
      <c r="J193" s="322"/>
      <c r="K193" s="326" t="s">
        <v>378</v>
      </c>
      <c r="L193" s="328" t="s">
        <v>379</v>
      </c>
      <c r="M193" s="328" t="s">
        <v>380</v>
      </c>
      <c r="N193" s="330" t="s">
        <v>381</v>
      </c>
      <c r="O193" s="128" t="s">
        <v>375</v>
      </c>
      <c r="P193" s="129" t="s">
        <v>376</v>
      </c>
      <c r="Q193" s="130" t="s">
        <v>377</v>
      </c>
      <c r="R193" s="131" t="s">
        <v>378</v>
      </c>
      <c r="S193" s="62"/>
      <c r="T193" s="132" t="s">
        <v>379</v>
      </c>
      <c r="U193" s="62"/>
      <c r="V193" s="133" t="s">
        <v>380</v>
      </c>
      <c r="W193" s="62"/>
      <c r="X193" s="134" t="s">
        <v>381</v>
      </c>
      <c r="Y193" s="135" t="s">
        <v>382</v>
      </c>
      <c r="Z193" s="3"/>
      <c r="AC193"/>
    </row>
    <row r="194" spans="1:34" ht="22.5" customHeight="1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383</v>
      </c>
      <c r="P194" s="137" t="s">
        <v>384</v>
      </c>
      <c r="Q194" s="138" t="s">
        <v>385</v>
      </c>
      <c r="R194" s="139" t="s">
        <v>386</v>
      </c>
      <c r="S194" s="63"/>
      <c r="T194" s="140" t="s">
        <v>387</v>
      </c>
      <c r="U194" s="63"/>
      <c r="V194" s="141" t="s">
        <v>388</v>
      </c>
      <c r="W194" s="63"/>
      <c r="X194" s="142" t="s">
        <v>389</v>
      </c>
      <c r="Y194" s="143" t="s">
        <v>390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354</v>
      </c>
      <c r="AH196" s="93" t="s">
        <v>372</v>
      </c>
    </row>
    <row r="197" spans="1:34" ht="22.5" customHeight="1">
      <c r="I197" s="281" t="s">
        <v>96</v>
      </c>
      <c r="J197" s="281"/>
      <c r="K197" s="281"/>
      <c r="L197" s="281"/>
      <c r="M197" s="8" t="s">
        <v>342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0" t="s">
        <v>94</v>
      </c>
      <c r="Z197" s="260"/>
      <c r="AC197"/>
      <c r="AH197" s="93" t="s">
        <v>371</v>
      </c>
    </row>
    <row r="198" spans="1:34" ht="22.5" customHeight="1">
      <c r="I198" s="281" t="s">
        <v>2</v>
      </c>
      <c r="J198" s="281"/>
      <c r="K198" s="281"/>
      <c r="L198" s="281"/>
      <c r="M198" s="8" t="s">
        <v>343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0"/>
      <c r="Z198" s="260"/>
      <c r="AC198"/>
    </row>
    <row r="199" spans="1:34" ht="22.5" customHeight="1">
      <c r="J199" s="306"/>
      <c r="K199" s="306"/>
      <c r="L199" s="306"/>
      <c r="M199" s="306"/>
      <c r="N199" s="8"/>
      <c r="O199" s="8"/>
      <c r="P199" s="8"/>
      <c r="Q199" s="8"/>
      <c r="R199" s="281"/>
      <c r="S199" s="281"/>
      <c r="T199" s="281"/>
      <c r="U199" s="281"/>
      <c r="V199" s="8"/>
      <c r="W199" s="8"/>
      <c r="X199" s="3"/>
      <c r="Y199" s="258" t="s">
        <v>354</v>
      </c>
      <c r="Z199" s="258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7"/>
      <c r="X200" s="307"/>
      <c r="Y200" s="307"/>
      <c r="Z200" s="307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7"/>
      <c r="X201" s="307"/>
      <c r="Y201" s="307"/>
      <c r="Z201" s="307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8" t="s">
        <v>355</v>
      </c>
      <c r="X202" s="308"/>
      <c r="Y202" s="308"/>
      <c r="Z202" s="308"/>
      <c r="AC202"/>
    </row>
    <row r="203" spans="1:34" ht="24.95" customHeight="1">
      <c r="A203" s="15" t="s">
        <v>3</v>
      </c>
      <c r="B203" s="285" t="s">
        <v>4</v>
      </c>
      <c r="C203" s="285"/>
      <c r="D203" s="285"/>
      <c r="E203" s="285"/>
      <c r="F203" s="285"/>
      <c r="G203" s="285"/>
      <c r="H203" s="285"/>
      <c r="I203" s="285"/>
      <c r="J203" s="285"/>
      <c r="K203" s="285" t="s">
        <v>5</v>
      </c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C203"/>
    </row>
    <row r="204" spans="1:34" ht="48.75" customHeight="1">
      <c r="A204" s="15" t="s">
        <v>50</v>
      </c>
      <c r="B204" s="294" t="s">
        <v>51</v>
      </c>
      <c r="C204" s="294"/>
      <c r="D204" s="294"/>
      <c r="E204" s="294"/>
      <c r="F204" s="294"/>
      <c r="G204" s="294"/>
      <c r="H204" s="294"/>
      <c r="I204" s="294"/>
      <c r="J204" s="294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>
      <c r="A205" s="17" t="s">
        <v>7</v>
      </c>
      <c r="B205" s="295" t="s">
        <v>8</v>
      </c>
      <c r="C205" s="295"/>
      <c r="D205" s="295"/>
      <c r="E205" s="295"/>
      <c r="F205" s="295"/>
      <c r="G205" s="295"/>
      <c r="H205" s="295"/>
      <c r="I205" s="295"/>
      <c r="J205" s="295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>
      <c r="A207" s="47" t="s">
        <v>53</v>
      </c>
      <c r="B207" s="48" t="s">
        <v>205</v>
      </c>
      <c r="C207" s="315" t="s">
        <v>252</v>
      </c>
      <c r="D207" s="315"/>
      <c r="E207" s="315"/>
      <c r="F207" s="315"/>
      <c r="G207" s="315"/>
      <c r="H207" s="315"/>
      <c r="I207" s="315"/>
      <c r="J207" s="316"/>
      <c r="K207" s="95">
        <v>6215</v>
      </c>
      <c r="L207" s="95">
        <v>7776</v>
      </c>
      <c r="M207" s="95">
        <v>10699</v>
      </c>
      <c r="N207" s="95">
        <v>2475</v>
      </c>
      <c r="O207" s="95">
        <v>2203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18">SUM(K207:Y207)</f>
        <v>29368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7" t="s">
        <v>253</v>
      </c>
      <c r="D208" s="317"/>
      <c r="E208" s="317"/>
      <c r="F208" s="317"/>
      <c r="G208" s="317"/>
      <c r="H208" s="317"/>
      <c r="I208" s="317"/>
      <c r="J208" s="317"/>
      <c r="K208" s="95">
        <v>4971</v>
      </c>
      <c r="L208" s="95">
        <v>4286</v>
      </c>
      <c r="M208" s="95">
        <v>6874</v>
      </c>
      <c r="N208" s="95">
        <v>2325</v>
      </c>
      <c r="O208" s="95">
        <v>873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8"/>
        <v>19329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7" t="s">
        <v>254</v>
      </c>
      <c r="D209" s="317"/>
      <c r="E209" s="317"/>
      <c r="F209" s="317"/>
      <c r="G209" s="317"/>
      <c r="H209" s="317"/>
      <c r="I209" s="317"/>
      <c r="J209" s="317"/>
      <c r="K209" s="95">
        <v>2282</v>
      </c>
      <c r="L209" s="95">
        <v>7041</v>
      </c>
      <c r="M209" s="95">
        <v>4897</v>
      </c>
      <c r="N209" s="95">
        <v>1188</v>
      </c>
      <c r="O209" s="95">
        <v>680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8"/>
        <v>16088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197</v>
      </c>
      <c r="C210" s="317" t="s">
        <v>255</v>
      </c>
      <c r="D210" s="317"/>
      <c r="E210" s="317"/>
      <c r="F210" s="317"/>
      <c r="G210" s="317"/>
      <c r="H210" s="317"/>
      <c r="I210" s="317"/>
      <c r="J210" s="317"/>
      <c r="K210" s="95">
        <v>782</v>
      </c>
      <c r="L210" s="95">
        <v>1192</v>
      </c>
      <c r="M210" s="95">
        <v>1730</v>
      </c>
      <c r="N210" s="95">
        <v>307</v>
      </c>
      <c r="O210" s="95">
        <v>213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8"/>
        <v>4224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199</v>
      </c>
      <c r="C211" s="317" t="s">
        <v>256</v>
      </c>
      <c r="D211" s="317"/>
      <c r="E211" s="317"/>
      <c r="F211" s="317"/>
      <c r="G211" s="317"/>
      <c r="H211" s="317"/>
      <c r="I211" s="317"/>
      <c r="J211" s="317"/>
      <c r="K211" s="95">
        <v>691</v>
      </c>
      <c r="L211" s="95">
        <v>926</v>
      </c>
      <c r="M211" s="95">
        <v>1303</v>
      </c>
      <c r="N211" s="95">
        <v>439</v>
      </c>
      <c r="O211" s="95">
        <v>229</v>
      </c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8"/>
        <v>3588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201</v>
      </c>
      <c r="C212" s="317" t="s">
        <v>257</v>
      </c>
      <c r="D212" s="317"/>
      <c r="E212" s="317"/>
      <c r="F212" s="317"/>
      <c r="G212" s="317"/>
      <c r="H212" s="317"/>
      <c r="I212" s="317"/>
      <c r="J212" s="317"/>
      <c r="K212" s="95">
        <v>587</v>
      </c>
      <c r="L212" s="95">
        <v>526</v>
      </c>
      <c r="M212" s="95">
        <v>802</v>
      </c>
      <c r="N212" s="95">
        <v>205</v>
      </c>
      <c r="O212" s="95">
        <v>116</v>
      </c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8"/>
        <v>2236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203</v>
      </c>
      <c r="C213" s="317" t="s">
        <v>258</v>
      </c>
      <c r="D213" s="317"/>
      <c r="E213" s="317"/>
      <c r="F213" s="317"/>
      <c r="G213" s="317"/>
      <c r="H213" s="317"/>
      <c r="I213" s="317"/>
      <c r="J213" s="317"/>
      <c r="K213" s="95">
        <v>541</v>
      </c>
      <c r="L213" s="95">
        <v>1494</v>
      </c>
      <c r="M213" s="95">
        <v>942</v>
      </c>
      <c r="N213" s="95">
        <v>481</v>
      </c>
      <c r="O213" s="95">
        <v>144</v>
      </c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8"/>
        <v>3602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205</v>
      </c>
      <c r="C214" s="317" t="s">
        <v>259</v>
      </c>
      <c r="D214" s="317"/>
      <c r="E214" s="317"/>
      <c r="F214" s="317"/>
      <c r="G214" s="317"/>
      <c r="H214" s="317"/>
      <c r="I214" s="317"/>
      <c r="J214" s="317"/>
      <c r="K214" s="95">
        <v>1034</v>
      </c>
      <c r="L214" s="95">
        <v>1561</v>
      </c>
      <c r="M214" s="95">
        <v>2486</v>
      </c>
      <c r="N214" s="95">
        <v>305</v>
      </c>
      <c r="O214" s="95">
        <v>303</v>
      </c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8"/>
        <v>5689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4" t="s">
        <v>368</v>
      </c>
      <c r="C218" s="294"/>
      <c r="D218" s="294"/>
      <c r="E218" s="294"/>
      <c r="F218" s="294"/>
      <c r="G218" s="294"/>
      <c r="H218" s="294"/>
      <c r="I218" s="294"/>
      <c r="J218" s="294"/>
      <c r="K218" s="70">
        <f>SUM(K207:K217)</f>
        <v>17103</v>
      </c>
      <c r="L218" s="70">
        <f>SUM(L207:L217)</f>
        <v>24802</v>
      </c>
      <c r="M218" s="70">
        <f>SUM(M207:M217)</f>
        <v>29733</v>
      </c>
      <c r="N218" s="70">
        <f>SUM(N207:N217)</f>
        <v>7725</v>
      </c>
      <c r="O218" s="70">
        <f>SUM(O207:O217)</f>
        <v>4761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9">SUM(K218:Y218)</f>
        <v>84124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207</v>
      </c>
      <c r="C219" s="315" t="s">
        <v>260</v>
      </c>
      <c r="D219" s="315"/>
      <c r="E219" s="315"/>
      <c r="F219" s="315"/>
      <c r="G219" s="315"/>
      <c r="H219" s="315"/>
      <c r="I219" s="315"/>
      <c r="J219" s="316"/>
      <c r="K219" s="95">
        <v>10855</v>
      </c>
      <c r="L219" s="95">
        <v>9310</v>
      </c>
      <c r="M219" s="95">
        <v>14892</v>
      </c>
      <c r="N219" s="95">
        <v>7263</v>
      </c>
      <c r="O219" s="95">
        <v>1966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9"/>
        <v>44286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7" t="s">
        <v>261</v>
      </c>
      <c r="D220" s="317"/>
      <c r="E220" s="317"/>
      <c r="F220" s="317"/>
      <c r="G220" s="317"/>
      <c r="H220" s="317"/>
      <c r="I220" s="317"/>
      <c r="J220" s="317"/>
      <c r="K220" s="95">
        <v>11268</v>
      </c>
      <c r="L220" s="95">
        <v>11159</v>
      </c>
      <c r="M220" s="95">
        <v>29691</v>
      </c>
      <c r="N220" s="95">
        <v>7691</v>
      </c>
      <c r="O220" s="95">
        <v>2170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9"/>
        <v>61979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7" t="s">
        <v>262</v>
      </c>
      <c r="D221" s="317"/>
      <c r="E221" s="317"/>
      <c r="F221" s="317"/>
      <c r="G221" s="317"/>
      <c r="H221" s="317"/>
      <c r="I221" s="317"/>
      <c r="J221" s="317"/>
      <c r="K221" s="95">
        <v>3734</v>
      </c>
      <c r="L221" s="95">
        <v>11114</v>
      </c>
      <c r="M221" s="95">
        <v>5702</v>
      </c>
      <c r="N221" s="95">
        <v>2727</v>
      </c>
      <c r="O221" s="95">
        <v>618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9"/>
        <v>23895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197</v>
      </c>
      <c r="C222" s="317" t="s">
        <v>263</v>
      </c>
      <c r="D222" s="317"/>
      <c r="E222" s="317"/>
      <c r="F222" s="317"/>
      <c r="G222" s="317"/>
      <c r="H222" s="317"/>
      <c r="I222" s="317"/>
      <c r="J222" s="317"/>
      <c r="K222" s="95">
        <v>1264</v>
      </c>
      <c r="L222" s="95">
        <v>1528</v>
      </c>
      <c r="M222" s="95">
        <v>2063</v>
      </c>
      <c r="N222" s="95">
        <v>1093</v>
      </c>
      <c r="O222" s="95">
        <v>270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9"/>
        <v>6218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199</v>
      </c>
      <c r="C223" s="317" t="s">
        <v>264</v>
      </c>
      <c r="D223" s="317"/>
      <c r="E223" s="317"/>
      <c r="F223" s="317"/>
      <c r="G223" s="317"/>
      <c r="H223" s="317"/>
      <c r="I223" s="317"/>
      <c r="J223" s="317"/>
      <c r="K223" s="95">
        <v>970</v>
      </c>
      <c r="L223" s="95">
        <v>954</v>
      </c>
      <c r="M223" s="95">
        <v>1265</v>
      </c>
      <c r="N223" s="95">
        <v>1046</v>
      </c>
      <c r="O223" s="95">
        <v>274</v>
      </c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9"/>
        <v>4509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201</v>
      </c>
      <c r="C224" s="317" t="s">
        <v>265</v>
      </c>
      <c r="D224" s="317"/>
      <c r="E224" s="317"/>
      <c r="F224" s="317"/>
      <c r="G224" s="317"/>
      <c r="H224" s="317"/>
      <c r="I224" s="317"/>
      <c r="J224" s="317"/>
      <c r="K224" s="95">
        <v>1260</v>
      </c>
      <c r="L224" s="95">
        <v>1261</v>
      </c>
      <c r="M224" s="95">
        <v>1231</v>
      </c>
      <c r="N224" s="95">
        <v>1002</v>
      </c>
      <c r="O224" s="95">
        <v>280</v>
      </c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9"/>
        <v>5034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203</v>
      </c>
      <c r="C225" s="317" t="s">
        <v>266</v>
      </c>
      <c r="D225" s="317"/>
      <c r="E225" s="317"/>
      <c r="F225" s="317"/>
      <c r="G225" s="317"/>
      <c r="H225" s="317"/>
      <c r="I225" s="317"/>
      <c r="J225" s="317"/>
      <c r="K225" s="95">
        <v>1530</v>
      </c>
      <c r="L225" s="95">
        <v>5297</v>
      </c>
      <c r="M225" s="95">
        <v>22063</v>
      </c>
      <c r="N225" s="95">
        <v>947</v>
      </c>
      <c r="O225" s="95">
        <v>575</v>
      </c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9"/>
        <v>30412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205</v>
      </c>
      <c r="C226" s="317" t="s">
        <v>267</v>
      </c>
      <c r="D226" s="317"/>
      <c r="E226" s="317"/>
      <c r="F226" s="317"/>
      <c r="G226" s="317"/>
      <c r="H226" s="317"/>
      <c r="I226" s="317"/>
      <c r="J226" s="317"/>
      <c r="K226" s="95">
        <v>1147</v>
      </c>
      <c r="L226" s="95">
        <v>1343</v>
      </c>
      <c r="M226" s="95">
        <v>7172</v>
      </c>
      <c r="N226" s="95">
        <v>813</v>
      </c>
      <c r="O226" s="95">
        <v>203</v>
      </c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9"/>
        <v>10678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207</v>
      </c>
      <c r="C227" s="317" t="s">
        <v>268</v>
      </c>
      <c r="D227" s="317"/>
      <c r="E227" s="317"/>
      <c r="F227" s="317"/>
      <c r="G227" s="317"/>
      <c r="H227" s="317"/>
      <c r="I227" s="317"/>
      <c r="J227" s="317"/>
      <c r="K227" s="95">
        <v>908</v>
      </c>
      <c r="L227" s="95">
        <v>1557</v>
      </c>
      <c r="M227" s="95">
        <v>1861</v>
      </c>
      <c r="N227" s="95">
        <v>811</v>
      </c>
      <c r="O227" s="95">
        <v>267</v>
      </c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9"/>
        <v>5404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4" t="s">
        <v>368</v>
      </c>
      <c r="C230" s="294"/>
      <c r="D230" s="294"/>
      <c r="E230" s="294"/>
      <c r="F230" s="294"/>
      <c r="G230" s="294"/>
      <c r="H230" s="294"/>
      <c r="I230" s="294"/>
      <c r="J230" s="294"/>
      <c r="K230" s="70">
        <f>SUM(K219:K229)</f>
        <v>32936</v>
      </c>
      <c r="L230" s="70">
        <f>SUM(L219:L229)</f>
        <v>43523</v>
      </c>
      <c r="M230" s="70">
        <f>SUM(M219:M229)</f>
        <v>85940</v>
      </c>
      <c r="N230" s="70">
        <f>SUM(N219:N229)</f>
        <v>23393</v>
      </c>
      <c r="O230" s="70">
        <f>SUM(O219:O229)</f>
        <v>6623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192415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9" t="s">
        <v>37</v>
      </c>
      <c r="P232" s="290"/>
      <c r="Q232" s="290"/>
      <c r="R232" s="290"/>
      <c r="S232" s="290"/>
      <c r="T232" s="290"/>
      <c r="U232" s="290"/>
      <c r="V232" s="290"/>
      <c r="W232" s="290"/>
      <c r="X232" s="290"/>
      <c r="Y232" s="291"/>
      <c r="Z232" s="3"/>
      <c r="AA232" s="3"/>
      <c r="AC232"/>
    </row>
    <row r="233" spans="1:34" ht="21.75" customHeight="1">
      <c r="A233" s="30"/>
      <c r="B233" s="320" t="s">
        <v>375</v>
      </c>
      <c r="C233" s="321"/>
      <c r="D233" s="322"/>
      <c r="E233" s="320" t="s">
        <v>376</v>
      </c>
      <c r="F233" s="321"/>
      <c r="G233" s="322"/>
      <c r="H233" s="320" t="s">
        <v>377</v>
      </c>
      <c r="I233" s="321"/>
      <c r="J233" s="322"/>
      <c r="K233" s="326" t="s">
        <v>378</v>
      </c>
      <c r="L233" s="328" t="s">
        <v>379</v>
      </c>
      <c r="M233" s="328" t="s">
        <v>380</v>
      </c>
      <c r="N233" s="330" t="s">
        <v>381</v>
      </c>
      <c r="O233" s="144" t="s">
        <v>375</v>
      </c>
      <c r="P233" s="145" t="s">
        <v>376</v>
      </c>
      <c r="Q233" s="146" t="s">
        <v>377</v>
      </c>
      <c r="R233" s="147" t="s">
        <v>378</v>
      </c>
      <c r="S233" s="62"/>
      <c r="T233" s="148" t="s">
        <v>379</v>
      </c>
      <c r="U233" s="62"/>
      <c r="V233" s="149" t="s">
        <v>380</v>
      </c>
      <c r="W233" s="62"/>
      <c r="X233" s="150" t="s">
        <v>381</v>
      </c>
      <c r="Y233" s="151" t="s">
        <v>382</v>
      </c>
      <c r="Z233" s="3"/>
      <c r="AC233"/>
    </row>
    <row r="234" spans="1:34" ht="22.5" customHeight="1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383</v>
      </c>
      <c r="P234" s="153" t="s">
        <v>384</v>
      </c>
      <c r="Q234" s="154" t="s">
        <v>385</v>
      </c>
      <c r="R234" s="155" t="s">
        <v>386</v>
      </c>
      <c r="S234" s="63"/>
      <c r="T234" s="156" t="s">
        <v>387</v>
      </c>
      <c r="U234" s="63"/>
      <c r="V234" s="157" t="s">
        <v>388</v>
      </c>
      <c r="W234" s="63"/>
      <c r="X234" s="158" t="s">
        <v>389</v>
      </c>
      <c r="Y234" s="159" t="s">
        <v>390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356</v>
      </c>
      <c r="AH236" s="93" t="s">
        <v>372</v>
      </c>
    </row>
    <row r="237" spans="1:34" ht="22.5" customHeight="1">
      <c r="I237" s="281" t="s">
        <v>96</v>
      </c>
      <c r="J237" s="281"/>
      <c r="K237" s="281"/>
      <c r="L237" s="281"/>
      <c r="M237" s="8" t="s">
        <v>342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0" t="s">
        <v>94</v>
      </c>
      <c r="Z237" s="260"/>
      <c r="AC237"/>
      <c r="AH237" s="93" t="s">
        <v>371</v>
      </c>
    </row>
    <row r="238" spans="1:34" ht="22.5" customHeight="1">
      <c r="I238" s="281" t="s">
        <v>2</v>
      </c>
      <c r="J238" s="281"/>
      <c r="K238" s="281"/>
      <c r="L238" s="281"/>
      <c r="M238" s="8" t="s">
        <v>343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0"/>
      <c r="Z238" s="260"/>
      <c r="AC238"/>
    </row>
    <row r="239" spans="1:34" ht="22.5" customHeight="1">
      <c r="J239" s="306"/>
      <c r="K239" s="306"/>
      <c r="L239" s="306"/>
      <c r="M239" s="306"/>
      <c r="N239" s="8"/>
      <c r="O239" s="8"/>
      <c r="P239" s="8"/>
      <c r="Q239" s="8"/>
      <c r="R239" s="281"/>
      <c r="S239" s="281"/>
      <c r="T239" s="281"/>
      <c r="U239" s="281"/>
      <c r="V239" s="8"/>
      <c r="W239" s="8"/>
      <c r="X239" s="3"/>
      <c r="Y239" s="258" t="s">
        <v>356</v>
      </c>
      <c r="Z239" s="258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7"/>
      <c r="X240" s="307"/>
      <c r="Y240" s="307"/>
      <c r="Z240" s="307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7"/>
      <c r="X241" s="307"/>
      <c r="Y241" s="307"/>
      <c r="Z241" s="307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8" t="s">
        <v>357</v>
      </c>
      <c r="X242" s="308"/>
      <c r="Y242" s="308"/>
      <c r="Z242" s="308"/>
      <c r="AC242"/>
    </row>
    <row r="243" spans="1:30" ht="24.95" customHeight="1">
      <c r="A243" s="15" t="s">
        <v>3</v>
      </c>
      <c r="B243" s="285" t="s">
        <v>4</v>
      </c>
      <c r="C243" s="285"/>
      <c r="D243" s="285"/>
      <c r="E243" s="285"/>
      <c r="F243" s="285"/>
      <c r="G243" s="285"/>
      <c r="H243" s="285"/>
      <c r="I243" s="285"/>
      <c r="J243" s="285"/>
      <c r="K243" s="285" t="s">
        <v>5</v>
      </c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C243"/>
    </row>
    <row r="244" spans="1:30" ht="48.75" customHeight="1">
      <c r="A244" s="15" t="s">
        <v>50</v>
      </c>
      <c r="B244" s="294" t="s">
        <v>51</v>
      </c>
      <c r="C244" s="294"/>
      <c r="D244" s="294"/>
      <c r="E244" s="294"/>
      <c r="F244" s="294"/>
      <c r="G244" s="294"/>
      <c r="H244" s="294"/>
      <c r="I244" s="294"/>
      <c r="J244" s="294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>
      <c r="A245" s="17" t="s">
        <v>7</v>
      </c>
      <c r="B245" s="295" t="s">
        <v>8</v>
      </c>
      <c r="C245" s="295"/>
      <c r="D245" s="295"/>
      <c r="E245" s="295"/>
      <c r="F245" s="295"/>
      <c r="G245" s="295"/>
      <c r="H245" s="295"/>
      <c r="I245" s="295"/>
      <c r="J245" s="295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>
      <c r="A247" s="47" t="s">
        <v>53</v>
      </c>
      <c r="B247" s="48" t="s">
        <v>269</v>
      </c>
      <c r="C247" s="315" t="s">
        <v>270</v>
      </c>
      <c r="D247" s="315"/>
      <c r="E247" s="315"/>
      <c r="F247" s="315"/>
      <c r="G247" s="315"/>
      <c r="H247" s="315"/>
      <c r="I247" s="315"/>
      <c r="J247" s="316"/>
      <c r="K247" s="95">
        <v>2503</v>
      </c>
      <c r="L247" s="95">
        <v>2166</v>
      </c>
      <c r="M247" s="95">
        <v>4714</v>
      </c>
      <c r="N247" s="95">
        <v>1459</v>
      </c>
      <c r="O247" s="95">
        <v>1326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20">SUM(K247:Y247)</f>
        <v>12168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7" t="s">
        <v>271</v>
      </c>
      <c r="D248" s="317"/>
      <c r="E248" s="317"/>
      <c r="F248" s="317"/>
      <c r="G248" s="317"/>
      <c r="H248" s="317"/>
      <c r="I248" s="317"/>
      <c r="J248" s="317"/>
      <c r="K248" s="95">
        <v>7371</v>
      </c>
      <c r="L248" s="95">
        <v>2208</v>
      </c>
      <c r="M248" s="95">
        <v>4178</v>
      </c>
      <c r="N248" s="95">
        <v>1366</v>
      </c>
      <c r="O248" s="95">
        <v>2375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20"/>
        <v>17498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7" t="s">
        <v>272</v>
      </c>
      <c r="D249" s="317"/>
      <c r="E249" s="317"/>
      <c r="F249" s="317"/>
      <c r="G249" s="317"/>
      <c r="H249" s="317"/>
      <c r="I249" s="317"/>
      <c r="J249" s="317"/>
      <c r="K249" s="95">
        <v>2076</v>
      </c>
      <c r="L249" s="95">
        <v>2547</v>
      </c>
      <c r="M249" s="95">
        <v>1802</v>
      </c>
      <c r="N249" s="95">
        <v>1333</v>
      </c>
      <c r="O249" s="95">
        <v>373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20"/>
        <v>8131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197</v>
      </c>
      <c r="C250" s="317" t="s">
        <v>273</v>
      </c>
      <c r="D250" s="317"/>
      <c r="E250" s="317"/>
      <c r="F250" s="317"/>
      <c r="G250" s="317"/>
      <c r="H250" s="317"/>
      <c r="I250" s="317"/>
      <c r="J250" s="317"/>
      <c r="K250" s="95">
        <v>275</v>
      </c>
      <c r="L250" s="95">
        <v>273</v>
      </c>
      <c r="M250" s="95">
        <v>644</v>
      </c>
      <c r="N250" s="95">
        <v>135</v>
      </c>
      <c r="O250" s="95">
        <v>119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20"/>
        <v>1446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199</v>
      </c>
      <c r="C251" s="317" t="s">
        <v>274</v>
      </c>
      <c r="D251" s="317"/>
      <c r="E251" s="317"/>
      <c r="F251" s="317"/>
      <c r="G251" s="317"/>
      <c r="H251" s="317"/>
      <c r="I251" s="317"/>
      <c r="J251" s="317"/>
      <c r="K251" s="95">
        <v>320</v>
      </c>
      <c r="L251" s="95">
        <v>304</v>
      </c>
      <c r="M251" s="95">
        <v>477</v>
      </c>
      <c r="N251" s="95">
        <v>276</v>
      </c>
      <c r="O251" s="95">
        <v>194</v>
      </c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20"/>
        <v>1571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201</v>
      </c>
      <c r="C252" s="317" t="s">
        <v>275</v>
      </c>
      <c r="D252" s="317"/>
      <c r="E252" s="317"/>
      <c r="F252" s="317"/>
      <c r="G252" s="317"/>
      <c r="H252" s="317"/>
      <c r="I252" s="317"/>
      <c r="J252" s="317"/>
      <c r="K252" s="95">
        <v>96</v>
      </c>
      <c r="L252" s="95">
        <v>166</v>
      </c>
      <c r="M252" s="95">
        <v>368</v>
      </c>
      <c r="N252" s="95">
        <v>75</v>
      </c>
      <c r="O252" s="95">
        <v>139</v>
      </c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20"/>
        <v>844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203</v>
      </c>
      <c r="C253" s="317" t="s">
        <v>276</v>
      </c>
      <c r="D253" s="317"/>
      <c r="E253" s="317"/>
      <c r="F253" s="317"/>
      <c r="G253" s="317"/>
      <c r="H253" s="317"/>
      <c r="I253" s="317"/>
      <c r="J253" s="317"/>
      <c r="K253" s="95">
        <v>156</v>
      </c>
      <c r="L253" s="95">
        <v>187</v>
      </c>
      <c r="M253" s="95">
        <v>275</v>
      </c>
      <c r="N253" s="95">
        <v>219</v>
      </c>
      <c r="O253" s="95">
        <v>80</v>
      </c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20"/>
        <v>917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205</v>
      </c>
      <c r="C254" s="317" t="s">
        <v>277</v>
      </c>
      <c r="D254" s="317"/>
      <c r="E254" s="317"/>
      <c r="F254" s="317"/>
      <c r="G254" s="317"/>
      <c r="H254" s="317"/>
      <c r="I254" s="317"/>
      <c r="J254" s="317"/>
      <c r="K254" s="95">
        <v>94</v>
      </c>
      <c r="L254" s="95">
        <v>139</v>
      </c>
      <c r="M254" s="95">
        <v>274</v>
      </c>
      <c r="N254" s="95">
        <v>44</v>
      </c>
      <c r="O254" s="95">
        <v>49</v>
      </c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20"/>
        <v>600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207</v>
      </c>
      <c r="C255" s="317" t="s">
        <v>278</v>
      </c>
      <c r="D255" s="317"/>
      <c r="E255" s="317"/>
      <c r="F255" s="317"/>
      <c r="G255" s="317"/>
      <c r="H255" s="317"/>
      <c r="I255" s="317"/>
      <c r="J255" s="317"/>
      <c r="K255" s="95">
        <v>815</v>
      </c>
      <c r="L255" s="95">
        <v>265</v>
      </c>
      <c r="M255" s="95">
        <v>489</v>
      </c>
      <c r="N255" s="95">
        <v>1452</v>
      </c>
      <c r="O255" s="95">
        <v>213</v>
      </c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20"/>
        <v>3234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4" t="s">
        <v>368</v>
      </c>
      <c r="C258" s="294"/>
      <c r="D258" s="294"/>
      <c r="E258" s="294"/>
      <c r="F258" s="294"/>
      <c r="G258" s="294"/>
      <c r="H258" s="294"/>
      <c r="I258" s="294"/>
      <c r="J258" s="294"/>
      <c r="K258" s="70">
        <f>SUM(K247:K257)</f>
        <v>13706</v>
      </c>
      <c r="L258" s="70">
        <f>SUM(L247:L257)</f>
        <v>8255</v>
      </c>
      <c r="M258" s="70">
        <f>SUM(M247:M257)</f>
        <v>13221</v>
      </c>
      <c r="N258" s="70">
        <f>SUM(N247:N257)</f>
        <v>6359</v>
      </c>
      <c r="O258" s="70">
        <f>SUM(O247:O257)</f>
        <v>4868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7" si="21">SUM(K258:Y258)</f>
        <v>46409</v>
      </c>
      <c r="AC258" s="27"/>
      <c r="AD258" s="37" t="s">
        <v>181</v>
      </c>
    </row>
    <row r="259" spans="1:30" ht="30" customHeight="1">
      <c r="A259" s="47" t="s">
        <v>53</v>
      </c>
      <c r="B259" s="50" t="s">
        <v>279</v>
      </c>
      <c r="C259" s="315" t="s">
        <v>280</v>
      </c>
      <c r="D259" s="315"/>
      <c r="E259" s="315"/>
      <c r="F259" s="315"/>
      <c r="G259" s="315"/>
      <c r="H259" s="315"/>
      <c r="I259" s="315"/>
      <c r="J259" s="316"/>
      <c r="K259" s="95">
        <v>8105</v>
      </c>
      <c r="L259" s="95">
        <v>8490</v>
      </c>
      <c r="M259" s="95">
        <v>12130</v>
      </c>
      <c r="N259" s="95">
        <v>3195</v>
      </c>
      <c r="O259" s="95">
        <v>2473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1"/>
        <v>34393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7" t="s">
        <v>281</v>
      </c>
      <c r="D260" s="317"/>
      <c r="E260" s="317"/>
      <c r="F260" s="317"/>
      <c r="G260" s="317"/>
      <c r="H260" s="317"/>
      <c r="I260" s="317"/>
      <c r="J260" s="317"/>
      <c r="K260" s="95">
        <v>13915</v>
      </c>
      <c r="L260" s="95">
        <v>16354</v>
      </c>
      <c r="M260" s="95">
        <v>12920</v>
      </c>
      <c r="N260" s="95">
        <v>9940</v>
      </c>
      <c r="O260" s="95">
        <v>3581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1"/>
        <v>56710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7" t="s">
        <v>282</v>
      </c>
      <c r="D261" s="317"/>
      <c r="E261" s="317"/>
      <c r="F261" s="317"/>
      <c r="G261" s="317"/>
      <c r="H261" s="317"/>
      <c r="I261" s="317"/>
      <c r="J261" s="317"/>
      <c r="K261" s="95">
        <v>1969</v>
      </c>
      <c r="L261" s="95">
        <v>3962</v>
      </c>
      <c r="M261" s="95">
        <v>4136</v>
      </c>
      <c r="N261" s="95">
        <v>699</v>
      </c>
      <c r="O261" s="95">
        <v>714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1"/>
        <v>11480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197</v>
      </c>
      <c r="C262" s="317" t="s">
        <v>283</v>
      </c>
      <c r="D262" s="317"/>
      <c r="E262" s="317"/>
      <c r="F262" s="317"/>
      <c r="G262" s="317"/>
      <c r="H262" s="317"/>
      <c r="I262" s="317"/>
      <c r="J262" s="317"/>
      <c r="K262" s="95">
        <v>1102</v>
      </c>
      <c r="L262" s="95">
        <v>1565</v>
      </c>
      <c r="M262" s="95">
        <v>3675</v>
      </c>
      <c r="N262" s="95">
        <v>537</v>
      </c>
      <c r="O262" s="95">
        <v>332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1"/>
        <v>7211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199</v>
      </c>
      <c r="C263" s="317" t="s">
        <v>284</v>
      </c>
      <c r="D263" s="317"/>
      <c r="E263" s="317"/>
      <c r="F263" s="317"/>
      <c r="G263" s="317"/>
      <c r="H263" s="317"/>
      <c r="I263" s="317"/>
      <c r="J263" s="317"/>
      <c r="K263" s="95">
        <v>1000</v>
      </c>
      <c r="L263" s="95">
        <v>1908</v>
      </c>
      <c r="M263" s="95">
        <v>2496</v>
      </c>
      <c r="N263" s="95">
        <v>596</v>
      </c>
      <c r="O263" s="95">
        <v>418</v>
      </c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1"/>
        <v>6418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201</v>
      </c>
      <c r="C264" s="317" t="s">
        <v>285</v>
      </c>
      <c r="D264" s="317"/>
      <c r="E264" s="317"/>
      <c r="F264" s="317"/>
      <c r="G264" s="317"/>
      <c r="H264" s="317"/>
      <c r="I264" s="317"/>
      <c r="J264" s="317"/>
      <c r="K264" s="95">
        <v>402</v>
      </c>
      <c r="L264" s="95">
        <v>682</v>
      </c>
      <c r="M264" s="95">
        <v>938</v>
      </c>
      <c r="N264" s="95">
        <v>198</v>
      </c>
      <c r="O264" s="95">
        <v>184</v>
      </c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1"/>
        <v>2404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203</v>
      </c>
      <c r="C265" s="317" t="s">
        <v>286</v>
      </c>
      <c r="D265" s="317"/>
      <c r="E265" s="317"/>
      <c r="F265" s="317"/>
      <c r="G265" s="317"/>
      <c r="H265" s="317"/>
      <c r="I265" s="317"/>
      <c r="J265" s="317"/>
      <c r="K265" s="95">
        <v>428</v>
      </c>
      <c r="L265" s="95">
        <v>744</v>
      </c>
      <c r="M265" s="95">
        <v>2547</v>
      </c>
      <c r="N265" s="95">
        <v>381</v>
      </c>
      <c r="O265" s="95">
        <v>137</v>
      </c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1"/>
        <v>4237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205</v>
      </c>
      <c r="C266" s="317" t="s">
        <v>287</v>
      </c>
      <c r="D266" s="317"/>
      <c r="E266" s="317"/>
      <c r="F266" s="317"/>
      <c r="G266" s="317"/>
      <c r="H266" s="317"/>
      <c r="I266" s="317"/>
      <c r="J266" s="317"/>
      <c r="K266" s="95">
        <v>424</v>
      </c>
      <c r="L266" s="95">
        <v>1703</v>
      </c>
      <c r="M266" s="95">
        <v>1404</v>
      </c>
      <c r="N266" s="95">
        <v>147</v>
      </c>
      <c r="O266" s="95">
        <v>152</v>
      </c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1"/>
        <v>3830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207</v>
      </c>
      <c r="C267" s="317" t="s">
        <v>288</v>
      </c>
      <c r="D267" s="317"/>
      <c r="E267" s="317"/>
      <c r="F267" s="317"/>
      <c r="G267" s="317"/>
      <c r="H267" s="317"/>
      <c r="I267" s="317"/>
      <c r="J267" s="317"/>
      <c r="K267" s="95">
        <v>3231</v>
      </c>
      <c r="L267" s="95">
        <v>14419</v>
      </c>
      <c r="M267" s="95">
        <v>11391</v>
      </c>
      <c r="N267" s="95">
        <v>930</v>
      </c>
      <c r="O267" s="95">
        <v>1958</v>
      </c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1"/>
        <v>31929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4" t="s">
        <v>368</v>
      </c>
      <c r="C270" s="294"/>
      <c r="D270" s="294"/>
      <c r="E270" s="294"/>
      <c r="F270" s="294"/>
      <c r="G270" s="294"/>
      <c r="H270" s="294"/>
      <c r="I270" s="294"/>
      <c r="J270" s="294"/>
      <c r="K270" s="70">
        <f>SUM(K259:K269)</f>
        <v>30576</v>
      </c>
      <c r="L270" s="70">
        <f>SUM(L259:L269)</f>
        <v>49827</v>
      </c>
      <c r="M270" s="70">
        <f>SUM(M259:M269)</f>
        <v>51637</v>
      </c>
      <c r="N270" s="70">
        <f>SUM(N259:N269)</f>
        <v>16623</v>
      </c>
      <c r="O270" s="70">
        <f>SUM(O259:O269)</f>
        <v>9949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158612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9" t="s">
        <v>37</v>
      </c>
      <c r="P272" s="290"/>
      <c r="Q272" s="290"/>
      <c r="R272" s="290"/>
      <c r="S272" s="290"/>
      <c r="T272" s="290"/>
      <c r="U272" s="290"/>
      <c r="V272" s="290"/>
      <c r="W272" s="290"/>
      <c r="X272" s="290"/>
      <c r="Y272" s="291"/>
      <c r="Z272" s="3"/>
      <c r="AA272" s="3"/>
      <c r="AC272"/>
    </row>
    <row r="273" spans="1:34" ht="21.75" customHeight="1">
      <c r="A273" s="30"/>
      <c r="B273" s="320" t="s">
        <v>375</v>
      </c>
      <c r="C273" s="321"/>
      <c r="D273" s="322"/>
      <c r="E273" s="320" t="s">
        <v>376</v>
      </c>
      <c r="F273" s="321"/>
      <c r="G273" s="322"/>
      <c r="H273" s="320" t="s">
        <v>377</v>
      </c>
      <c r="I273" s="321"/>
      <c r="J273" s="322"/>
      <c r="K273" s="326" t="s">
        <v>378</v>
      </c>
      <c r="L273" s="328" t="s">
        <v>379</v>
      </c>
      <c r="M273" s="328" t="s">
        <v>380</v>
      </c>
      <c r="N273" s="330" t="s">
        <v>381</v>
      </c>
      <c r="O273" s="160" t="s">
        <v>375</v>
      </c>
      <c r="P273" s="161" t="s">
        <v>376</v>
      </c>
      <c r="Q273" s="162" t="s">
        <v>377</v>
      </c>
      <c r="R273" s="163" t="s">
        <v>378</v>
      </c>
      <c r="S273" s="62"/>
      <c r="T273" s="164" t="s">
        <v>379</v>
      </c>
      <c r="U273" s="62"/>
      <c r="V273" s="165" t="s">
        <v>380</v>
      </c>
      <c r="W273" s="62"/>
      <c r="X273" s="166" t="s">
        <v>381</v>
      </c>
      <c r="Y273" s="167" t="s">
        <v>382</v>
      </c>
      <c r="Z273" s="3"/>
      <c r="AC273"/>
    </row>
    <row r="274" spans="1:34" ht="22.5" customHeight="1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383</v>
      </c>
      <c r="P274" s="169" t="s">
        <v>384</v>
      </c>
      <c r="Q274" s="170" t="s">
        <v>385</v>
      </c>
      <c r="R274" s="171" t="s">
        <v>386</v>
      </c>
      <c r="S274" s="63"/>
      <c r="T274" s="172" t="s">
        <v>387</v>
      </c>
      <c r="U274" s="63"/>
      <c r="V274" s="173" t="s">
        <v>388</v>
      </c>
      <c r="W274" s="63"/>
      <c r="X274" s="174" t="s">
        <v>389</v>
      </c>
      <c r="Y274" s="175" t="s">
        <v>390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358</v>
      </c>
      <c r="AH276" s="93" t="s">
        <v>372</v>
      </c>
    </row>
    <row r="277" spans="1:34" ht="22.5" customHeight="1">
      <c r="I277" s="281" t="s">
        <v>96</v>
      </c>
      <c r="J277" s="281"/>
      <c r="K277" s="281"/>
      <c r="L277" s="281"/>
      <c r="M277" s="8" t="s">
        <v>342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0" t="s">
        <v>94</v>
      </c>
      <c r="Z277" s="260"/>
      <c r="AC277"/>
      <c r="AH277" s="93" t="s">
        <v>371</v>
      </c>
    </row>
    <row r="278" spans="1:34" ht="22.5" customHeight="1">
      <c r="I278" s="281" t="s">
        <v>2</v>
      </c>
      <c r="J278" s="281"/>
      <c r="K278" s="281"/>
      <c r="L278" s="281"/>
      <c r="M278" s="8" t="s">
        <v>343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0"/>
      <c r="Z278" s="260"/>
      <c r="AC278"/>
    </row>
    <row r="279" spans="1:34" ht="22.5" customHeight="1">
      <c r="J279" s="306"/>
      <c r="K279" s="306"/>
      <c r="L279" s="306"/>
      <c r="M279" s="306"/>
      <c r="N279" s="8"/>
      <c r="O279" s="8"/>
      <c r="P279" s="8"/>
      <c r="Q279" s="8"/>
      <c r="R279" s="281"/>
      <c r="S279" s="281"/>
      <c r="T279" s="281"/>
      <c r="U279" s="281"/>
      <c r="V279" s="8"/>
      <c r="W279" s="8"/>
      <c r="X279" s="3"/>
      <c r="Y279" s="258" t="s">
        <v>358</v>
      </c>
      <c r="Z279" s="258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7"/>
      <c r="X280" s="307"/>
      <c r="Y280" s="307"/>
      <c r="Z280" s="307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7"/>
      <c r="X281" s="307"/>
      <c r="Y281" s="307"/>
      <c r="Z281" s="307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8" t="s">
        <v>359</v>
      </c>
      <c r="X282" s="308"/>
      <c r="Y282" s="308"/>
      <c r="Z282" s="308"/>
      <c r="AC282"/>
    </row>
    <row r="283" spans="1:34" ht="24.95" customHeight="1">
      <c r="A283" s="15" t="s">
        <v>3</v>
      </c>
      <c r="B283" s="285" t="s">
        <v>4</v>
      </c>
      <c r="C283" s="285"/>
      <c r="D283" s="285"/>
      <c r="E283" s="285"/>
      <c r="F283" s="285"/>
      <c r="G283" s="285"/>
      <c r="H283" s="285"/>
      <c r="I283" s="285"/>
      <c r="J283" s="285"/>
      <c r="K283" s="285" t="s">
        <v>5</v>
      </c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C283"/>
    </row>
    <row r="284" spans="1:34" ht="48.75" customHeight="1">
      <c r="A284" s="15" t="s">
        <v>50</v>
      </c>
      <c r="B284" s="294" t="s">
        <v>51</v>
      </c>
      <c r="C284" s="294"/>
      <c r="D284" s="294"/>
      <c r="E284" s="294"/>
      <c r="F284" s="294"/>
      <c r="G284" s="294"/>
      <c r="H284" s="294"/>
      <c r="I284" s="294"/>
      <c r="J284" s="294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>
      <c r="A285" s="17" t="s">
        <v>7</v>
      </c>
      <c r="B285" s="295" t="s">
        <v>8</v>
      </c>
      <c r="C285" s="295"/>
      <c r="D285" s="295"/>
      <c r="E285" s="295"/>
      <c r="F285" s="295"/>
      <c r="G285" s="295"/>
      <c r="H285" s="295"/>
      <c r="I285" s="295"/>
      <c r="J285" s="295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>
      <c r="A287" s="47" t="s">
        <v>53</v>
      </c>
      <c r="B287" s="48" t="s">
        <v>289</v>
      </c>
      <c r="C287" s="315" t="s">
        <v>290</v>
      </c>
      <c r="D287" s="315"/>
      <c r="E287" s="315"/>
      <c r="F287" s="315"/>
      <c r="G287" s="315"/>
      <c r="H287" s="315"/>
      <c r="I287" s="315"/>
      <c r="J287" s="316"/>
      <c r="K287" s="95">
        <v>1433</v>
      </c>
      <c r="L287" s="95">
        <v>1024</v>
      </c>
      <c r="M287" s="95">
        <v>1953</v>
      </c>
      <c r="N287" s="95">
        <v>1940</v>
      </c>
      <c r="O287" s="95">
        <v>735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2">SUM(K287:Y287)</f>
        <v>7085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7" t="s">
        <v>291</v>
      </c>
      <c r="D288" s="317"/>
      <c r="E288" s="317"/>
      <c r="F288" s="317"/>
      <c r="G288" s="317"/>
      <c r="H288" s="317"/>
      <c r="I288" s="317"/>
      <c r="J288" s="317"/>
      <c r="K288" s="95">
        <v>545</v>
      </c>
      <c r="L288" s="95">
        <v>769</v>
      </c>
      <c r="M288" s="95">
        <v>1195</v>
      </c>
      <c r="N288" s="95">
        <v>795</v>
      </c>
      <c r="O288" s="95">
        <v>282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2"/>
        <v>3586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7" t="s">
        <v>292</v>
      </c>
      <c r="D289" s="317"/>
      <c r="E289" s="317"/>
      <c r="F289" s="317"/>
      <c r="G289" s="317"/>
      <c r="H289" s="317"/>
      <c r="I289" s="317"/>
      <c r="J289" s="317"/>
      <c r="K289" s="95">
        <v>326</v>
      </c>
      <c r="L289" s="95">
        <v>339</v>
      </c>
      <c r="M289" s="95">
        <v>620</v>
      </c>
      <c r="N289" s="95">
        <v>228</v>
      </c>
      <c r="O289" s="95">
        <v>136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2"/>
        <v>1649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197</v>
      </c>
      <c r="C290" s="317" t="s">
        <v>293</v>
      </c>
      <c r="D290" s="317"/>
      <c r="E290" s="317"/>
      <c r="F290" s="317"/>
      <c r="G290" s="317"/>
      <c r="H290" s="317"/>
      <c r="I290" s="317"/>
      <c r="J290" s="317"/>
      <c r="K290" s="95">
        <v>377</v>
      </c>
      <c r="L290" s="95">
        <v>345</v>
      </c>
      <c r="M290" s="95">
        <v>444</v>
      </c>
      <c r="N290" s="95">
        <v>334</v>
      </c>
      <c r="O290" s="95">
        <v>482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2"/>
        <v>1982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199</v>
      </c>
      <c r="C291" s="317" t="s">
        <v>294</v>
      </c>
      <c r="D291" s="317"/>
      <c r="E291" s="317"/>
      <c r="F291" s="317"/>
      <c r="G291" s="317"/>
      <c r="H291" s="317"/>
      <c r="I291" s="317"/>
      <c r="J291" s="317"/>
      <c r="K291" s="95">
        <v>200</v>
      </c>
      <c r="L291" s="95">
        <v>171</v>
      </c>
      <c r="M291" s="95">
        <v>341</v>
      </c>
      <c r="N291" s="95">
        <v>479</v>
      </c>
      <c r="O291" s="95">
        <v>78</v>
      </c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2"/>
        <v>1269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201</v>
      </c>
      <c r="C292" s="317" t="s">
        <v>295</v>
      </c>
      <c r="D292" s="317"/>
      <c r="E292" s="317"/>
      <c r="F292" s="317"/>
      <c r="G292" s="317"/>
      <c r="H292" s="317"/>
      <c r="I292" s="317"/>
      <c r="J292" s="317"/>
      <c r="K292" s="95">
        <v>84</v>
      </c>
      <c r="L292" s="95">
        <v>94</v>
      </c>
      <c r="M292" s="95">
        <v>183</v>
      </c>
      <c r="N292" s="95">
        <v>82</v>
      </c>
      <c r="O292" s="95">
        <v>44</v>
      </c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2"/>
        <v>487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203</v>
      </c>
      <c r="C293" s="317" t="s">
        <v>296</v>
      </c>
      <c r="D293" s="317"/>
      <c r="E293" s="317"/>
      <c r="F293" s="317"/>
      <c r="G293" s="317"/>
      <c r="H293" s="317"/>
      <c r="I293" s="317"/>
      <c r="J293" s="317"/>
      <c r="K293" s="95">
        <v>99</v>
      </c>
      <c r="L293" s="95">
        <v>128</v>
      </c>
      <c r="M293" s="95">
        <v>209</v>
      </c>
      <c r="N293" s="95">
        <v>122</v>
      </c>
      <c r="O293" s="95">
        <v>43</v>
      </c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2"/>
        <v>601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205</v>
      </c>
      <c r="C294" s="317" t="s">
        <v>297</v>
      </c>
      <c r="D294" s="317"/>
      <c r="E294" s="317"/>
      <c r="F294" s="317"/>
      <c r="G294" s="317"/>
      <c r="H294" s="317"/>
      <c r="I294" s="317"/>
      <c r="J294" s="317"/>
      <c r="K294" s="95">
        <v>74</v>
      </c>
      <c r="L294" s="95">
        <v>93</v>
      </c>
      <c r="M294" s="95">
        <v>164</v>
      </c>
      <c r="N294" s="95">
        <v>47</v>
      </c>
      <c r="O294" s="95">
        <v>40</v>
      </c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2"/>
        <v>418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207</v>
      </c>
      <c r="C295" s="317" t="s">
        <v>298</v>
      </c>
      <c r="D295" s="317"/>
      <c r="E295" s="317"/>
      <c r="F295" s="317"/>
      <c r="G295" s="317"/>
      <c r="H295" s="317"/>
      <c r="I295" s="317"/>
      <c r="J295" s="317"/>
      <c r="K295" s="95">
        <v>105</v>
      </c>
      <c r="L295" s="95">
        <v>112</v>
      </c>
      <c r="M295" s="95">
        <v>250</v>
      </c>
      <c r="N295" s="95">
        <v>28</v>
      </c>
      <c r="O295" s="95">
        <v>42</v>
      </c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2"/>
        <v>537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4" t="s">
        <v>368</v>
      </c>
      <c r="C298" s="294"/>
      <c r="D298" s="294"/>
      <c r="E298" s="294"/>
      <c r="F298" s="294"/>
      <c r="G298" s="294"/>
      <c r="H298" s="294"/>
      <c r="I298" s="294"/>
      <c r="J298" s="294"/>
      <c r="K298" s="70">
        <f>SUM(K287:K297)</f>
        <v>3243</v>
      </c>
      <c r="L298" s="70">
        <f>SUM(L287:L297)</f>
        <v>3075</v>
      </c>
      <c r="M298" s="70">
        <f>SUM(M287:M297)</f>
        <v>5359</v>
      </c>
      <c r="N298" s="70">
        <f>SUM(N287:N297)</f>
        <v>4055</v>
      </c>
      <c r="O298" s="70">
        <f>SUM(O287:O297)</f>
        <v>1882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3">SUM(K298:Y298)</f>
        <v>17614</v>
      </c>
      <c r="AC298" s="27"/>
      <c r="AD298" s="37" t="s">
        <v>181</v>
      </c>
    </row>
    <row r="299" spans="1:30" ht="30" customHeight="1">
      <c r="A299" s="47" t="s">
        <v>53</v>
      </c>
      <c r="B299" s="50" t="s">
        <v>299</v>
      </c>
      <c r="C299" s="315" t="s">
        <v>300</v>
      </c>
      <c r="D299" s="315"/>
      <c r="E299" s="315"/>
      <c r="F299" s="315"/>
      <c r="G299" s="315"/>
      <c r="H299" s="315"/>
      <c r="I299" s="315"/>
      <c r="J299" s="316"/>
      <c r="K299" s="95">
        <v>6052</v>
      </c>
      <c r="L299" s="95">
        <v>4634</v>
      </c>
      <c r="M299" s="95">
        <v>8861</v>
      </c>
      <c r="N299" s="95">
        <v>2815</v>
      </c>
      <c r="O299" s="95">
        <v>2189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3"/>
        <v>24551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7" t="s">
        <v>301</v>
      </c>
      <c r="D300" s="317"/>
      <c r="E300" s="317"/>
      <c r="F300" s="317"/>
      <c r="G300" s="317"/>
      <c r="H300" s="317"/>
      <c r="I300" s="317"/>
      <c r="J300" s="317"/>
      <c r="K300" s="95">
        <v>8101</v>
      </c>
      <c r="L300" s="95">
        <v>13036</v>
      </c>
      <c r="M300" s="95">
        <v>9522</v>
      </c>
      <c r="N300" s="95">
        <v>4867</v>
      </c>
      <c r="O300" s="95">
        <v>1666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3"/>
        <v>37192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7" t="s">
        <v>302</v>
      </c>
      <c r="D301" s="317"/>
      <c r="E301" s="317"/>
      <c r="F301" s="317"/>
      <c r="G301" s="317"/>
      <c r="H301" s="317"/>
      <c r="I301" s="317"/>
      <c r="J301" s="317"/>
      <c r="K301" s="95">
        <v>2083</v>
      </c>
      <c r="L301" s="95">
        <v>11635</v>
      </c>
      <c r="M301" s="95">
        <v>4994</v>
      </c>
      <c r="N301" s="95">
        <v>1114</v>
      </c>
      <c r="O301" s="95">
        <v>664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3"/>
        <v>20490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197</v>
      </c>
      <c r="C302" s="317" t="s">
        <v>303</v>
      </c>
      <c r="D302" s="317"/>
      <c r="E302" s="317"/>
      <c r="F302" s="317"/>
      <c r="G302" s="317"/>
      <c r="H302" s="317"/>
      <c r="I302" s="317"/>
      <c r="J302" s="317"/>
      <c r="K302" s="95">
        <v>419</v>
      </c>
      <c r="L302" s="95">
        <v>609</v>
      </c>
      <c r="M302" s="95">
        <v>1651</v>
      </c>
      <c r="N302" s="95">
        <v>335</v>
      </c>
      <c r="O302" s="95">
        <v>137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3"/>
        <v>3151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199</v>
      </c>
      <c r="C303" s="317" t="s">
        <v>304</v>
      </c>
      <c r="D303" s="317"/>
      <c r="E303" s="317"/>
      <c r="F303" s="317"/>
      <c r="G303" s="317"/>
      <c r="H303" s="317"/>
      <c r="I303" s="317"/>
      <c r="J303" s="317"/>
      <c r="K303" s="95">
        <v>1336</v>
      </c>
      <c r="L303" s="95">
        <v>1814</v>
      </c>
      <c r="M303" s="95">
        <v>1592</v>
      </c>
      <c r="N303" s="95">
        <v>1226</v>
      </c>
      <c r="O303" s="95">
        <v>1093</v>
      </c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3"/>
        <v>7061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201</v>
      </c>
      <c r="C304" s="317" t="s">
        <v>305</v>
      </c>
      <c r="D304" s="317"/>
      <c r="E304" s="317"/>
      <c r="F304" s="317"/>
      <c r="G304" s="317"/>
      <c r="H304" s="317"/>
      <c r="I304" s="317"/>
      <c r="J304" s="317"/>
      <c r="K304" s="95">
        <v>2648</v>
      </c>
      <c r="L304" s="95">
        <v>3378</v>
      </c>
      <c r="M304" s="95">
        <v>2347</v>
      </c>
      <c r="N304" s="95">
        <v>2942</v>
      </c>
      <c r="O304" s="95">
        <v>692</v>
      </c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3"/>
        <v>12007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203</v>
      </c>
      <c r="C305" s="317" t="s">
        <v>306</v>
      </c>
      <c r="D305" s="317"/>
      <c r="E305" s="317"/>
      <c r="F305" s="317"/>
      <c r="G305" s="317"/>
      <c r="H305" s="317"/>
      <c r="I305" s="317"/>
      <c r="J305" s="317"/>
      <c r="K305" s="95">
        <v>145</v>
      </c>
      <c r="L305" s="95">
        <v>292</v>
      </c>
      <c r="M305" s="95">
        <v>886</v>
      </c>
      <c r="N305" s="95">
        <v>94</v>
      </c>
      <c r="O305" s="95">
        <v>128</v>
      </c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3"/>
        <v>1545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205</v>
      </c>
      <c r="C306" s="317" t="s">
        <v>307</v>
      </c>
      <c r="D306" s="317"/>
      <c r="E306" s="317"/>
      <c r="F306" s="317"/>
      <c r="G306" s="317"/>
      <c r="H306" s="317"/>
      <c r="I306" s="317"/>
      <c r="J306" s="317"/>
      <c r="K306" s="95">
        <v>153</v>
      </c>
      <c r="L306" s="95">
        <v>141</v>
      </c>
      <c r="M306" s="95">
        <v>466</v>
      </c>
      <c r="N306" s="95">
        <v>70</v>
      </c>
      <c r="O306" s="95">
        <v>160</v>
      </c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3"/>
        <v>990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207</v>
      </c>
      <c r="C307" s="317" t="s">
        <v>308</v>
      </c>
      <c r="D307" s="317"/>
      <c r="E307" s="317"/>
      <c r="F307" s="317"/>
      <c r="G307" s="317"/>
      <c r="H307" s="317"/>
      <c r="I307" s="317"/>
      <c r="J307" s="317"/>
      <c r="K307" s="95">
        <v>780</v>
      </c>
      <c r="L307" s="95">
        <v>396</v>
      </c>
      <c r="M307" s="95">
        <v>1473</v>
      </c>
      <c r="N307" s="95">
        <v>513</v>
      </c>
      <c r="O307" s="95">
        <v>337</v>
      </c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3"/>
        <v>3499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4" t="s">
        <v>368</v>
      </c>
      <c r="C310" s="294"/>
      <c r="D310" s="294"/>
      <c r="E310" s="294"/>
      <c r="F310" s="294"/>
      <c r="G310" s="294"/>
      <c r="H310" s="294"/>
      <c r="I310" s="294"/>
      <c r="J310" s="294"/>
      <c r="K310" s="70">
        <f>SUM(K299:K309)</f>
        <v>21717</v>
      </c>
      <c r="L310" s="70">
        <f>SUM(L299:L309)</f>
        <v>35935</v>
      </c>
      <c r="M310" s="70">
        <f>SUM(M299:M309)</f>
        <v>31792</v>
      </c>
      <c r="N310" s="70">
        <f>SUM(N299:N309)</f>
        <v>13976</v>
      </c>
      <c r="O310" s="70">
        <f>SUM(O299:O309)</f>
        <v>7066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110486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9" t="s">
        <v>37</v>
      </c>
      <c r="P312" s="290"/>
      <c r="Q312" s="290"/>
      <c r="R312" s="290"/>
      <c r="S312" s="290"/>
      <c r="T312" s="290"/>
      <c r="U312" s="290"/>
      <c r="V312" s="290"/>
      <c r="W312" s="290"/>
      <c r="X312" s="290"/>
      <c r="Y312" s="291"/>
      <c r="Z312" s="3"/>
      <c r="AA312" s="3"/>
      <c r="AC312"/>
    </row>
    <row r="313" spans="1:34" ht="21.75" customHeight="1">
      <c r="A313" s="30"/>
      <c r="B313" s="320" t="s">
        <v>375</v>
      </c>
      <c r="C313" s="321"/>
      <c r="D313" s="322"/>
      <c r="E313" s="320" t="s">
        <v>376</v>
      </c>
      <c r="F313" s="321"/>
      <c r="G313" s="322"/>
      <c r="H313" s="320" t="s">
        <v>377</v>
      </c>
      <c r="I313" s="321"/>
      <c r="J313" s="322"/>
      <c r="K313" s="326" t="s">
        <v>378</v>
      </c>
      <c r="L313" s="328" t="s">
        <v>379</v>
      </c>
      <c r="M313" s="328" t="s">
        <v>380</v>
      </c>
      <c r="N313" s="330" t="s">
        <v>381</v>
      </c>
      <c r="O313" s="176" t="s">
        <v>375</v>
      </c>
      <c r="P313" s="177" t="s">
        <v>376</v>
      </c>
      <c r="Q313" s="178" t="s">
        <v>377</v>
      </c>
      <c r="R313" s="179" t="s">
        <v>378</v>
      </c>
      <c r="S313" s="62"/>
      <c r="T313" s="180" t="s">
        <v>379</v>
      </c>
      <c r="U313" s="62"/>
      <c r="V313" s="181" t="s">
        <v>380</v>
      </c>
      <c r="W313" s="62"/>
      <c r="X313" s="182" t="s">
        <v>381</v>
      </c>
      <c r="Y313" s="183" t="s">
        <v>382</v>
      </c>
      <c r="Z313" s="3"/>
      <c r="AC313"/>
    </row>
    <row r="314" spans="1:34" ht="22.5" customHeight="1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383</v>
      </c>
      <c r="P314" s="185" t="s">
        <v>384</v>
      </c>
      <c r="Q314" s="186" t="s">
        <v>385</v>
      </c>
      <c r="R314" s="187" t="s">
        <v>386</v>
      </c>
      <c r="S314" s="63"/>
      <c r="T314" s="188" t="s">
        <v>387</v>
      </c>
      <c r="U314" s="63"/>
      <c r="V314" s="189" t="s">
        <v>388</v>
      </c>
      <c r="W314" s="63"/>
      <c r="X314" s="190" t="s">
        <v>389</v>
      </c>
      <c r="Y314" s="191" t="s">
        <v>390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360</v>
      </c>
      <c r="AH316" s="93" t="s">
        <v>372</v>
      </c>
    </row>
    <row r="317" spans="1:34" ht="22.5" customHeight="1">
      <c r="I317" s="281" t="s">
        <v>96</v>
      </c>
      <c r="J317" s="281"/>
      <c r="K317" s="281"/>
      <c r="L317" s="281"/>
      <c r="M317" s="8" t="s">
        <v>342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0" t="s">
        <v>94</v>
      </c>
      <c r="Z317" s="260"/>
      <c r="AC317"/>
      <c r="AH317" s="93" t="s">
        <v>371</v>
      </c>
    </row>
    <row r="318" spans="1:34" ht="22.5" customHeight="1">
      <c r="I318" s="281" t="s">
        <v>2</v>
      </c>
      <c r="J318" s="281"/>
      <c r="K318" s="281"/>
      <c r="L318" s="281"/>
      <c r="M318" s="8" t="s">
        <v>343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0"/>
      <c r="Z318" s="260"/>
      <c r="AC318"/>
    </row>
    <row r="319" spans="1:34" ht="22.5" customHeight="1">
      <c r="J319" s="306"/>
      <c r="K319" s="306"/>
      <c r="L319" s="306"/>
      <c r="M319" s="306"/>
      <c r="N319" s="8"/>
      <c r="O319" s="8"/>
      <c r="P319" s="8"/>
      <c r="Q319" s="8"/>
      <c r="R319" s="281"/>
      <c r="S319" s="281"/>
      <c r="T319" s="281"/>
      <c r="U319" s="281"/>
      <c r="V319" s="8"/>
      <c r="W319" s="8"/>
      <c r="X319" s="3"/>
      <c r="Y319" s="258" t="s">
        <v>360</v>
      </c>
      <c r="Z319" s="258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7"/>
      <c r="X320" s="307"/>
      <c r="Y320" s="307"/>
      <c r="Z320" s="307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7"/>
      <c r="X321" s="307"/>
      <c r="Y321" s="307"/>
      <c r="Z321" s="307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8" t="s">
        <v>361</v>
      </c>
      <c r="X322" s="308"/>
      <c r="Y322" s="308"/>
      <c r="Z322" s="308"/>
      <c r="AC322"/>
    </row>
    <row r="323" spans="1:30" ht="24.95" customHeight="1">
      <c r="A323" s="15" t="s">
        <v>3</v>
      </c>
      <c r="B323" s="285" t="s">
        <v>4</v>
      </c>
      <c r="C323" s="285"/>
      <c r="D323" s="285"/>
      <c r="E323" s="285"/>
      <c r="F323" s="285"/>
      <c r="G323" s="285"/>
      <c r="H323" s="285"/>
      <c r="I323" s="285"/>
      <c r="J323" s="285"/>
      <c r="K323" s="285" t="s">
        <v>5</v>
      </c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C323"/>
    </row>
    <row r="324" spans="1:30" ht="48.75" customHeight="1">
      <c r="A324" s="15" t="s">
        <v>50</v>
      </c>
      <c r="B324" s="294" t="s">
        <v>51</v>
      </c>
      <c r="C324" s="294"/>
      <c r="D324" s="294"/>
      <c r="E324" s="294"/>
      <c r="F324" s="294"/>
      <c r="G324" s="294"/>
      <c r="H324" s="294"/>
      <c r="I324" s="294"/>
      <c r="J324" s="294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>
      <c r="A325" s="17" t="s">
        <v>7</v>
      </c>
      <c r="B325" s="295" t="s">
        <v>8</v>
      </c>
      <c r="C325" s="295"/>
      <c r="D325" s="295"/>
      <c r="E325" s="295"/>
      <c r="F325" s="295"/>
      <c r="G325" s="295"/>
      <c r="H325" s="295"/>
      <c r="I325" s="295"/>
      <c r="J325" s="295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>
      <c r="A327" s="47" t="s">
        <v>53</v>
      </c>
      <c r="B327" s="48" t="s">
        <v>309</v>
      </c>
      <c r="C327" s="315" t="s">
        <v>310</v>
      </c>
      <c r="D327" s="315"/>
      <c r="E327" s="315"/>
      <c r="F327" s="315"/>
      <c r="G327" s="315"/>
      <c r="H327" s="315"/>
      <c r="I327" s="315"/>
      <c r="J327" s="316"/>
      <c r="K327" s="95">
        <v>1860</v>
      </c>
      <c r="L327" s="95">
        <v>2812</v>
      </c>
      <c r="M327" s="95">
        <v>4687</v>
      </c>
      <c r="N327" s="95">
        <v>587</v>
      </c>
      <c r="O327" s="95">
        <v>883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5" si="24">SUM(K327:Y327)</f>
        <v>10829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7" t="s">
        <v>311</v>
      </c>
      <c r="D328" s="317"/>
      <c r="E328" s="317"/>
      <c r="F328" s="317"/>
      <c r="G328" s="317"/>
      <c r="H328" s="317"/>
      <c r="I328" s="317"/>
      <c r="J328" s="317"/>
      <c r="K328" s="95">
        <v>3591</v>
      </c>
      <c r="L328" s="95">
        <v>14065</v>
      </c>
      <c r="M328" s="95">
        <v>27563</v>
      </c>
      <c r="N328" s="95">
        <v>864</v>
      </c>
      <c r="O328" s="95">
        <v>1381</v>
      </c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4"/>
        <v>47464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7" t="s">
        <v>312</v>
      </c>
      <c r="D329" s="317"/>
      <c r="E329" s="317"/>
      <c r="F329" s="317"/>
      <c r="G329" s="317"/>
      <c r="H329" s="317"/>
      <c r="I329" s="317"/>
      <c r="J329" s="317"/>
      <c r="K329" s="95">
        <v>1364</v>
      </c>
      <c r="L329" s="95">
        <v>985</v>
      </c>
      <c r="M329" s="95">
        <v>1860</v>
      </c>
      <c r="N329" s="95">
        <v>173</v>
      </c>
      <c r="O329" s="95">
        <v>163</v>
      </c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4"/>
        <v>4545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197</v>
      </c>
      <c r="C330" s="317" t="s">
        <v>313</v>
      </c>
      <c r="D330" s="317"/>
      <c r="E330" s="317"/>
      <c r="F330" s="317"/>
      <c r="G330" s="317"/>
      <c r="H330" s="317"/>
      <c r="I330" s="317"/>
      <c r="J330" s="317"/>
      <c r="K330" s="95">
        <v>311</v>
      </c>
      <c r="L330" s="95">
        <v>319</v>
      </c>
      <c r="M330" s="95">
        <v>974</v>
      </c>
      <c r="N330" s="95">
        <v>154</v>
      </c>
      <c r="O330" s="95">
        <v>73</v>
      </c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4"/>
        <v>1831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199</v>
      </c>
      <c r="C331" s="317" t="s">
        <v>314</v>
      </c>
      <c r="D331" s="317"/>
      <c r="E331" s="317"/>
      <c r="F331" s="317"/>
      <c r="G331" s="317"/>
      <c r="H331" s="317"/>
      <c r="I331" s="317"/>
      <c r="J331" s="317"/>
      <c r="K331" s="95">
        <v>153</v>
      </c>
      <c r="L331" s="95">
        <v>337</v>
      </c>
      <c r="M331" s="95">
        <v>383</v>
      </c>
      <c r="N331" s="95">
        <v>57</v>
      </c>
      <c r="O331" s="95">
        <v>87</v>
      </c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4"/>
        <v>1017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201</v>
      </c>
      <c r="C332" s="317" t="s">
        <v>315</v>
      </c>
      <c r="D332" s="317"/>
      <c r="E332" s="317"/>
      <c r="F332" s="317"/>
      <c r="G332" s="317"/>
      <c r="H332" s="317"/>
      <c r="I332" s="317"/>
      <c r="J332" s="317"/>
      <c r="K332" s="95">
        <v>254</v>
      </c>
      <c r="L332" s="95">
        <v>226</v>
      </c>
      <c r="M332" s="95">
        <v>1332</v>
      </c>
      <c r="N332" s="95">
        <v>246</v>
      </c>
      <c r="O332" s="95">
        <v>984</v>
      </c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4"/>
        <v>3042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203</v>
      </c>
      <c r="C333" s="317" t="s">
        <v>316</v>
      </c>
      <c r="D333" s="317"/>
      <c r="E333" s="317"/>
      <c r="F333" s="317"/>
      <c r="G333" s="317"/>
      <c r="H333" s="317"/>
      <c r="I333" s="317"/>
      <c r="J333" s="317"/>
      <c r="K333" s="95">
        <v>109</v>
      </c>
      <c r="L333" s="95">
        <v>260</v>
      </c>
      <c r="M333" s="95">
        <v>216</v>
      </c>
      <c r="N333" s="95">
        <v>44</v>
      </c>
      <c r="O333" s="95">
        <v>21</v>
      </c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4"/>
        <v>650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205</v>
      </c>
      <c r="C334" s="317" t="s">
        <v>317</v>
      </c>
      <c r="D334" s="317"/>
      <c r="E334" s="317"/>
      <c r="F334" s="317"/>
      <c r="G334" s="317"/>
      <c r="H334" s="317"/>
      <c r="I334" s="317"/>
      <c r="J334" s="317"/>
      <c r="K334" s="95">
        <v>150</v>
      </c>
      <c r="L334" s="95">
        <v>322</v>
      </c>
      <c r="M334" s="95">
        <v>664</v>
      </c>
      <c r="N334" s="95">
        <v>311</v>
      </c>
      <c r="O334" s="95">
        <v>41</v>
      </c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69">
        <f t="shared" si="24"/>
        <v>1488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24" t="s">
        <v>207</v>
      </c>
      <c r="C335" s="317" t="s">
        <v>318</v>
      </c>
      <c r="D335" s="317"/>
      <c r="E335" s="317"/>
      <c r="F335" s="317"/>
      <c r="G335" s="317"/>
      <c r="H335" s="317"/>
      <c r="I335" s="317"/>
      <c r="J335" s="317"/>
      <c r="K335" s="95">
        <v>213</v>
      </c>
      <c r="L335" s="95">
        <v>238</v>
      </c>
      <c r="M335" s="95">
        <v>333</v>
      </c>
      <c r="N335" s="95">
        <v>33</v>
      </c>
      <c r="O335" s="95">
        <v>44</v>
      </c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69">
        <f t="shared" si="24"/>
        <v>861</v>
      </c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4" t="s">
        <v>368</v>
      </c>
      <c r="C338" s="294"/>
      <c r="D338" s="294"/>
      <c r="E338" s="294"/>
      <c r="F338" s="294"/>
      <c r="G338" s="294"/>
      <c r="H338" s="294"/>
      <c r="I338" s="294"/>
      <c r="J338" s="294"/>
      <c r="K338" s="70">
        <f>SUM(K327:K337)</f>
        <v>8005</v>
      </c>
      <c r="L338" s="70">
        <f>SUM(L327:L337)</f>
        <v>19564</v>
      </c>
      <c r="M338" s="70">
        <f>SUM(M327:M337)</f>
        <v>38012</v>
      </c>
      <c r="N338" s="70">
        <f>SUM(N327:N337)</f>
        <v>2469</v>
      </c>
      <c r="O338" s="70">
        <f>SUM(O327:O337)</f>
        <v>3677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5">SUM(K338:Y338)</f>
        <v>71727</v>
      </c>
      <c r="AC338" s="27"/>
      <c r="AD338" s="37" t="s">
        <v>181</v>
      </c>
    </row>
    <row r="339" spans="1:30" ht="30" customHeight="1">
      <c r="A339" s="47" t="s">
        <v>53</v>
      </c>
      <c r="B339" s="50" t="s">
        <v>319</v>
      </c>
      <c r="C339" s="315" t="s">
        <v>320</v>
      </c>
      <c r="D339" s="315"/>
      <c r="E339" s="315"/>
      <c r="F339" s="315"/>
      <c r="G339" s="315"/>
      <c r="H339" s="315"/>
      <c r="I339" s="315"/>
      <c r="J339" s="316"/>
      <c r="K339" s="95">
        <v>8586</v>
      </c>
      <c r="L339" s="95">
        <v>9228</v>
      </c>
      <c r="M339" s="95">
        <v>10298</v>
      </c>
      <c r="N339" s="95">
        <v>4937</v>
      </c>
      <c r="O339" s="95">
        <v>3100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5"/>
        <v>36149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7" t="s">
        <v>321</v>
      </c>
      <c r="D340" s="317"/>
      <c r="E340" s="317"/>
      <c r="F340" s="317"/>
      <c r="G340" s="317"/>
      <c r="H340" s="317"/>
      <c r="I340" s="317"/>
      <c r="J340" s="317"/>
      <c r="K340" s="95">
        <v>8962</v>
      </c>
      <c r="L340" s="95">
        <v>10643</v>
      </c>
      <c r="M340" s="95">
        <v>15668</v>
      </c>
      <c r="N340" s="95">
        <v>8582</v>
      </c>
      <c r="O340" s="95">
        <v>2529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5"/>
        <v>46384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7" t="s">
        <v>322</v>
      </c>
      <c r="D341" s="317"/>
      <c r="E341" s="317"/>
      <c r="F341" s="317"/>
      <c r="G341" s="317"/>
      <c r="H341" s="317"/>
      <c r="I341" s="317"/>
      <c r="J341" s="317"/>
      <c r="K341" s="95">
        <v>3410</v>
      </c>
      <c r="L341" s="95">
        <v>11212</v>
      </c>
      <c r="M341" s="95">
        <v>6431</v>
      </c>
      <c r="N341" s="95">
        <v>2538</v>
      </c>
      <c r="O341" s="95">
        <v>1752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5"/>
        <v>25343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197</v>
      </c>
      <c r="C342" s="317" t="s">
        <v>323</v>
      </c>
      <c r="D342" s="317"/>
      <c r="E342" s="317"/>
      <c r="F342" s="317"/>
      <c r="G342" s="317"/>
      <c r="H342" s="317"/>
      <c r="I342" s="317"/>
      <c r="J342" s="317"/>
      <c r="K342" s="95">
        <v>559</v>
      </c>
      <c r="L342" s="95">
        <v>1255</v>
      </c>
      <c r="M342" s="95">
        <v>1172</v>
      </c>
      <c r="N342" s="95">
        <v>307</v>
      </c>
      <c r="O342" s="95">
        <v>207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5"/>
        <v>3500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199</v>
      </c>
      <c r="C343" s="317" t="s">
        <v>324</v>
      </c>
      <c r="D343" s="317"/>
      <c r="E343" s="317"/>
      <c r="F343" s="317"/>
      <c r="G343" s="317"/>
      <c r="H343" s="317"/>
      <c r="I343" s="317"/>
      <c r="J343" s="317"/>
      <c r="K343" s="95">
        <v>1143</v>
      </c>
      <c r="L343" s="95">
        <v>2027</v>
      </c>
      <c r="M343" s="95">
        <v>2607</v>
      </c>
      <c r="N343" s="95">
        <v>733</v>
      </c>
      <c r="O343" s="95">
        <v>594</v>
      </c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5"/>
        <v>7104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201</v>
      </c>
      <c r="C344" s="317" t="s">
        <v>325</v>
      </c>
      <c r="D344" s="317"/>
      <c r="E344" s="317"/>
      <c r="F344" s="317"/>
      <c r="G344" s="317"/>
      <c r="H344" s="317"/>
      <c r="I344" s="317"/>
      <c r="J344" s="317"/>
      <c r="K344" s="95">
        <v>3883</v>
      </c>
      <c r="L344" s="95">
        <v>3929</v>
      </c>
      <c r="M344" s="95">
        <v>3818</v>
      </c>
      <c r="N344" s="95">
        <v>983</v>
      </c>
      <c r="O344" s="95">
        <v>682</v>
      </c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5"/>
        <v>13295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203</v>
      </c>
      <c r="C345" s="317" t="s">
        <v>326</v>
      </c>
      <c r="D345" s="317"/>
      <c r="E345" s="317"/>
      <c r="F345" s="317"/>
      <c r="G345" s="317"/>
      <c r="H345" s="317"/>
      <c r="I345" s="317"/>
      <c r="J345" s="317"/>
      <c r="K345" s="95">
        <v>121</v>
      </c>
      <c r="L345" s="95">
        <v>376</v>
      </c>
      <c r="M345" s="95">
        <v>240</v>
      </c>
      <c r="N345" s="95">
        <v>103</v>
      </c>
      <c r="O345" s="95">
        <v>85</v>
      </c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5"/>
        <v>925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205</v>
      </c>
      <c r="C346" s="317" t="s">
        <v>327</v>
      </c>
      <c r="D346" s="317"/>
      <c r="E346" s="317"/>
      <c r="F346" s="317"/>
      <c r="G346" s="317"/>
      <c r="H346" s="317"/>
      <c r="I346" s="317"/>
      <c r="J346" s="317"/>
      <c r="K346" s="95">
        <v>272</v>
      </c>
      <c r="L346" s="95">
        <v>657</v>
      </c>
      <c r="M346" s="95">
        <v>661</v>
      </c>
      <c r="N346" s="95">
        <v>261</v>
      </c>
      <c r="O346" s="95">
        <v>254</v>
      </c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5"/>
        <v>2105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207</v>
      </c>
      <c r="C347" s="317" t="s">
        <v>328</v>
      </c>
      <c r="D347" s="317"/>
      <c r="E347" s="317"/>
      <c r="F347" s="317"/>
      <c r="G347" s="317"/>
      <c r="H347" s="317"/>
      <c r="I347" s="317"/>
      <c r="J347" s="317"/>
      <c r="K347" s="95">
        <v>143</v>
      </c>
      <c r="L347" s="95">
        <v>324</v>
      </c>
      <c r="M347" s="95">
        <v>693</v>
      </c>
      <c r="N347" s="95">
        <v>127</v>
      </c>
      <c r="O347" s="95">
        <v>139</v>
      </c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5"/>
        <v>1426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4" t="s">
        <v>368</v>
      </c>
      <c r="C350" s="294"/>
      <c r="D350" s="294"/>
      <c r="E350" s="294"/>
      <c r="F350" s="294"/>
      <c r="G350" s="294"/>
      <c r="H350" s="294"/>
      <c r="I350" s="294"/>
      <c r="J350" s="294"/>
      <c r="K350" s="70">
        <f>SUM(K339:K349)</f>
        <v>27079</v>
      </c>
      <c r="L350" s="70">
        <f>SUM(L339:L349)</f>
        <v>39651</v>
      </c>
      <c r="M350" s="70">
        <f>SUM(M339:M349)</f>
        <v>41588</v>
      </c>
      <c r="N350" s="70">
        <f>SUM(N339:N349)</f>
        <v>18571</v>
      </c>
      <c r="O350" s="70">
        <f>SUM(O339:O349)</f>
        <v>9342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136231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9" t="s">
        <v>37</v>
      </c>
      <c r="P352" s="290"/>
      <c r="Q352" s="290"/>
      <c r="R352" s="290"/>
      <c r="S352" s="290"/>
      <c r="T352" s="290"/>
      <c r="U352" s="290"/>
      <c r="V352" s="290"/>
      <c r="W352" s="290"/>
      <c r="X352" s="290"/>
      <c r="Y352" s="291"/>
      <c r="Z352" s="3"/>
      <c r="AA352" s="3"/>
      <c r="AC352"/>
    </row>
    <row r="353" spans="1:34" ht="21.75" customHeight="1">
      <c r="A353" s="30"/>
      <c r="B353" s="320" t="s">
        <v>375</v>
      </c>
      <c r="C353" s="321"/>
      <c r="D353" s="322"/>
      <c r="E353" s="320" t="s">
        <v>376</v>
      </c>
      <c r="F353" s="321"/>
      <c r="G353" s="322"/>
      <c r="H353" s="320" t="s">
        <v>377</v>
      </c>
      <c r="I353" s="321"/>
      <c r="J353" s="322"/>
      <c r="K353" s="326" t="s">
        <v>378</v>
      </c>
      <c r="L353" s="328" t="s">
        <v>379</v>
      </c>
      <c r="M353" s="328" t="s">
        <v>380</v>
      </c>
      <c r="N353" s="330" t="s">
        <v>381</v>
      </c>
      <c r="O353" s="192" t="s">
        <v>375</v>
      </c>
      <c r="P353" s="193" t="s">
        <v>376</v>
      </c>
      <c r="Q353" s="194" t="s">
        <v>377</v>
      </c>
      <c r="R353" s="195" t="s">
        <v>378</v>
      </c>
      <c r="S353" s="62"/>
      <c r="T353" s="196" t="s">
        <v>379</v>
      </c>
      <c r="U353" s="62"/>
      <c r="V353" s="197" t="s">
        <v>380</v>
      </c>
      <c r="W353" s="62"/>
      <c r="X353" s="198" t="s">
        <v>381</v>
      </c>
      <c r="Y353" s="199" t="s">
        <v>382</v>
      </c>
      <c r="Z353" s="3"/>
      <c r="AC353"/>
    </row>
    <row r="354" spans="1:34" ht="22.5" customHeight="1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383</v>
      </c>
      <c r="P354" s="201" t="s">
        <v>384</v>
      </c>
      <c r="Q354" s="202" t="s">
        <v>385</v>
      </c>
      <c r="R354" s="203" t="s">
        <v>386</v>
      </c>
      <c r="S354" s="63"/>
      <c r="T354" s="204" t="s">
        <v>387</v>
      </c>
      <c r="U354" s="63"/>
      <c r="V354" s="205" t="s">
        <v>388</v>
      </c>
      <c r="W354" s="63"/>
      <c r="X354" s="206" t="s">
        <v>389</v>
      </c>
      <c r="Y354" s="207" t="s">
        <v>390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362</v>
      </c>
      <c r="AH356" s="93" t="s">
        <v>372</v>
      </c>
    </row>
    <row r="357" spans="1:34" ht="22.5" customHeight="1">
      <c r="I357" s="281" t="s">
        <v>96</v>
      </c>
      <c r="J357" s="281"/>
      <c r="K357" s="281"/>
      <c r="L357" s="281"/>
      <c r="M357" s="8" t="s">
        <v>342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0" t="s">
        <v>94</v>
      </c>
      <c r="Z357" s="260"/>
      <c r="AC357"/>
      <c r="AH357" s="93" t="s">
        <v>371</v>
      </c>
    </row>
    <row r="358" spans="1:34" ht="22.5" customHeight="1">
      <c r="I358" s="281" t="s">
        <v>2</v>
      </c>
      <c r="J358" s="281"/>
      <c r="K358" s="281"/>
      <c r="L358" s="281"/>
      <c r="M358" s="8" t="s">
        <v>343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0"/>
      <c r="Z358" s="260"/>
      <c r="AC358"/>
    </row>
    <row r="359" spans="1:34" ht="22.5" customHeight="1">
      <c r="J359" s="306"/>
      <c r="K359" s="306"/>
      <c r="L359" s="306"/>
      <c r="M359" s="306"/>
      <c r="N359" s="8"/>
      <c r="O359" s="8"/>
      <c r="P359" s="8"/>
      <c r="Q359" s="8"/>
      <c r="R359" s="281"/>
      <c r="S359" s="281"/>
      <c r="T359" s="281"/>
      <c r="U359" s="281"/>
      <c r="V359" s="8"/>
      <c r="W359" s="8"/>
      <c r="X359" s="3"/>
      <c r="Y359" s="258" t="s">
        <v>362</v>
      </c>
      <c r="Z359" s="258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7"/>
      <c r="X360" s="307"/>
      <c r="Y360" s="307"/>
      <c r="Z360" s="307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7"/>
      <c r="X361" s="307"/>
      <c r="Y361" s="307"/>
      <c r="Z361" s="307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8" t="s">
        <v>363</v>
      </c>
      <c r="X362" s="308"/>
      <c r="Y362" s="308"/>
      <c r="Z362" s="308"/>
      <c r="AC362"/>
    </row>
    <row r="363" spans="1:34" ht="24.95" customHeight="1">
      <c r="A363" s="15" t="s">
        <v>3</v>
      </c>
      <c r="B363" s="285" t="s">
        <v>4</v>
      </c>
      <c r="C363" s="285"/>
      <c r="D363" s="285"/>
      <c r="E363" s="285"/>
      <c r="F363" s="285"/>
      <c r="G363" s="285"/>
      <c r="H363" s="285"/>
      <c r="I363" s="285"/>
      <c r="J363" s="285"/>
      <c r="K363" s="285" t="s">
        <v>5</v>
      </c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C363"/>
    </row>
    <row r="364" spans="1:34" ht="48.75" customHeight="1">
      <c r="A364" s="15" t="s">
        <v>50</v>
      </c>
      <c r="B364" s="294" t="s">
        <v>51</v>
      </c>
      <c r="C364" s="294"/>
      <c r="D364" s="294"/>
      <c r="E364" s="294"/>
      <c r="F364" s="294"/>
      <c r="G364" s="294"/>
      <c r="H364" s="294"/>
      <c r="I364" s="294"/>
      <c r="J364" s="294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>
      <c r="A365" s="17" t="s">
        <v>7</v>
      </c>
      <c r="B365" s="295" t="s">
        <v>8</v>
      </c>
      <c r="C365" s="295"/>
      <c r="D365" s="295"/>
      <c r="E365" s="295"/>
      <c r="F365" s="295"/>
      <c r="G365" s="295"/>
      <c r="H365" s="295"/>
      <c r="I365" s="295"/>
      <c r="J365" s="295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>
      <c r="A367" s="47" t="s">
        <v>53</v>
      </c>
      <c r="B367" s="48" t="s">
        <v>329</v>
      </c>
      <c r="C367" s="315" t="s">
        <v>330</v>
      </c>
      <c r="D367" s="315"/>
      <c r="E367" s="315"/>
      <c r="F367" s="315"/>
      <c r="G367" s="315"/>
      <c r="H367" s="315"/>
      <c r="I367" s="315"/>
      <c r="J367" s="316"/>
      <c r="K367" s="95">
        <v>3085</v>
      </c>
      <c r="L367" s="95">
        <v>4189</v>
      </c>
      <c r="M367" s="95">
        <v>7062</v>
      </c>
      <c r="N367" s="95">
        <v>713</v>
      </c>
      <c r="O367" s="95">
        <v>1566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5" si="26">SUM(K367:Y367)</f>
        <v>16615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7" t="s">
        <v>331</v>
      </c>
      <c r="D368" s="317"/>
      <c r="E368" s="317"/>
      <c r="F368" s="317"/>
      <c r="G368" s="317"/>
      <c r="H368" s="317"/>
      <c r="I368" s="317"/>
      <c r="J368" s="317"/>
      <c r="K368" s="95">
        <v>1996</v>
      </c>
      <c r="L368" s="95">
        <v>3694</v>
      </c>
      <c r="M368" s="95">
        <v>5449</v>
      </c>
      <c r="N368" s="95">
        <v>843</v>
      </c>
      <c r="O368" s="95">
        <v>1253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6"/>
        <v>13235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7" t="s">
        <v>332</v>
      </c>
      <c r="D369" s="317"/>
      <c r="E369" s="317"/>
      <c r="F369" s="317"/>
      <c r="G369" s="317"/>
      <c r="H369" s="317"/>
      <c r="I369" s="317"/>
      <c r="J369" s="317"/>
      <c r="K369" s="95">
        <v>1163</v>
      </c>
      <c r="L369" s="95">
        <v>1354</v>
      </c>
      <c r="M369" s="95">
        <v>4229</v>
      </c>
      <c r="N369" s="95">
        <v>260</v>
      </c>
      <c r="O369" s="95">
        <v>513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6"/>
        <v>7519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197</v>
      </c>
      <c r="C370" s="317" t="s">
        <v>333</v>
      </c>
      <c r="D370" s="317"/>
      <c r="E370" s="317"/>
      <c r="F370" s="317"/>
      <c r="G370" s="317"/>
      <c r="H370" s="317"/>
      <c r="I370" s="317"/>
      <c r="J370" s="317"/>
      <c r="K370" s="95">
        <v>508</v>
      </c>
      <c r="L370" s="95">
        <v>737</v>
      </c>
      <c r="M370" s="95">
        <v>1128</v>
      </c>
      <c r="N370" s="95">
        <v>210</v>
      </c>
      <c r="O370" s="95">
        <v>292</v>
      </c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6"/>
        <v>2875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199</v>
      </c>
      <c r="C371" s="317" t="s">
        <v>334</v>
      </c>
      <c r="D371" s="317"/>
      <c r="E371" s="317"/>
      <c r="F371" s="317"/>
      <c r="G371" s="317"/>
      <c r="H371" s="317"/>
      <c r="I371" s="317"/>
      <c r="J371" s="317"/>
      <c r="K371" s="95">
        <v>361</v>
      </c>
      <c r="L371" s="95">
        <v>637</v>
      </c>
      <c r="M371" s="95">
        <v>556</v>
      </c>
      <c r="N371" s="95">
        <v>57</v>
      </c>
      <c r="O371" s="95">
        <v>538</v>
      </c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6"/>
        <v>2149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201</v>
      </c>
      <c r="C372" s="317" t="s">
        <v>335</v>
      </c>
      <c r="D372" s="317"/>
      <c r="E372" s="317"/>
      <c r="F372" s="317"/>
      <c r="G372" s="317"/>
      <c r="H372" s="317"/>
      <c r="I372" s="317"/>
      <c r="J372" s="317"/>
      <c r="K372" s="95">
        <v>579</v>
      </c>
      <c r="L372" s="95">
        <v>301</v>
      </c>
      <c r="M372" s="95">
        <v>1354</v>
      </c>
      <c r="N372" s="95">
        <v>202</v>
      </c>
      <c r="O372" s="95">
        <v>247</v>
      </c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6"/>
        <v>2683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203</v>
      </c>
      <c r="C373" s="317" t="s">
        <v>336</v>
      </c>
      <c r="D373" s="317"/>
      <c r="E373" s="317"/>
      <c r="F373" s="317"/>
      <c r="G373" s="317"/>
      <c r="H373" s="317"/>
      <c r="I373" s="317"/>
      <c r="J373" s="317"/>
      <c r="K373" s="95">
        <v>113</v>
      </c>
      <c r="L373" s="95">
        <v>545</v>
      </c>
      <c r="M373" s="95">
        <v>348</v>
      </c>
      <c r="N373" s="95">
        <v>38</v>
      </c>
      <c r="O373" s="95">
        <v>90</v>
      </c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6"/>
        <v>1134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205</v>
      </c>
      <c r="C374" s="317" t="s">
        <v>337</v>
      </c>
      <c r="D374" s="317"/>
      <c r="E374" s="317"/>
      <c r="F374" s="317"/>
      <c r="G374" s="317"/>
      <c r="H374" s="317"/>
      <c r="I374" s="317"/>
      <c r="J374" s="317"/>
      <c r="K374" s="95">
        <v>487</v>
      </c>
      <c r="L374" s="95">
        <v>3376</v>
      </c>
      <c r="M374" s="95">
        <v>1198</v>
      </c>
      <c r="N374" s="95">
        <v>211</v>
      </c>
      <c r="O374" s="95">
        <v>263</v>
      </c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6"/>
        <v>5535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207</v>
      </c>
      <c r="C375" s="317" t="s">
        <v>338</v>
      </c>
      <c r="D375" s="317"/>
      <c r="E375" s="317"/>
      <c r="F375" s="317"/>
      <c r="G375" s="317"/>
      <c r="H375" s="317"/>
      <c r="I375" s="317"/>
      <c r="J375" s="317"/>
      <c r="K375" s="95">
        <v>187</v>
      </c>
      <c r="L375" s="95">
        <v>328</v>
      </c>
      <c r="M375" s="95">
        <v>1195</v>
      </c>
      <c r="N375" s="95">
        <v>26</v>
      </c>
      <c r="O375" s="95">
        <v>156</v>
      </c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6"/>
        <v>1892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4" t="s">
        <v>368</v>
      </c>
      <c r="C378" s="294"/>
      <c r="D378" s="294"/>
      <c r="E378" s="294"/>
      <c r="F378" s="294"/>
      <c r="G378" s="294"/>
      <c r="H378" s="294"/>
      <c r="I378" s="294"/>
      <c r="J378" s="294"/>
      <c r="K378" s="70">
        <f>SUM(K367:K377)</f>
        <v>8479</v>
      </c>
      <c r="L378" s="70">
        <f>SUM(L367:L377)</f>
        <v>15161</v>
      </c>
      <c r="M378" s="70">
        <f>SUM(M367:M377)</f>
        <v>22519</v>
      </c>
      <c r="N378" s="70">
        <f>SUM(N367:N377)</f>
        <v>2560</v>
      </c>
      <c r="O378" s="70">
        <f>SUM(O367:O377)</f>
        <v>4918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53637</v>
      </c>
      <c r="AC378" s="27"/>
      <c r="AD378" s="37" t="s">
        <v>181</v>
      </c>
    </row>
    <row r="379" spans="1:30" ht="30" customHeight="1">
      <c r="A379" s="47" t="s">
        <v>53</v>
      </c>
      <c r="B379" s="50" t="s">
        <v>339</v>
      </c>
      <c r="C379" s="315" t="s">
        <v>340</v>
      </c>
      <c r="D379" s="315"/>
      <c r="E379" s="315"/>
      <c r="F379" s="315"/>
      <c r="G379" s="315"/>
      <c r="H379" s="315"/>
      <c r="I379" s="315"/>
      <c r="J379" s="316"/>
      <c r="K379" s="95">
        <v>1787</v>
      </c>
      <c r="L379" s="95">
        <v>682</v>
      </c>
      <c r="M379" s="95">
        <v>1531</v>
      </c>
      <c r="N379" s="95">
        <v>584</v>
      </c>
      <c r="O379" s="95">
        <v>217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4801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17" t="s">
        <v>341</v>
      </c>
      <c r="D380" s="317"/>
      <c r="E380" s="317"/>
      <c r="F380" s="317"/>
      <c r="G380" s="317"/>
      <c r="H380" s="317"/>
      <c r="I380" s="317"/>
      <c r="J380" s="317"/>
      <c r="K380" s="95">
        <v>824</v>
      </c>
      <c r="L380" s="95">
        <v>459</v>
      </c>
      <c r="M380" s="95">
        <v>1253</v>
      </c>
      <c r="N380" s="95">
        <v>492</v>
      </c>
      <c r="O380" s="95">
        <v>185</v>
      </c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3213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4" t="s">
        <v>368</v>
      </c>
      <c r="C390" s="294"/>
      <c r="D390" s="294"/>
      <c r="E390" s="294"/>
      <c r="F390" s="294"/>
      <c r="G390" s="294"/>
      <c r="H390" s="294"/>
      <c r="I390" s="294"/>
      <c r="J390" s="294"/>
      <c r="K390" s="70">
        <f>SUM(K379:K389)</f>
        <v>2611</v>
      </c>
      <c r="L390" s="70">
        <f>SUM(L379:L389)</f>
        <v>1141</v>
      </c>
      <c r="M390" s="70">
        <f>SUM(M379:M389)</f>
        <v>2784</v>
      </c>
      <c r="N390" s="70">
        <f>SUM(N379:N389)</f>
        <v>1076</v>
      </c>
      <c r="O390" s="70">
        <f>SUM(O379:O389)</f>
        <v>402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8014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9" t="s">
        <v>37</v>
      </c>
      <c r="P392" s="290"/>
      <c r="Q392" s="290"/>
      <c r="R392" s="290"/>
      <c r="S392" s="290"/>
      <c r="T392" s="290"/>
      <c r="U392" s="290"/>
      <c r="V392" s="290"/>
      <c r="W392" s="290"/>
      <c r="X392" s="290"/>
      <c r="Y392" s="291"/>
      <c r="Z392" s="3"/>
      <c r="AA392" s="3"/>
      <c r="AC392"/>
    </row>
    <row r="393" spans="1:34" ht="21.75" customHeight="1">
      <c r="A393" s="30"/>
      <c r="B393" s="320" t="s">
        <v>375</v>
      </c>
      <c r="C393" s="321"/>
      <c r="D393" s="322"/>
      <c r="E393" s="320" t="s">
        <v>376</v>
      </c>
      <c r="F393" s="321"/>
      <c r="G393" s="322"/>
      <c r="H393" s="320" t="s">
        <v>377</v>
      </c>
      <c r="I393" s="321"/>
      <c r="J393" s="322"/>
      <c r="K393" s="326" t="s">
        <v>378</v>
      </c>
      <c r="L393" s="328" t="s">
        <v>379</v>
      </c>
      <c r="M393" s="328" t="s">
        <v>380</v>
      </c>
      <c r="N393" s="330" t="s">
        <v>381</v>
      </c>
      <c r="O393" s="208" t="s">
        <v>375</v>
      </c>
      <c r="P393" s="209" t="s">
        <v>376</v>
      </c>
      <c r="Q393" s="210" t="s">
        <v>377</v>
      </c>
      <c r="R393" s="211" t="s">
        <v>378</v>
      </c>
      <c r="S393" s="62"/>
      <c r="T393" s="212" t="s">
        <v>379</v>
      </c>
      <c r="U393" s="62"/>
      <c r="V393" s="213" t="s">
        <v>380</v>
      </c>
      <c r="W393" s="62"/>
      <c r="X393" s="214" t="s">
        <v>381</v>
      </c>
      <c r="Y393" s="215" t="s">
        <v>382</v>
      </c>
      <c r="Z393" s="3"/>
      <c r="AC393"/>
    </row>
    <row r="394" spans="1:34" ht="22.5" customHeight="1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383</v>
      </c>
      <c r="P394" s="217" t="s">
        <v>384</v>
      </c>
      <c r="Q394" s="218" t="s">
        <v>385</v>
      </c>
      <c r="R394" s="219" t="s">
        <v>386</v>
      </c>
      <c r="S394" s="63"/>
      <c r="T394" s="220" t="s">
        <v>387</v>
      </c>
      <c r="U394" s="63"/>
      <c r="V394" s="221" t="s">
        <v>388</v>
      </c>
      <c r="W394" s="63"/>
      <c r="X394" s="222" t="s">
        <v>389</v>
      </c>
      <c r="Y394" s="223" t="s">
        <v>390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6"/>
      <c r="K396" s="306"/>
      <c r="L396" s="306"/>
      <c r="M396" s="306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364</v>
      </c>
      <c r="AH396" s="93" t="s">
        <v>372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1" t="s">
        <v>96</v>
      </c>
      <c r="J397" s="281"/>
      <c r="K397" s="281"/>
      <c r="L397" s="281"/>
      <c r="M397" s="8" t="s">
        <v>342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0" t="s">
        <v>94</v>
      </c>
      <c r="Z397" s="260"/>
      <c r="AC397"/>
      <c r="AH397" s="93" t="s">
        <v>371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1" t="s">
        <v>2</v>
      </c>
      <c r="J398" s="281"/>
      <c r="K398" s="281"/>
      <c r="L398" s="281"/>
      <c r="M398" s="8" t="s">
        <v>343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0"/>
      <c r="Z398" s="260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6"/>
      <c r="K399" s="306"/>
      <c r="L399" s="306"/>
      <c r="M399" s="306"/>
      <c r="N399" s="8"/>
      <c r="O399" s="8"/>
      <c r="P399" s="8"/>
      <c r="Q399" s="8"/>
      <c r="R399" s="281"/>
      <c r="S399" s="281"/>
      <c r="T399" s="281"/>
      <c r="U399" s="281"/>
      <c r="V399" s="8"/>
      <c r="W399" s="8"/>
      <c r="X399" s="3"/>
      <c r="Y399" s="258" t="s">
        <v>364</v>
      </c>
      <c r="Z399" s="258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7"/>
      <c r="X400" s="307"/>
      <c r="Y400" s="307"/>
      <c r="Z400" s="307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7"/>
      <c r="X401" s="307"/>
      <c r="Y401" s="307"/>
      <c r="Z401" s="307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8" t="s">
        <v>365</v>
      </c>
      <c r="X402" s="308"/>
      <c r="Y402" s="308"/>
      <c r="Z402" s="308"/>
      <c r="AC402"/>
    </row>
    <row r="403" spans="1:30" ht="24.75" customHeight="1">
      <c r="A403" s="15" t="s">
        <v>3</v>
      </c>
      <c r="B403" s="285" t="s">
        <v>4</v>
      </c>
      <c r="C403" s="285"/>
      <c r="D403" s="285"/>
      <c r="E403" s="285"/>
      <c r="F403" s="285"/>
      <c r="G403" s="285"/>
      <c r="H403" s="285"/>
      <c r="I403" s="285"/>
      <c r="J403" s="285"/>
      <c r="K403" s="285" t="s">
        <v>5</v>
      </c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C403"/>
    </row>
    <row r="404" spans="1:30" ht="48.75" customHeight="1">
      <c r="A404" s="15" t="s">
        <v>57</v>
      </c>
      <c r="B404" s="294" t="s">
        <v>58</v>
      </c>
      <c r="C404" s="294"/>
      <c r="D404" s="294"/>
      <c r="E404" s="294"/>
      <c r="F404" s="294"/>
      <c r="G404" s="294"/>
      <c r="H404" s="294"/>
      <c r="I404" s="294"/>
      <c r="J404" s="294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>
      <c r="A405" s="17" t="s">
        <v>7</v>
      </c>
      <c r="B405" s="295" t="s">
        <v>8</v>
      </c>
      <c r="C405" s="295"/>
      <c r="D405" s="295"/>
      <c r="E405" s="295"/>
      <c r="F405" s="295"/>
      <c r="G405" s="295"/>
      <c r="H405" s="295"/>
      <c r="I405" s="295"/>
      <c r="J405" s="295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2" t="s">
        <v>369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354606</v>
      </c>
      <c r="L406" s="71">
        <f>L98+L110+L138+L150+L178+L190+L218+L230+L258+L270+L298+L310+L338+L350+L378+L390</f>
        <v>537448</v>
      </c>
      <c r="M406" s="71">
        <f>M98+M110+M138+M150+M178+M190+M218+M230+M258+M270+M298+M310+M338+M350+M378+M390</f>
        <v>645328</v>
      </c>
      <c r="N406" s="71">
        <f>N98+N110+N138+N150+N178+N190+N218+N230+N258+N270+N298+N310+N338+N350+N378+N390</f>
        <v>210167</v>
      </c>
      <c r="O406" s="71">
        <f>O98+O110+O138+O150+O178+O190+O218+O230+O258+O270+O298+O310+O338+O350+O378+O390</f>
        <v>122260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1869809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60442</v>
      </c>
      <c r="L407" s="95">
        <v>69537</v>
      </c>
      <c r="M407" s="95">
        <v>80560</v>
      </c>
      <c r="N407" s="95">
        <v>40526</v>
      </c>
      <c r="O407" s="95">
        <v>25248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276313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2" t="s">
        <v>370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415048</v>
      </c>
      <c r="L408" s="71">
        <f>L406+L407</f>
        <v>606985</v>
      </c>
      <c r="M408" s="71">
        <f>M406+M407</f>
        <v>725888</v>
      </c>
      <c r="N408" s="71">
        <f>N406+N407</f>
        <v>250693</v>
      </c>
      <c r="O408" s="71">
        <f>O406+O407</f>
        <v>147508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2146122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9" t="s">
        <v>93</v>
      </c>
      <c r="D412" s="290"/>
      <c r="E412" s="290"/>
      <c r="F412" s="290"/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  <c r="X412" s="290"/>
      <c r="Y412" s="291"/>
      <c r="Z412" s="3"/>
      <c r="AA412" s="3"/>
      <c r="AC412"/>
    </row>
    <row r="413" spans="1:30" ht="19.5" customHeight="1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>
      <c r="A414" s="34"/>
      <c r="B414" s="35"/>
      <c r="C414" s="338" t="s">
        <v>374</v>
      </c>
      <c r="D414" s="339"/>
      <c r="E414" s="339"/>
      <c r="F414" s="339"/>
      <c r="G414" s="338" t="s">
        <v>374</v>
      </c>
      <c r="H414" s="339"/>
      <c r="I414" s="339"/>
      <c r="J414" s="339"/>
      <c r="K414" s="338" t="s">
        <v>374</v>
      </c>
      <c r="L414" s="339"/>
      <c r="M414" s="339"/>
      <c r="N414" s="338" t="s">
        <v>374</v>
      </c>
      <c r="O414" s="339"/>
      <c r="P414" s="339"/>
      <c r="Q414" s="338" t="s">
        <v>374</v>
      </c>
      <c r="R414" s="339"/>
      <c r="S414" s="339"/>
      <c r="T414" s="338" t="s">
        <v>374</v>
      </c>
      <c r="U414" s="339"/>
      <c r="V414" s="339"/>
      <c r="W414" s="338" t="s">
        <v>374</v>
      </c>
      <c r="X414" s="339"/>
      <c r="Y414" s="339"/>
      <c r="AA414" s="36"/>
      <c r="AC414"/>
    </row>
    <row r="415" spans="1:30" ht="15.75" customHeight="1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>
      <c r="A416" s="34"/>
      <c r="B416" s="35"/>
      <c r="C416" s="289" t="s">
        <v>37</v>
      </c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  <c r="X416" s="290"/>
      <c r="Y416" s="291"/>
      <c r="AA416" s="36"/>
      <c r="AC416"/>
    </row>
    <row r="417" spans="1:29" ht="41.25" customHeight="1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>
      <c r="A418" s="34"/>
      <c r="B418" s="35"/>
      <c r="C418" s="350" t="s">
        <v>374</v>
      </c>
      <c r="D418" s="351"/>
      <c r="E418" s="351"/>
      <c r="F418" s="351"/>
      <c r="G418" s="350" t="s">
        <v>374</v>
      </c>
      <c r="H418" s="351"/>
      <c r="I418" s="351"/>
      <c r="J418" s="351"/>
      <c r="K418" s="347" t="s">
        <v>374</v>
      </c>
      <c r="L418" s="348"/>
      <c r="M418" s="348"/>
      <c r="N418" s="345" t="s">
        <v>374</v>
      </c>
      <c r="O418" s="346"/>
      <c r="P418" s="346"/>
      <c r="Q418" s="347" t="s">
        <v>374</v>
      </c>
      <c r="R418" s="348"/>
      <c r="S418" s="348"/>
      <c r="T418" s="345" t="s">
        <v>374</v>
      </c>
      <c r="U418" s="346"/>
      <c r="V418" s="347" t="s">
        <v>374</v>
      </c>
      <c r="W418" s="348"/>
      <c r="X418" s="347" t="s">
        <v>374</v>
      </c>
      <c r="Y418" s="348"/>
      <c r="AA418" s="36"/>
      <c r="AC418"/>
    </row>
    <row r="419" spans="1:29" ht="13.5" customHeight="1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49" t="s">
        <v>164</v>
      </c>
      <c r="O419" s="349"/>
      <c r="P419" s="349"/>
      <c r="Q419" s="340" t="s">
        <v>164</v>
      </c>
      <c r="R419" s="340"/>
      <c r="S419" s="340"/>
      <c r="T419" s="349" t="s">
        <v>164</v>
      </c>
      <c r="U419" s="349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>
      <c r="C420" s="354" t="s">
        <v>72</v>
      </c>
      <c r="D420" s="355"/>
      <c r="E420" s="355"/>
      <c r="F420" s="356"/>
      <c r="G420" s="352" t="s">
        <v>73</v>
      </c>
      <c r="H420" s="357"/>
      <c r="I420" s="357"/>
      <c r="J420" s="353"/>
      <c r="K420" s="342" t="s">
        <v>74</v>
      </c>
      <c r="L420" s="343"/>
      <c r="M420" s="344"/>
      <c r="N420" s="352" t="s">
        <v>75</v>
      </c>
      <c r="O420" s="357"/>
      <c r="P420" s="353"/>
      <c r="Q420" s="342" t="s">
        <v>76</v>
      </c>
      <c r="R420" s="343"/>
      <c r="S420" s="344"/>
      <c r="T420" s="352" t="s">
        <v>77</v>
      </c>
      <c r="U420" s="353"/>
      <c r="V420" s="342" t="s">
        <v>78</v>
      </c>
      <c r="W420" s="344"/>
      <c r="X420" s="342" t="s">
        <v>79</v>
      </c>
      <c r="Y420" s="344"/>
      <c r="AC420"/>
    </row>
    <row r="421" spans="1:29" ht="45" customHeight="1">
      <c r="C421" s="350" t="s">
        <v>374</v>
      </c>
      <c r="D421" s="351"/>
      <c r="E421" s="351"/>
      <c r="F421" s="351"/>
      <c r="G421" s="350" t="s">
        <v>374</v>
      </c>
      <c r="H421" s="351"/>
      <c r="I421" s="351"/>
      <c r="J421" s="351"/>
      <c r="K421" s="347" t="s">
        <v>374</v>
      </c>
      <c r="L421" s="348"/>
      <c r="M421" s="348"/>
      <c r="N421" s="345" t="s">
        <v>374</v>
      </c>
      <c r="O421" s="346"/>
      <c r="P421" s="346"/>
      <c r="Q421" s="347" t="s">
        <v>374</v>
      </c>
      <c r="R421" s="348"/>
      <c r="S421" s="348"/>
      <c r="T421" s="345" t="s">
        <v>374</v>
      </c>
      <c r="U421" s="346"/>
      <c r="V421" s="347" t="s">
        <v>374</v>
      </c>
      <c r="W421" s="348"/>
      <c r="X421" s="347" t="s">
        <v>374</v>
      </c>
      <c r="Y421" s="348"/>
      <c r="AC421"/>
    </row>
    <row r="422" spans="1:29" ht="15.75" customHeight="1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49" t="s">
        <v>164</v>
      </c>
      <c r="O422" s="349"/>
      <c r="P422" s="349"/>
      <c r="Q422" s="340" t="s">
        <v>164</v>
      </c>
      <c r="R422" s="340"/>
      <c r="S422" s="340"/>
      <c r="T422" s="349" t="s">
        <v>164</v>
      </c>
      <c r="U422" s="349"/>
      <c r="V422" s="340" t="s">
        <v>164</v>
      </c>
      <c r="W422" s="340"/>
      <c r="X422" s="340" t="s">
        <v>164</v>
      </c>
      <c r="Y422" s="340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P14:Y15 P17:Y18 P20:Y21 P27:Y28 P30:Y31 P33:Y34 P57:Y58 P60:Y61 P64:Y66 L87:Y97 L99:Y109 L127:Y137 L139:Y149 L167:Y177 L179:Y189 L207:Y217 L219:Y229 L247:Y257 L259:Y269 L287:Y297 L299:Y309 L327:Y337 L339:Y349 L367:Y377 L379:Y389 L407:Y407">
    <cfRule type="expression" dxfId="175" priority="167">
      <formula>CELL("Protect",INDIRECT(ADDRESS(ROW(), COLUMN())))</formula>
    </cfRule>
  </conditionalFormatting>
  <conditionalFormatting sqref="P14:Y15 P17:Y18 P20:Y21 P27:Y28 P30:Y31 P33:Y34 P57:Y58 P60:Y61 P64:Y66 K87:Y97 K99:Y109 K127:Y137 K139:Y149 K167:Y177 K179:Y189 K207:Y217 K219:Y229 K247:Y257 K259:Y269 K287:Y297 K299:Y309 K327:Y337 K339:Y349 K367:Y377 K379:Y389 K407:Y407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P14:Y15 P17:Y18 P20:Y21 P27:Y28 P30:Y31 P33:Y34 P57:Y58 P60:Y61 P64:Y66 K87:Y97 K99:Y109 K127:Y137 K139:Y149 K167:Y177 K179:Y189 K207:Y217 K219:Y229 K247:Y257 K259:Y269 K287:Y297 K299:Y309 K327:Y337 K339:Y349 K367:Y377 K379:Y389 K407:Y407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P27:Y28 K32:Y32 P30:Y31 K35:Y38 P33:Y34">
    <cfRule type="cellIs" dxfId="169" priority="173" operator="greaterThan">
      <formula>K14</formula>
    </cfRule>
  </conditionalFormatting>
  <conditionalFormatting sqref="K59:Y59 P57:Y58">
    <cfRule type="cellIs" dxfId="168" priority="174" operator="greaterThan">
      <formula>K23</formula>
    </cfRule>
  </conditionalFormatting>
  <conditionalFormatting sqref="K62:Y62 P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O15">
    <cfRule type="expression" dxfId="160" priority="156">
      <formula>CELL("Protect",INDIRECT(ADDRESS(ROW(), COLUMN())))</formula>
    </cfRule>
  </conditionalFormatting>
  <conditionalFormatting sqref="K14:O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O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O18">
    <cfRule type="expression" dxfId="154" priority="150">
      <formula>CELL("Protect",INDIRECT(ADDRESS(ROW(), COLUMN())))</formula>
    </cfRule>
  </conditionalFormatting>
  <conditionalFormatting sqref="K17:O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O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O21">
    <cfRule type="expression" dxfId="148" priority="144">
      <formula>CELL("Protect",INDIRECT(ADDRESS(ROW(), COLUMN())))</formula>
    </cfRule>
  </conditionalFormatting>
  <conditionalFormatting sqref="K20:O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O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O28">
    <cfRule type="expression" dxfId="142" priority="137">
      <formula>CELL("Protect",INDIRECT(ADDRESS(ROW(), COLUMN())))</formula>
    </cfRule>
  </conditionalFormatting>
  <conditionalFormatting sqref="K27:O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O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O28">
    <cfRule type="cellIs" dxfId="136" priority="143" operator="greaterThan">
      <formula>K14</formula>
    </cfRule>
  </conditionalFormatting>
  <conditionalFormatting sqref="L30:O31">
    <cfRule type="expression" dxfId="135" priority="130">
      <formula>CELL("Protect",INDIRECT(ADDRESS(ROW(), COLUMN())))</formula>
    </cfRule>
  </conditionalFormatting>
  <conditionalFormatting sqref="K30:O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O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O31">
    <cfRule type="cellIs" dxfId="129" priority="136" operator="greaterThan">
      <formula>K17</formula>
    </cfRule>
  </conditionalFormatting>
  <conditionalFormatting sqref="L33:O34">
    <cfRule type="expression" dxfId="128" priority="123">
      <formula>CELL("Protect",INDIRECT(ADDRESS(ROW(), COLUMN())))</formula>
    </cfRule>
  </conditionalFormatting>
  <conditionalFormatting sqref="K33:O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O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O34">
    <cfRule type="cellIs" dxfId="122" priority="129" operator="greaterThan">
      <formula>K20</formula>
    </cfRule>
  </conditionalFormatting>
  <conditionalFormatting sqref="L57:O58">
    <cfRule type="expression" dxfId="121" priority="116">
      <formula>CELL("Protect",INDIRECT(ADDRESS(ROW(), COLUMN())))</formula>
    </cfRule>
  </conditionalFormatting>
  <conditionalFormatting sqref="K57:O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O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O58">
    <cfRule type="cellIs" dxfId="115" priority="122" operator="greaterThan">
      <formula>K23</formula>
    </cfRule>
  </conditionalFormatting>
  <conditionalFormatting sqref="L60:O61">
    <cfRule type="expression" dxfId="114" priority="109">
      <formula>CELL("Protect",INDIRECT(ADDRESS(ROW(), COLUMN())))</formula>
    </cfRule>
  </conditionalFormatting>
  <conditionalFormatting sqref="K60:O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O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O61">
    <cfRule type="cellIs" dxfId="108" priority="115" operator="greaterThan">
      <formula>K36</formula>
    </cfRule>
  </conditionalFormatting>
  <conditionalFormatting sqref="L64:O66">
    <cfRule type="expression" dxfId="107" priority="103">
      <formula>CELL("Protect",INDIRECT(ADDRESS(ROW(), COLUMN())))</formula>
    </cfRule>
  </conditionalFormatting>
  <conditionalFormatting sqref="K64:O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O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O95">
    <cfRule type="expression" dxfId="101" priority="102">
      <formula>CELL("Protect",INDIRECT(ADDRESS(ROW(), COLUMN())))</formula>
    </cfRule>
  </conditionalFormatting>
  <conditionalFormatting sqref="K87:O95">
    <cfRule type="cellIs" dxfId="100" priority="100" operator="equal">
      <formula>"   "</formula>
    </cfRule>
    <cfRule type="expression" dxfId="99" priority="101">
      <formula>ISBLANK(INDIRECT(ADDRESS(ROW(), COLUMN())))</formula>
    </cfRule>
  </conditionalFormatting>
  <conditionalFormatting sqref="K87:O95">
    <cfRule type="cellIs" dxfId="98" priority="97" operator="equal">
      <formula>"   "</formula>
    </cfRule>
    <cfRule type="cellIs" dxfId="97" priority="98" operator="lessThan">
      <formula>0</formula>
    </cfRule>
    <cfRule type="expression" dxfId="96" priority="99">
      <formula>ISTEXT(INDIRECT(ADDRESS(ROW(), COLUMN())))</formula>
    </cfRule>
  </conditionalFormatting>
  <conditionalFormatting sqref="L99:O107">
    <cfRule type="expression" dxfId="95" priority="96">
      <formula>CELL("Protect",INDIRECT(ADDRESS(ROW(), COLUMN())))</formula>
    </cfRule>
  </conditionalFormatting>
  <conditionalFormatting sqref="K99:O107">
    <cfRule type="cellIs" dxfId="94" priority="94" operator="equal">
      <formula>"   "</formula>
    </cfRule>
    <cfRule type="expression" dxfId="93" priority="95">
      <formula>ISBLANK(INDIRECT(ADDRESS(ROW(), COLUMN())))</formula>
    </cfRule>
  </conditionalFormatting>
  <conditionalFormatting sqref="K99:O107">
    <cfRule type="cellIs" dxfId="92" priority="91" operator="equal">
      <formula>"   "</formula>
    </cfRule>
    <cfRule type="cellIs" dxfId="91" priority="92" operator="lessThan">
      <formula>0</formula>
    </cfRule>
    <cfRule type="expression" dxfId="90" priority="93">
      <formula>ISTEXT(INDIRECT(ADDRESS(ROW(), COLUMN())))</formula>
    </cfRule>
  </conditionalFormatting>
  <conditionalFormatting sqref="L127:O135">
    <cfRule type="expression" dxfId="89" priority="90">
      <formula>CELL("Protect",INDIRECT(ADDRESS(ROW(), COLUMN())))</formula>
    </cfRule>
  </conditionalFormatting>
  <conditionalFormatting sqref="K127:O135">
    <cfRule type="cellIs" dxfId="88" priority="88" operator="equal">
      <formula>"   "</formula>
    </cfRule>
    <cfRule type="expression" dxfId="87" priority="89">
      <formula>ISBLANK(INDIRECT(ADDRESS(ROW(), COLUMN())))</formula>
    </cfRule>
  </conditionalFormatting>
  <conditionalFormatting sqref="K127:O135">
    <cfRule type="cellIs" dxfId="86" priority="85" operator="equal">
      <formula>"   "</formula>
    </cfRule>
    <cfRule type="cellIs" dxfId="85" priority="86" operator="lessThan">
      <formula>0</formula>
    </cfRule>
    <cfRule type="expression" dxfId="84" priority="87">
      <formula>ISTEXT(INDIRECT(ADDRESS(ROW(), COLUMN())))</formula>
    </cfRule>
  </conditionalFormatting>
  <conditionalFormatting sqref="L139:O147">
    <cfRule type="expression" dxfId="83" priority="84">
      <formula>CELL("Protect",INDIRECT(ADDRESS(ROW(), COLUMN())))</formula>
    </cfRule>
  </conditionalFormatting>
  <conditionalFormatting sqref="K139:O147">
    <cfRule type="cellIs" dxfId="82" priority="82" operator="equal">
      <formula>"   "</formula>
    </cfRule>
    <cfRule type="expression" dxfId="81" priority="83">
      <formula>ISBLANK(INDIRECT(ADDRESS(ROW(), COLUMN())))</formula>
    </cfRule>
  </conditionalFormatting>
  <conditionalFormatting sqref="K139:O147">
    <cfRule type="cellIs" dxfId="80" priority="79" operator="equal">
      <formula>"   "</formula>
    </cfRule>
    <cfRule type="cellIs" dxfId="79" priority="80" operator="lessThan">
      <formula>0</formula>
    </cfRule>
    <cfRule type="expression" dxfId="78" priority="81">
      <formula>ISTEXT(INDIRECT(ADDRESS(ROW(), COLUMN())))</formula>
    </cfRule>
  </conditionalFormatting>
  <conditionalFormatting sqref="L167:O175">
    <cfRule type="expression" dxfId="77" priority="78">
      <formula>CELL("Protect",INDIRECT(ADDRESS(ROW(), COLUMN())))</formula>
    </cfRule>
  </conditionalFormatting>
  <conditionalFormatting sqref="K167:O175">
    <cfRule type="cellIs" dxfId="76" priority="76" operator="equal">
      <formula>"   "</formula>
    </cfRule>
    <cfRule type="expression" dxfId="75" priority="77">
      <formula>ISBLANK(INDIRECT(ADDRESS(ROW(), COLUMN())))</formula>
    </cfRule>
  </conditionalFormatting>
  <conditionalFormatting sqref="K167:O175">
    <cfRule type="cellIs" dxfId="74" priority="73" operator="equal">
      <formula>"   "</formula>
    </cfRule>
    <cfRule type="cellIs" dxfId="73" priority="74" operator="lessThan">
      <formula>0</formula>
    </cfRule>
    <cfRule type="expression" dxfId="72" priority="75">
      <formula>ISTEXT(INDIRECT(ADDRESS(ROW(), COLUMN())))</formula>
    </cfRule>
  </conditionalFormatting>
  <conditionalFormatting sqref="L179:O184">
    <cfRule type="expression" dxfId="71" priority="72">
      <formula>CELL("Protect",INDIRECT(ADDRESS(ROW(), COLUMN())))</formula>
    </cfRule>
  </conditionalFormatting>
  <conditionalFormatting sqref="K179:O184">
    <cfRule type="cellIs" dxfId="70" priority="70" operator="equal">
      <formula>"   "</formula>
    </cfRule>
    <cfRule type="expression" dxfId="69" priority="71">
      <formula>ISBLANK(INDIRECT(ADDRESS(ROW(), COLUMN())))</formula>
    </cfRule>
  </conditionalFormatting>
  <conditionalFormatting sqref="K179:O184">
    <cfRule type="cellIs" dxfId="68" priority="67" operator="equal">
      <formula>"   "</formula>
    </cfRule>
    <cfRule type="cellIs" dxfId="67" priority="68" operator="lessThan">
      <formula>0</formula>
    </cfRule>
    <cfRule type="expression" dxfId="66" priority="69">
      <formula>ISTEXT(INDIRECT(ADDRESS(ROW(), COLUMN())))</formula>
    </cfRule>
  </conditionalFormatting>
  <conditionalFormatting sqref="L207:O214">
    <cfRule type="expression" dxfId="65" priority="66">
      <formula>CELL("Protect",INDIRECT(ADDRESS(ROW(), COLUMN())))</formula>
    </cfRule>
  </conditionalFormatting>
  <conditionalFormatting sqref="K207:O214">
    <cfRule type="cellIs" dxfId="64" priority="64" operator="equal">
      <formula>"   "</formula>
    </cfRule>
    <cfRule type="expression" dxfId="63" priority="65">
      <formula>ISBLANK(INDIRECT(ADDRESS(ROW(), COLUMN())))</formula>
    </cfRule>
  </conditionalFormatting>
  <conditionalFormatting sqref="K207:O214">
    <cfRule type="cellIs" dxfId="62" priority="61" operator="equal">
      <formula>"   "</formula>
    </cfRule>
    <cfRule type="cellIs" dxfId="61" priority="62" operator="lessThan">
      <formula>0</formula>
    </cfRule>
    <cfRule type="expression" dxfId="60" priority="63">
      <formula>ISTEXT(INDIRECT(ADDRESS(ROW(), COLUMN())))</formula>
    </cfRule>
  </conditionalFormatting>
  <conditionalFormatting sqref="L219:O227">
    <cfRule type="expression" dxfId="59" priority="60">
      <formula>CELL("Protect",INDIRECT(ADDRESS(ROW(), COLUMN())))</formula>
    </cfRule>
  </conditionalFormatting>
  <conditionalFormatting sqref="K219:O227">
    <cfRule type="cellIs" dxfId="58" priority="58" operator="equal">
      <formula>"   "</formula>
    </cfRule>
    <cfRule type="expression" dxfId="57" priority="59">
      <formula>ISBLANK(INDIRECT(ADDRESS(ROW(), COLUMN())))</formula>
    </cfRule>
  </conditionalFormatting>
  <conditionalFormatting sqref="K219:O227">
    <cfRule type="cellIs" dxfId="56" priority="55" operator="equal">
      <formula>"   "</formula>
    </cfRule>
    <cfRule type="cellIs" dxfId="55" priority="56" operator="lessThan">
      <formula>0</formula>
    </cfRule>
    <cfRule type="expression" dxfId="54" priority="57">
      <formula>ISTEXT(INDIRECT(ADDRESS(ROW(), COLUMN())))</formula>
    </cfRule>
  </conditionalFormatting>
  <conditionalFormatting sqref="L247:O255">
    <cfRule type="expression" dxfId="53" priority="54">
      <formula>CELL("Protect",INDIRECT(ADDRESS(ROW(), COLUMN())))</formula>
    </cfRule>
  </conditionalFormatting>
  <conditionalFormatting sqref="K247:O255">
    <cfRule type="cellIs" dxfId="52" priority="52" operator="equal">
      <formula>"   "</formula>
    </cfRule>
    <cfRule type="expression" dxfId="51" priority="53">
      <formula>ISBLANK(INDIRECT(ADDRESS(ROW(), COLUMN())))</formula>
    </cfRule>
  </conditionalFormatting>
  <conditionalFormatting sqref="K247:O255">
    <cfRule type="cellIs" dxfId="50" priority="49" operator="equal">
      <formula>"   "</formula>
    </cfRule>
    <cfRule type="cellIs" dxfId="49" priority="50" operator="lessThan">
      <formula>0</formula>
    </cfRule>
    <cfRule type="expression" dxfId="48" priority="51">
      <formula>ISTEXT(INDIRECT(ADDRESS(ROW(), COLUMN())))</formula>
    </cfRule>
  </conditionalFormatting>
  <conditionalFormatting sqref="L259:O267">
    <cfRule type="expression" dxfId="47" priority="48">
      <formula>CELL("Protect",INDIRECT(ADDRESS(ROW(), COLUMN())))</formula>
    </cfRule>
  </conditionalFormatting>
  <conditionalFormatting sqref="K259:O267">
    <cfRule type="cellIs" dxfId="46" priority="46" operator="equal">
      <formula>"   "</formula>
    </cfRule>
    <cfRule type="expression" dxfId="45" priority="47">
      <formula>ISBLANK(INDIRECT(ADDRESS(ROW(), COLUMN())))</formula>
    </cfRule>
  </conditionalFormatting>
  <conditionalFormatting sqref="K259:O267">
    <cfRule type="cellIs" dxfId="44" priority="43" operator="equal">
      <formula>"   "</formula>
    </cfRule>
    <cfRule type="cellIs" dxfId="43" priority="44" operator="lessThan">
      <formula>0</formula>
    </cfRule>
    <cfRule type="expression" dxfId="42" priority="45">
      <formula>ISTEXT(INDIRECT(ADDRESS(ROW(), COLUMN())))</formula>
    </cfRule>
  </conditionalFormatting>
  <conditionalFormatting sqref="L287:O295">
    <cfRule type="expression" dxfId="41" priority="42">
      <formula>CELL("Protect",INDIRECT(ADDRESS(ROW(), COLUMN())))</formula>
    </cfRule>
  </conditionalFormatting>
  <conditionalFormatting sqref="K287:O295">
    <cfRule type="cellIs" dxfId="40" priority="40" operator="equal">
      <formula>"   "</formula>
    </cfRule>
    <cfRule type="expression" dxfId="39" priority="41">
      <formula>ISBLANK(INDIRECT(ADDRESS(ROW(), COLUMN())))</formula>
    </cfRule>
  </conditionalFormatting>
  <conditionalFormatting sqref="K287:O295">
    <cfRule type="cellIs" dxfId="38" priority="37" operator="equal">
      <formula>"   "</formula>
    </cfRule>
    <cfRule type="cellIs" dxfId="37" priority="38" operator="lessThan">
      <formula>0</formula>
    </cfRule>
    <cfRule type="expression" dxfId="36" priority="39">
      <formula>ISTEXT(INDIRECT(ADDRESS(ROW(), COLUMN())))</formula>
    </cfRule>
  </conditionalFormatting>
  <conditionalFormatting sqref="L299:O307">
    <cfRule type="expression" dxfId="35" priority="36">
      <formula>CELL("Protect",INDIRECT(ADDRESS(ROW(), COLUMN())))</formula>
    </cfRule>
  </conditionalFormatting>
  <conditionalFormatting sqref="K299:O307">
    <cfRule type="cellIs" dxfId="34" priority="34" operator="equal">
      <formula>"   "</formula>
    </cfRule>
    <cfRule type="expression" dxfId="33" priority="35">
      <formula>ISBLANK(INDIRECT(ADDRESS(ROW(), COLUMN())))</formula>
    </cfRule>
  </conditionalFormatting>
  <conditionalFormatting sqref="K299:O307">
    <cfRule type="cellIs" dxfId="32" priority="31" operator="equal">
      <formula>"   "</formula>
    </cfRule>
    <cfRule type="cellIs" dxfId="31" priority="32" operator="lessThan">
      <formula>0</formula>
    </cfRule>
    <cfRule type="expression" dxfId="30" priority="33">
      <formula>ISTEXT(INDIRECT(ADDRESS(ROW(), COLUMN())))</formula>
    </cfRule>
  </conditionalFormatting>
  <conditionalFormatting sqref="L327:O335">
    <cfRule type="expression" dxfId="29" priority="30">
      <formula>CELL("Protect",INDIRECT(ADDRESS(ROW(), COLUMN())))</formula>
    </cfRule>
  </conditionalFormatting>
  <conditionalFormatting sqref="K327:O335">
    <cfRule type="cellIs" dxfId="28" priority="28" operator="equal">
      <formula>"   "</formula>
    </cfRule>
    <cfRule type="expression" dxfId="27" priority="29">
      <formula>ISBLANK(INDIRECT(ADDRESS(ROW(), COLUMN())))</formula>
    </cfRule>
  </conditionalFormatting>
  <conditionalFormatting sqref="K327:O335">
    <cfRule type="cellIs" dxfId="26" priority="25" operator="equal">
      <formula>"   "</formula>
    </cfRule>
    <cfRule type="cellIs" dxfId="25" priority="26" operator="lessThan">
      <formula>0</formula>
    </cfRule>
    <cfRule type="expression" dxfId="24" priority="27">
      <formula>ISTEXT(INDIRECT(ADDRESS(ROW(), COLUMN())))</formula>
    </cfRule>
  </conditionalFormatting>
  <conditionalFormatting sqref="L339:O347">
    <cfRule type="expression" dxfId="23" priority="24">
      <formula>CELL("Protect",INDIRECT(ADDRESS(ROW(), COLUMN())))</formula>
    </cfRule>
  </conditionalFormatting>
  <conditionalFormatting sqref="K339:O347">
    <cfRule type="cellIs" dxfId="22" priority="22" operator="equal">
      <formula>"   "</formula>
    </cfRule>
    <cfRule type="expression" dxfId="21" priority="23">
      <formula>ISBLANK(INDIRECT(ADDRESS(ROW(), COLUMN())))</formula>
    </cfRule>
  </conditionalFormatting>
  <conditionalFormatting sqref="K339:O347">
    <cfRule type="cellIs" dxfId="20" priority="19" operator="equal">
      <formula>"   "</formula>
    </cfRule>
    <cfRule type="cellIs" dxfId="19" priority="20" operator="lessThan">
      <formula>0</formula>
    </cfRule>
    <cfRule type="expression" dxfId="18" priority="21">
      <formula>ISTEXT(INDIRECT(ADDRESS(ROW(), COLUMN())))</formula>
    </cfRule>
  </conditionalFormatting>
  <conditionalFormatting sqref="L367:O375">
    <cfRule type="expression" dxfId="17" priority="18">
      <formula>CELL("Protect",INDIRECT(ADDRESS(ROW(), COLUMN())))</formula>
    </cfRule>
  </conditionalFormatting>
  <conditionalFormatting sqref="K367:O375">
    <cfRule type="cellIs" dxfId="16" priority="16" operator="equal">
      <formula>"   "</formula>
    </cfRule>
    <cfRule type="expression" dxfId="15" priority="17">
      <formula>ISBLANK(INDIRECT(ADDRESS(ROW(), COLUMN())))</formula>
    </cfRule>
  </conditionalFormatting>
  <conditionalFormatting sqref="K367:O375">
    <cfRule type="cellIs" dxfId="14" priority="13" operator="equal">
      <formula>"   "</formula>
    </cfRule>
    <cfRule type="cellIs" dxfId="13" priority="14" operator="lessThan">
      <formula>0</formula>
    </cfRule>
    <cfRule type="expression" dxfId="12" priority="15">
      <formula>ISTEXT(INDIRECT(ADDRESS(ROW(), COLUMN())))</formula>
    </cfRule>
  </conditionalFormatting>
  <conditionalFormatting sqref="L379:O380">
    <cfRule type="expression" dxfId="11" priority="12">
      <formula>CELL("Protect",INDIRECT(ADDRESS(ROW(), COLUMN())))</formula>
    </cfRule>
  </conditionalFormatting>
  <conditionalFormatting sqref="K379:O380">
    <cfRule type="cellIs" dxfId="10" priority="10" operator="equal">
      <formula>"   "</formula>
    </cfRule>
    <cfRule type="expression" dxfId="9" priority="11">
      <formula>ISBLANK(INDIRECT(ADDRESS(ROW(), COLUMN())))</formula>
    </cfRule>
  </conditionalFormatting>
  <conditionalFormatting sqref="K379:O380">
    <cfRule type="cellIs" dxfId="8" priority="7" operator="equal">
      <formula>"   "</formula>
    </cfRule>
    <cfRule type="cellIs" dxfId="7" priority="8" operator="lessThan">
      <formula>0</formula>
    </cfRule>
    <cfRule type="expression" dxfId="6" priority="9">
      <formula>ISTEXT(INDIRECT(ADDRESS(ROW(), COLUMN())))</formula>
    </cfRule>
  </conditionalFormatting>
  <conditionalFormatting sqref="L407:O407">
    <cfRule type="expression" dxfId="5" priority="6">
      <formula>CELL("Protect",INDIRECT(ADDRESS(ROW(), COLUMN())))</formula>
    </cfRule>
  </conditionalFormatting>
  <conditionalFormatting sqref="K407:O407">
    <cfRule type="cellIs" dxfId="4" priority="4" operator="equal">
      <formula>"   "</formula>
    </cfRule>
    <cfRule type="expression" dxfId="3" priority="5">
      <formula>ISBLANK(INDIRECT(ADDRESS(ROW(), COLUMN())))</formula>
    </cfRule>
  </conditionalFormatting>
  <conditionalFormatting sqref="K407:O407">
    <cfRule type="cellIs" dxfId="2" priority="1" operator="equal">
      <formula>"   "</formula>
    </cfRule>
    <cfRule type="cellIs" dxfId="1" priority="2" operator="lessThan">
      <formula>0</formula>
    </cfRule>
    <cfRule type="expression" dxfId="0" priority="3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MODEL_DD1_DPR_54020_NUSA_TENGGARA_BARAT_DAPIL_NUSA_TENGGARA_BARAT_II.xlsx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2019-05-08T06:05:54Z</dcterms:created>
  <dcterms:modified xsi:type="dcterms:W3CDTF">2019-05-15T10:38:04Z</dcterms:modified>
</cp:coreProperties>
</file>