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JAWA TIMUR\ISI\"/>
    </mc:Choice>
  </mc:AlternateContent>
  <xr:revisionPtr revIDLastSave="0" documentId="13_ncr:1_{E0C6CD49-8D25-4A53-9F98-4440C4DE6F8C}" xr6:coauthVersionLast="43" xr6:coauthVersionMax="43" xr10:uidLastSave="{00000000-0000-0000-0000-000000000000}"/>
  <bookViews>
    <workbookView xWindow="2340" yWindow="1590" windowWidth="4575" windowHeight="993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L390" i="4"/>
  <c r="K390" i="4"/>
  <c r="Z390" i="4" s="1"/>
  <c r="Z379" i="4"/>
  <c r="L378" i="4"/>
  <c r="K378" i="4"/>
  <c r="Z378" i="4" s="1"/>
  <c r="Z373" i="4"/>
  <c r="Z372" i="4"/>
  <c r="Z371" i="4"/>
  <c r="Z370" i="4"/>
  <c r="Z369" i="4"/>
  <c r="Z368" i="4"/>
  <c r="Z367" i="4"/>
  <c r="L350" i="4"/>
  <c r="K350" i="4"/>
  <c r="Z345" i="4"/>
  <c r="Z344" i="4"/>
  <c r="Z343" i="4"/>
  <c r="Z342" i="4"/>
  <c r="Z341" i="4"/>
  <c r="Z340" i="4"/>
  <c r="Z339" i="4"/>
  <c r="L338" i="4"/>
  <c r="K338" i="4"/>
  <c r="Z338" i="4" s="1"/>
  <c r="Z330" i="4"/>
  <c r="Z329" i="4"/>
  <c r="Z328" i="4"/>
  <c r="Z327" i="4"/>
  <c r="L310" i="4"/>
  <c r="Z310" i="4" s="1"/>
  <c r="K310" i="4"/>
  <c r="Z305" i="4"/>
  <c r="Z304" i="4"/>
  <c r="Z303" i="4"/>
  <c r="Z302" i="4"/>
  <c r="Z301" i="4"/>
  <c r="Z300" i="4"/>
  <c r="Z299" i="4"/>
  <c r="L298" i="4"/>
  <c r="K298" i="4"/>
  <c r="Z298" i="4" s="1"/>
  <c r="Z293" i="4"/>
  <c r="Z292" i="4"/>
  <c r="Z291" i="4"/>
  <c r="Z290" i="4"/>
  <c r="Z289" i="4"/>
  <c r="Z288" i="4"/>
  <c r="Z287" i="4"/>
  <c r="L270" i="4"/>
  <c r="K270" i="4"/>
  <c r="Z265" i="4"/>
  <c r="Z264" i="4"/>
  <c r="Z263" i="4"/>
  <c r="Z262" i="4"/>
  <c r="Z261" i="4"/>
  <c r="Z260" i="4"/>
  <c r="Z259" i="4"/>
  <c r="L258" i="4"/>
  <c r="K258" i="4"/>
  <c r="Z258" i="4" s="1"/>
  <c r="Z253" i="4"/>
  <c r="Z252" i="4"/>
  <c r="Z251" i="4"/>
  <c r="Z250" i="4"/>
  <c r="Z249" i="4"/>
  <c r="Z248" i="4"/>
  <c r="Z247" i="4"/>
  <c r="L230" i="4"/>
  <c r="Z230" i="4" s="1"/>
  <c r="K230" i="4"/>
  <c r="Z225" i="4"/>
  <c r="Z224" i="4"/>
  <c r="Z223" i="4"/>
  <c r="Z222" i="4"/>
  <c r="Z221" i="4"/>
  <c r="Z220" i="4"/>
  <c r="Z219" i="4"/>
  <c r="L218" i="4"/>
  <c r="K218" i="4"/>
  <c r="Z218" i="4" s="1"/>
  <c r="Z213" i="4"/>
  <c r="Z212" i="4"/>
  <c r="Z211" i="4"/>
  <c r="Z210" i="4"/>
  <c r="Z209" i="4"/>
  <c r="Z208" i="4"/>
  <c r="Z207" i="4"/>
  <c r="L190" i="4"/>
  <c r="Z190" i="4" s="1"/>
  <c r="K190" i="4"/>
  <c r="Z181" i="4"/>
  <c r="Z180" i="4"/>
  <c r="Z179" i="4"/>
  <c r="L178" i="4"/>
  <c r="K178" i="4"/>
  <c r="Z178" i="4" s="1"/>
  <c r="Z173" i="4"/>
  <c r="Z172" i="4"/>
  <c r="Z171" i="4"/>
  <c r="Z170" i="4"/>
  <c r="Z169" i="4"/>
  <c r="Z168" i="4"/>
  <c r="Z167" i="4"/>
  <c r="L150" i="4"/>
  <c r="Z150" i="4" s="1"/>
  <c r="K150" i="4"/>
  <c r="Z145" i="4"/>
  <c r="Z144" i="4"/>
  <c r="Z143" i="4"/>
  <c r="Z142" i="4"/>
  <c r="Z141" i="4"/>
  <c r="Z140" i="4"/>
  <c r="Z139" i="4"/>
  <c r="L138" i="4"/>
  <c r="K138" i="4"/>
  <c r="Z138" i="4" s="1"/>
  <c r="Z133" i="4"/>
  <c r="Z132" i="4"/>
  <c r="Z131" i="4"/>
  <c r="Z130" i="4"/>
  <c r="Z129" i="4"/>
  <c r="Z128" i="4"/>
  <c r="Z127" i="4"/>
  <c r="L110" i="4"/>
  <c r="Z110" i="4" s="1"/>
  <c r="K110" i="4"/>
  <c r="Z105" i="4"/>
  <c r="Z104" i="4"/>
  <c r="Z103" i="4"/>
  <c r="Z102" i="4"/>
  <c r="Z101" i="4"/>
  <c r="Z100" i="4"/>
  <c r="Z99" i="4"/>
  <c r="L98" i="4"/>
  <c r="K98" i="4"/>
  <c r="Z98" i="4" s="1"/>
  <c r="Z93" i="4"/>
  <c r="Z92" i="4"/>
  <c r="Z91" i="4"/>
  <c r="Z90" i="4"/>
  <c r="Z89" i="4"/>
  <c r="Z88" i="4"/>
  <c r="Z87" i="4"/>
  <c r="L67" i="4"/>
  <c r="Z67" i="4" s="1"/>
  <c r="K67" i="4"/>
  <c r="Z66" i="4"/>
  <c r="Z65" i="4"/>
  <c r="Z64" i="4"/>
  <c r="L62" i="4"/>
  <c r="K62" i="4"/>
  <c r="Z62" i="4" s="1"/>
  <c r="Z61" i="4"/>
  <c r="Z60" i="4"/>
  <c r="L59" i="4"/>
  <c r="K59" i="4"/>
  <c r="Z59" i="4" s="1"/>
  <c r="Z58" i="4"/>
  <c r="Z57" i="4"/>
  <c r="L37" i="4"/>
  <c r="K37" i="4"/>
  <c r="L36" i="4"/>
  <c r="K36" i="4"/>
  <c r="L35" i="4"/>
  <c r="K35" i="4"/>
  <c r="Z35" i="4" s="1"/>
  <c r="Z34" i="4"/>
  <c r="Z33" i="4"/>
  <c r="L32" i="4"/>
  <c r="K32" i="4"/>
  <c r="Z32" i="4" s="1"/>
  <c r="Z31" i="4"/>
  <c r="Z30" i="4"/>
  <c r="L29" i="4"/>
  <c r="L38" i="4" s="1"/>
  <c r="K29" i="4"/>
  <c r="K38" i="4" s="1"/>
  <c r="Z28" i="4"/>
  <c r="Z27" i="4"/>
  <c r="Z36" i="4" s="1"/>
  <c r="L24" i="4"/>
  <c r="K24" i="4"/>
  <c r="L23" i="4"/>
  <c r="K23" i="4"/>
  <c r="L22" i="4"/>
  <c r="K22" i="4"/>
  <c r="Z22" i="4" s="1"/>
  <c r="Z21" i="4"/>
  <c r="Z20" i="4"/>
  <c r="L19" i="4"/>
  <c r="K19" i="4"/>
  <c r="Z19" i="4" s="1"/>
  <c r="Z18" i="4"/>
  <c r="Z17" i="4"/>
  <c r="L16" i="4"/>
  <c r="K16" i="4"/>
  <c r="K25" i="4" s="1"/>
  <c r="Z15" i="4"/>
  <c r="Z14" i="4"/>
  <c r="Z23" i="4" s="1"/>
  <c r="Z350" i="4" l="1"/>
  <c r="Z270" i="4"/>
  <c r="L406" i="4"/>
  <c r="L408" i="4" s="1"/>
  <c r="Z37" i="4"/>
  <c r="L25" i="4"/>
  <c r="Z24" i="4"/>
  <c r="K406" i="4"/>
  <c r="Z16" i="4"/>
  <c r="Z25" i="4" s="1"/>
  <c r="Z29" i="4"/>
  <c r="Z38" i="4" s="1"/>
  <c r="Z406" i="4" l="1"/>
  <c r="K408" i="4"/>
  <c r="Z40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<sst xmlns="http://schemas.openxmlformats.org/spreadsheetml/2006/main" count="1621" uniqueCount="351">
  <si>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</si>
  <si>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</si>
  <si>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</si>
  <si>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</si>
  <si>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</si>
  <si>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</si>
  <si>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</si>
  <si>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</si>
  <si>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</si>
  <si>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</si>
  <si>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</si>
  <si>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</si>
  <si>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</si>
  <si>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</si>
  <si>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</si>
  <si>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</si>
  <si>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</si>
  <si>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</si>
  <si>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</si>
  <si>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</si>
  <si>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</si>
  <si>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</si>
  <si>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</si>
  <si>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</si>
  <si>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</si>
  <si>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</si>
  <si>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</si>
  <si>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</si>
  <si>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</si>
  <si>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</si>
  <si>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</si>
  <si>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</si>
  <si>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</si>
  <si>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</si>
  <si>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</si>
  <si>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</si>
  <si>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</si>
  <si>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</si>
  <si>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</si>
  <si>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</si>
  <si>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</si>
  <si>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</si>
  <si>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</si>
  <si>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</si>
  <si>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</si>
  <si>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</si>
  <si>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</si>
  <si>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</si>
  <si>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</si>
  <si>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</si>
  <si>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</si>
  <si>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</si>
  <si>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</si>
  <si>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</si>
  <si>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</si>
  <si>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</si>
  <si>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</si>
  <si>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</si>
  <si>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</si>
  <si>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</si>
  <si>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</si>
  <si>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</si>
  <si>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</si>
  <si>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</si>
  <si>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</si>
  <si>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</si>
  <si>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</si>
  <si>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</si>
  <si>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</si>
  <si>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</si>
  <si>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</si>
  <si>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</si>
  <si>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</si>
  <si>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</si>
  <si>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</si>
  <si>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</si>
  <si>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</si>
  <si>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</si>
  <si>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</si>
  <si>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</si>
  <si>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</si>
  <si>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</si>
  <si>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</si>
  <si>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</si>
  <si>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</si>
  <si>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</si>
  <si>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</si>
  <si>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</si>
  <si>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</si>
  <si>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</si>
  <si>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</si>
  <si>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</si>
  <si>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</si>
  <si>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</si>
  <si>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</si>
  <si>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</si>
  <si>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</si>
  <si>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</si>
  <si>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</si>
  <si>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</si>
  <si>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</si>
  <si>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</si>
  <si>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</si>
  <si>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</si>
  <si>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</si>
  <si>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</si>
  <si>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</si>
  <si>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</si>
  <si>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</si>
  <si>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</si>
  <si>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</si>
  <si>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</si>
  <si>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</si>
  <si>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</si>
  <si>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</si>
  <si>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</si>
  <si>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</si>
  <si>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</si>
  <si>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</si>
  <si>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</si>
  <si>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</si>
  <si>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</si>
  <si>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</si>
  <si>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</si>
  <si>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</si>
  <si>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</si>
  <si>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</si>
  <si>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</si>
  <si>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</si>
  <si>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</si>
  <si>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</si>
  <si>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</si>
  <si>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</si>
  <si>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</si>
  <si>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</si>
  <si>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</si>
  <si>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</si>
  <si>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</si>
  <si>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</si>
  <si>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</si>
  <si>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</si>
  <si>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</si>
  <si>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</si>
  <si>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</si>
  <si>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</si>
  <si>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</si>
  <si>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</si>
  <si>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</si>
  <si>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</si>
  <si>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</si>
  <si>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</si>
  <si>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</si>
  <si>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</si>
  <si>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</si>
  <si>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</si>
  <si>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</si>
  <si>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</si>
  <si>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</si>
  <si>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</si>
  <si>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</si>
  <si>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</si>
  <si>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</si>
  <si>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</si>
  <si>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</si>
  <si>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</si>
  <si>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</si>
  <si>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</si>
  <si>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</si>
  <si>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</si>
  <si>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</si>
  <si>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</si>
  <si>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</si>
  <si>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</si>
  <si>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</si>
  <si>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</si>
  <si>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</si>
  <si>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</si>
  <si>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</si>
  <si>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</si>
  <si>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</si>
  <si>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</si>
  <si>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</si>
  <si>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</si>
  <si>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48347</t>
  </si>
  <si>
    <t>BOJONEGORO</t>
  </si>
  <si>
    <t>48805</t>
  </si>
  <si>
    <t>TUBAN</t>
  </si>
  <si>
    <t>JUMLAH AKHIR</t>
  </si>
  <si>
    <t>Partai Kebangkitan Bangsa</t>
  </si>
  <si>
    <t>H. LUKMANUL KHAKIM, M.Si</t>
  </si>
  <si>
    <t>HJ RATNA JUWITA SARI, SE.MM</t>
  </si>
  <si>
    <t>3</t>
  </si>
  <si>
    <t>H. M. SHOLAHUL'AM NOTOBUWONO, SE</t>
  </si>
  <si>
    <t>4</t>
  </si>
  <si>
    <t>FARIDA HIDAYATI, SH., M.Kn</t>
  </si>
  <si>
    <t>5</t>
  </si>
  <si>
    <t>MOCH. ALY TAUFIQ</t>
  </si>
  <si>
    <t>6</t>
  </si>
  <si>
    <t>SUGENG BAHAGIJO</t>
  </si>
  <si>
    <t xml:space="preserve">   </t>
  </si>
  <si>
    <t>Partai Gerakan Indonesia Raya</t>
  </si>
  <si>
    <t>WIHADI WIYANTO, SH., MH</t>
  </si>
  <si>
    <t>ARIO SIGHAT TRIYUDHO ADHIE</t>
  </si>
  <si>
    <t>YOFIANA DEWI NASUTION</t>
  </si>
  <si>
    <t>Ir. RAUF PURNAMA</t>
  </si>
  <si>
    <t>TITIS YUNARTI</t>
  </si>
  <si>
    <t>Drs. BASUKI, M.Pd., M.Pdi</t>
  </si>
  <si>
    <t>Partai Demokrasi Indonesia Perjuangan</t>
  </si>
  <si>
    <t>H. ABIDIN FIKRI, S.H., M.H.</t>
  </si>
  <si>
    <t>SETYO HARTONO</t>
  </si>
  <si>
    <t>SARI KOESWOYO</t>
  </si>
  <si>
    <t>MARSMA TNI (PURN) JOHANES URIP UTOMO</t>
  </si>
  <si>
    <t>MUDIANI</t>
  </si>
  <si>
    <t>SUHARI</t>
  </si>
  <si>
    <t>Partai Golongan Karya</t>
  </si>
  <si>
    <t>Ir. H. S.W. YUDHA, M.Sc.</t>
  </si>
  <si>
    <t>Dra. HJ. HAENY RELAWATI R.W, M.Si.</t>
  </si>
  <si>
    <t>GUNAWAN HIDAYAT, S.T., M.T.</t>
  </si>
  <si>
    <t>Ir. RUSNILAWATI, M.M</t>
  </si>
  <si>
    <t>HEPPY DWI BAYU WAHONO, S.I.P</t>
  </si>
  <si>
    <t>JOKO PURWANTO</t>
  </si>
  <si>
    <t>Partai Nasdem</t>
  </si>
  <si>
    <t>DR. H SUYOTO MSI</t>
  </si>
  <si>
    <t>Drs. H. HADI TUGUR, M.Pd., MM</t>
  </si>
  <si>
    <t>IDA RIA S, SE, MM</t>
  </si>
  <si>
    <t>WAHYU SETIAWAN, S.PI</t>
  </si>
  <si>
    <t>MAKBUB EKHSAN</t>
  </si>
  <si>
    <t>THESSALONICA INDRIA R. A. A. K</t>
  </si>
  <si>
    <t>Partai Gerakan Perubahan Indonesia</t>
  </si>
  <si>
    <t>AHMAD AFFAN ASY SYADDATH</t>
  </si>
  <si>
    <t>YULI SUDIANINGSIH</t>
  </si>
  <si>
    <t>7</t>
  </si>
  <si>
    <t>Partai Berkarya</t>
  </si>
  <si>
    <t>MUHAMMAD YUSUF, SE</t>
  </si>
  <si>
    <t>KH. SYAIFUDIN NAWAWI</t>
  </si>
  <si>
    <t>NUNIK TABAH ANDAYANI</t>
  </si>
  <si>
    <t>H. SOEPARMO</t>
  </si>
  <si>
    <t>M. DWIYOGA KURNIAWAN, SH.</t>
  </si>
  <si>
    <t>NINA YUNIARSIH</t>
  </si>
  <si>
    <t>8</t>
  </si>
  <si>
    <t>Partai Keadilan Sejahtera</t>
  </si>
  <si>
    <t>ILHAM BUDHI PRASETIJA</t>
  </si>
  <si>
    <t>AGUS ABDULLOHIL WAHID MG, M.Sc</t>
  </si>
  <si>
    <t>AMINATUS SHOLICHAH</t>
  </si>
  <si>
    <t>LUKMAN HAKIM</t>
  </si>
  <si>
    <t>DANIA NOVITASARI, SE., M.Pd</t>
  </si>
  <si>
    <t>HA. SUPRAPTO, SH, MM</t>
  </si>
  <si>
    <t>9</t>
  </si>
  <si>
    <t>Partai Persatuan Indonesia</t>
  </si>
  <si>
    <t>LIRING DUHITA DEWI, SH, LL.M</t>
  </si>
  <si>
    <t>AGOES BUDIJONO</t>
  </si>
  <si>
    <t>SUHARTO, SE</t>
  </si>
  <si>
    <t>ANI WIDYAWATI, S.Pd</t>
  </si>
  <si>
    <t>HIDAYAT, S.Pd., SE., MM</t>
  </si>
  <si>
    <t>FITRIA DESIANA FATMAWATI, S.Pd</t>
  </si>
  <si>
    <t>10</t>
  </si>
  <si>
    <t>Partai Persatuan Pembangunan</t>
  </si>
  <si>
    <t>MUKHLISIN</t>
  </si>
  <si>
    <t>M. THOBAHUL AFTONI</t>
  </si>
  <si>
    <t>USWATUN HASANAH, S.SOS</t>
  </si>
  <si>
    <t>DENA OCTAVIANA ENDRAWAN</t>
  </si>
  <si>
    <t>MUHAMMAD MANSUR</t>
  </si>
  <si>
    <t>DEDY CANDRA</t>
  </si>
  <si>
    <t>11</t>
  </si>
  <si>
    <t>Partai Solidaritas Indonesia</t>
  </si>
  <si>
    <t>SHOLIKHIN, S.Pd</t>
  </si>
  <si>
    <t>ITA ANGELIA</t>
  </si>
  <si>
    <t>UMI HOMSAH ZULFITRI</t>
  </si>
  <si>
    <t>JUNITA LOLI SIMATUPANG</t>
  </si>
  <si>
    <t>DIAH AMALIA</t>
  </si>
  <si>
    <t>CHRISTY EKA RAHAYU</t>
  </si>
  <si>
    <t>12</t>
  </si>
  <si>
    <t>Partai Amanat Nasional</t>
  </si>
  <si>
    <t>AGUS MAIMUN, SE, M. HP</t>
  </si>
  <si>
    <t>Ir. BAMBANG BUDI SUSANTO</t>
  </si>
  <si>
    <t>BEKTI PRASTYANI, S.Pd</t>
  </si>
  <si>
    <t>Drs. H. M. ZEN DAHLAN, M.Pd</t>
  </si>
  <si>
    <t>YULI SHOLAWATI</t>
  </si>
  <si>
    <t>H. ROMADLON</t>
  </si>
  <si>
    <t>13</t>
  </si>
  <si>
    <t>Partai Hati Nurani Rakyat</t>
  </si>
  <si>
    <t>NURHUDA, S.Pd</t>
  </si>
  <si>
    <t>SITI NURBAYA</t>
  </si>
  <si>
    <t>SAKUR</t>
  </si>
  <si>
    <t>14</t>
  </si>
  <si>
    <t>Partai Demokrat</t>
  </si>
  <si>
    <t>DIDIK MUKRIANTO, SH., MH.</t>
  </si>
  <si>
    <t>NURHIDAYAT UMACINA, SE</t>
  </si>
  <si>
    <t>SRI RUBINARTI</t>
  </si>
  <si>
    <t>LUQMAN SAIFUDIN</t>
  </si>
  <si>
    <t>H. JAILANI, SH., MH</t>
  </si>
  <si>
    <t>AULIA ARDIANI WIDYASARI</t>
  </si>
  <si>
    <t>19</t>
  </si>
  <si>
    <t>Partai Bulan Bintang</t>
  </si>
  <si>
    <t>ARMIN IRAWAN</t>
  </si>
  <si>
    <t>KOLIS, S.H</t>
  </si>
  <si>
    <t>MIMIK MARDAWATI</t>
  </si>
  <si>
    <t>Drs. MASHURI</t>
  </si>
  <si>
    <t>ENNY NOVIANTI</t>
  </si>
  <si>
    <t>NUR SHOLIHAH</t>
  </si>
  <si>
    <t>20</t>
  </si>
  <si>
    <t>Partai Keadilan dan Persatuan Indonesia</t>
  </si>
  <si>
    <t>: JAWA TIMUR</t>
  </si>
  <si>
    <t>: JAWA TIMUR IX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</si>
  <si>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</si>
  <si>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</si>
  <si>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</si>
  <si>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</si>
  <si>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</si>
  <si>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</si>
  <si>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</si>
  <si>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</si>
  <si>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</si>
  <si>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</si>
  <si>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</si>
  <si>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</si>
  <si>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</si>
  <si>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</si>
  <si>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</si>
  <si>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</si>
  <si>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</si>
  <si>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</si>
  <si>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</si>
  <si>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</si>
  <si>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</si>
  <si>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</si>
  <si>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pdpr,dd,42385,3509</t>
  </si>
  <si>
    <t>0174a8758e575125b190a820f5c9a2b909cb0b584000d2624848e249816a8e59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</si>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</sst>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A413" zoomScale="70" zoomScaleSheetLayoutView="70" zoomScalePageLayoutView="60" workbookViewId="0">
      <selection activeCell="G414" sqref="G413:J414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333</v>
      </c>
      <c r="Z1" s="1"/>
      <c r="AA1" s="2" t="s">
        <v>326</v>
      </c>
      <c r="AB1" t="s">
        <v>327</v>
      </c>
      <c r="AD1" t="s">
        <v>304</v>
      </c>
      <c r="AH1" s="93" t="s">
        <v>332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331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304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302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303</v>
      </c>
      <c r="N7" s="8"/>
      <c r="O7" s="8"/>
      <c r="P7" s="8"/>
      <c r="Q7" s="8"/>
      <c r="R7" s="8"/>
      <c r="S7" s="8"/>
      <c r="T7" s="8"/>
      <c r="U7" s="8"/>
      <c r="V7" s="8"/>
      <c r="W7" s="249" t="s">
        <v>305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187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516783</v>
      </c>
      <c r="L14" s="95">
        <v>463671</v>
      </c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980454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523602</v>
      </c>
      <c r="L15" s="95">
        <v>476094</v>
      </c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999696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1040385</v>
      </c>
      <c r="L16" s="68">
        <f t="shared" ref="L16" si="1">SUM(L14:L15)</f>
        <v>939765</v>
      </c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1980150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964</v>
      </c>
      <c r="L17" s="95">
        <v>844</v>
      </c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1808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544</v>
      </c>
      <c r="L18" s="95">
        <v>418</v>
      </c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962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1508</v>
      </c>
      <c r="L19" s="68">
        <f t="shared" ref="L19" si="2">SUM(L17:L18)</f>
        <v>1262</v>
      </c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2770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2336</v>
      </c>
      <c r="L20" s="95">
        <v>2758</v>
      </c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5094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2415</v>
      </c>
      <c r="L21" s="95">
        <v>2964</v>
      </c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5379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4751</v>
      </c>
      <c r="L22" s="68">
        <f t="shared" ref="L22" si="3">SUM(L20:L21)</f>
        <v>5722</v>
      </c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10473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520083</v>
      </c>
      <c r="L23" s="68">
        <f t="shared" ref="L23:L25" si="4">L14+L17+L20</f>
        <v>467273</v>
      </c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987356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526561</v>
      </c>
      <c r="L24" s="68">
        <f t="shared" si="4"/>
        <v>479476</v>
      </c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1006037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1046644</v>
      </c>
      <c r="L25" s="68">
        <f t="shared" si="4"/>
        <v>946749</v>
      </c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1993393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414362</v>
      </c>
      <c r="L27" s="95">
        <v>365860</v>
      </c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780222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442003</v>
      </c>
      <c r="L28" s="95">
        <v>397141</v>
      </c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839144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856365</v>
      </c>
      <c r="L29" s="68">
        <f t="shared" ref="L29" si="6">SUM(L27:L28)</f>
        <v>763001</v>
      </c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1619366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481</v>
      </c>
      <c r="L30" s="95">
        <v>462</v>
      </c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943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227</v>
      </c>
      <c r="L31" s="95">
        <v>169</v>
      </c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396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708</v>
      </c>
      <c r="L32" s="68">
        <f t="shared" ref="L32" si="7">SUM(L30:L31)</f>
        <v>631</v>
      </c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1339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2336</v>
      </c>
      <c r="L33" s="95">
        <v>2600</v>
      </c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4936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2415</v>
      </c>
      <c r="L34" s="95">
        <v>2832</v>
      </c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5247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4751</v>
      </c>
      <c r="L35" s="68">
        <f t="shared" ref="L35" si="8">SUM(L33:L34)</f>
        <v>5432</v>
      </c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10183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417179</v>
      </c>
      <c r="L36" s="68">
        <f t="shared" ref="L36:L38" si="9">L27+L30+L33</f>
        <v>368922</v>
      </c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786101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444645</v>
      </c>
      <c r="L37" s="68">
        <f t="shared" si="9"/>
        <v>400142</v>
      </c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844787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861824</v>
      </c>
      <c r="L38" s="68">
        <f t="shared" si="9"/>
        <v>769064</v>
      </c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1630888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334</v>
      </c>
      <c r="D42" s="252"/>
      <c r="E42" s="252"/>
      <c r="F42" s="252"/>
      <c r="G42" s="251" t="s">
        <v>334</v>
      </c>
      <c r="H42" s="252"/>
      <c r="I42" s="252"/>
      <c r="J42" s="252"/>
      <c r="K42" s="251" t="s">
        <v>334</v>
      </c>
      <c r="L42" s="252"/>
      <c r="M42" s="252"/>
      <c r="N42" s="251" t="s">
        <v>334</v>
      </c>
      <c r="O42" s="252"/>
      <c r="P42" s="252"/>
      <c r="Q42" s="251" t="s">
        <v>334</v>
      </c>
      <c r="R42" s="252"/>
      <c r="S42" s="252"/>
      <c r="T42" s="251" t="s">
        <v>334</v>
      </c>
      <c r="U42" s="252"/>
      <c r="V42" s="252"/>
      <c r="W42" s="251" t="s">
        <v>334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335</v>
      </c>
      <c r="D44" s="292"/>
      <c r="E44" s="292"/>
      <c r="F44" s="292"/>
      <c r="G44" s="253" t="s">
        <v>336</v>
      </c>
      <c r="H44" s="254"/>
      <c r="I44" s="254"/>
      <c r="J44" s="254"/>
      <c r="K44" s="255" t="s">
        <v>337</v>
      </c>
      <c r="L44" s="256"/>
      <c r="M44" s="256"/>
      <c r="N44" s="253" t="s">
        <v>338</v>
      </c>
      <c r="O44" s="254"/>
      <c r="P44" s="254"/>
      <c r="Q44" s="255" t="s">
        <v>339</v>
      </c>
      <c r="R44" s="256"/>
      <c r="S44" s="256"/>
      <c r="T44" s="253" t="s">
        <v>340</v>
      </c>
      <c r="U44" s="254"/>
      <c r="V44" s="255" t="s">
        <v>341</v>
      </c>
      <c r="W44" s="256"/>
      <c r="X44" s="255" t="s">
        <v>342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343</v>
      </c>
      <c r="D45" s="254"/>
      <c r="E45" s="254"/>
      <c r="F45" s="254"/>
      <c r="G45" s="253" t="s">
        <v>344</v>
      </c>
      <c r="H45" s="254"/>
      <c r="I45" s="254"/>
      <c r="J45" s="254"/>
      <c r="K45" s="255" t="s">
        <v>345</v>
      </c>
      <c r="L45" s="256"/>
      <c r="M45" s="256"/>
      <c r="N45" s="253" t="s">
        <v>346</v>
      </c>
      <c r="O45" s="254"/>
      <c r="P45" s="254"/>
      <c r="Q45" s="255" t="s">
        <v>347</v>
      </c>
      <c r="R45" s="256"/>
      <c r="S45" s="256"/>
      <c r="T45" s="253" t="s">
        <v>348</v>
      </c>
      <c r="U45" s="254"/>
      <c r="V45" s="255" t="s">
        <v>349</v>
      </c>
      <c r="W45" s="256"/>
      <c r="X45" s="255" t="s">
        <v>350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306</v>
      </c>
      <c r="AH47" s="93" t="s">
        <v>332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302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331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303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306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307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187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406</v>
      </c>
      <c r="L57" s="95">
        <v>479</v>
      </c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885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336</v>
      </c>
      <c r="L58" s="95">
        <v>471</v>
      </c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807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>SUM(K57:K58)</f>
        <v>742</v>
      </c>
      <c r="L59" s="68">
        <f>SUM(L57:L58)</f>
        <v>950</v>
      </c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1692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180</v>
      </c>
      <c r="L60" s="95">
        <v>179</v>
      </c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359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128</v>
      </c>
      <c r="L61" s="95">
        <v>174</v>
      </c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302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>SUM(K60:K61)</f>
        <v>308</v>
      </c>
      <c r="L62" s="68">
        <f>SUM(L60:L61)</f>
        <v>353</v>
      </c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661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1062592</v>
      </c>
      <c r="L64" s="95">
        <v>960327</v>
      </c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2022919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1292</v>
      </c>
      <c r="L65" s="95">
        <v>1093</v>
      </c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2385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199476</v>
      </c>
      <c r="L66" s="95">
        <v>190170</v>
      </c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389646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861824</v>
      </c>
      <c r="L67" s="233">
        <f>L64-L65-L66</f>
        <v>769064</v>
      </c>
      <c r="M67" s="234"/>
      <c r="N67" s="235"/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1630888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334</v>
      </c>
      <c r="D71" s="252"/>
      <c r="E71" s="252"/>
      <c r="F71" s="252"/>
      <c r="G71" s="251" t="s">
        <v>334</v>
      </c>
      <c r="H71" s="252"/>
      <c r="I71" s="252"/>
      <c r="J71" s="252"/>
      <c r="K71" s="251" t="s">
        <v>334</v>
      </c>
      <c r="L71" s="252"/>
      <c r="M71" s="252"/>
      <c r="N71" s="251" t="s">
        <v>334</v>
      </c>
      <c r="O71" s="252"/>
      <c r="P71" s="252"/>
      <c r="Q71" s="251" t="s">
        <v>334</v>
      </c>
      <c r="R71" s="252"/>
      <c r="S71" s="252"/>
      <c r="T71" s="251" t="s">
        <v>334</v>
      </c>
      <c r="U71" s="252"/>
      <c r="V71" s="252"/>
      <c r="W71" s="251" t="s">
        <v>334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335</v>
      </c>
      <c r="D73" s="292"/>
      <c r="E73" s="292"/>
      <c r="F73" s="292"/>
      <c r="G73" s="253" t="s">
        <v>336</v>
      </c>
      <c r="H73" s="254"/>
      <c r="I73" s="254"/>
      <c r="J73" s="254"/>
      <c r="K73" s="255" t="s">
        <v>337</v>
      </c>
      <c r="L73" s="256"/>
      <c r="M73" s="256"/>
      <c r="N73" s="253" t="s">
        <v>338</v>
      </c>
      <c r="O73" s="254"/>
      <c r="P73" s="254"/>
      <c r="Q73" s="255" t="s">
        <v>339</v>
      </c>
      <c r="R73" s="256"/>
      <c r="S73" s="256"/>
      <c r="T73" s="253" t="s">
        <v>340</v>
      </c>
      <c r="U73" s="254"/>
      <c r="V73" s="255" t="s">
        <v>341</v>
      </c>
      <c r="W73" s="256"/>
      <c r="X73" s="255" t="s">
        <v>342</v>
      </c>
      <c r="Y73" s="256"/>
      <c r="AA73" s="36"/>
      <c r="AC73"/>
    </row>
    <row r="74" spans="1:34" ht="41.25" customHeight="1" x14ac:dyDescent="0.25">
      <c r="A74" s="34"/>
      <c r="B74" s="35"/>
      <c r="C74" s="253" t="s">
        <v>343</v>
      </c>
      <c r="D74" s="254"/>
      <c r="E74" s="254"/>
      <c r="F74" s="254"/>
      <c r="G74" s="253" t="s">
        <v>344</v>
      </c>
      <c r="H74" s="254"/>
      <c r="I74" s="254"/>
      <c r="J74" s="254"/>
      <c r="K74" s="255" t="s">
        <v>345</v>
      </c>
      <c r="L74" s="256"/>
      <c r="M74" s="256"/>
      <c r="N74" s="253" t="s">
        <v>346</v>
      </c>
      <c r="O74" s="254"/>
      <c r="P74" s="254"/>
      <c r="Q74" s="255" t="s">
        <v>347</v>
      </c>
      <c r="R74" s="256"/>
      <c r="S74" s="256"/>
      <c r="T74" s="253" t="s">
        <v>348</v>
      </c>
      <c r="U74" s="254"/>
      <c r="V74" s="255" t="s">
        <v>349</v>
      </c>
      <c r="W74" s="256"/>
      <c r="X74" s="255" t="s">
        <v>350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308</v>
      </c>
      <c r="AH76" s="93" t="s">
        <v>332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302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331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303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308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309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187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188</v>
      </c>
      <c r="D87" s="315"/>
      <c r="E87" s="315"/>
      <c r="F87" s="315"/>
      <c r="G87" s="315"/>
      <c r="H87" s="315"/>
      <c r="I87" s="315"/>
      <c r="J87" s="316"/>
      <c r="K87" s="95">
        <v>32327</v>
      </c>
      <c r="L87" s="95">
        <v>35667</v>
      </c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3" si="12">SUM(K87:Y87)</f>
        <v>67994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189</v>
      </c>
      <c r="D88" s="317"/>
      <c r="E88" s="317"/>
      <c r="F88" s="317"/>
      <c r="G88" s="317"/>
      <c r="H88" s="317"/>
      <c r="I88" s="317"/>
      <c r="J88" s="317"/>
      <c r="K88" s="95">
        <v>43110</v>
      </c>
      <c r="L88" s="95">
        <v>37188</v>
      </c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80298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190</v>
      </c>
      <c r="D89" s="317"/>
      <c r="E89" s="317"/>
      <c r="F89" s="317"/>
      <c r="G89" s="317"/>
      <c r="H89" s="317"/>
      <c r="I89" s="317"/>
      <c r="J89" s="317"/>
      <c r="K89" s="95">
        <v>34330</v>
      </c>
      <c r="L89" s="95">
        <v>71753</v>
      </c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106083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191</v>
      </c>
      <c r="C90" s="317" t="s">
        <v>192</v>
      </c>
      <c r="D90" s="317"/>
      <c r="E90" s="317"/>
      <c r="F90" s="317"/>
      <c r="G90" s="317"/>
      <c r="H90" s="317"/>
      <c r="I90" s="317"/>
      <c r="J90" s="317"/>
      <c r="K90" s="95">
        <v>4790</v>
      </c>
      <c r="L90" s="95">
        <v>4003</v>
      </c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8793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193</v>
      </c>
      <c r="C91" s="317" t="s">
        <v>194</v>
      </c>
      <c r="D91" s="317"/>
      <c r="E91" s="317"/>
      <c r="F91" s="317"/>
      <c r="G91" s="317"/>
      <c r="H91" s="317"/>
      <c r="I91" s="317"/>
      <c r="J91" s="317"/>
      <c r="K91" s="95">
        <v>74561</v>
      </c>
      <c r="L91" s="95">
        <v>13370</v>
      </c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87931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195</v>
      </c>
      <c r="C92" s="317" t="s">
        <v>196</v>
      </c>
      <c r="D92" s="317"/>
      <c r="E92" s="317"/>
      <c r="F92" s="317"/>
      <c r="G92" s="317"/>
      <c r="H92" s="317"/>
      <c r="I92" s="317"/>
      <c r="J92" s="317"/>
      <c r="K92" s="95">
        <v>13975</v>
      </c>
      <c r="L92" s="95">
        <v>12841</v>
      </c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26816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197</v>
      </c>
      <c r="C93" s="317" t="s">
        <v>198</v>
      </c>
      <c r="D93" s="317"/>
      <c r="E93" s="317"/>
      <c r="F93" s="317"/>
      <c r="G93" s="317"/>
      <c r="H93" s="317"/>
      <c r="I93" s="317"/>
      <c r="J93" s="317"/>
      <c r="K93" s="95">
        <v>2167</v>
      </c>
      <c r="L93" s="95">
        <v>2279</v>
      </c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4446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77"/>
      <c r="C94" s="318"/>
      <c r="D94" s="317"/>
      <c r="E94" s="317"/>
      <c r="F94" s="317"/>
      <c r="G94" s="317"/>
      <c r="H94" s="317"/>
      <c r="I94" s="317"/>
      <c r="J94" s="317"/>
      <c r="K94" s="77" t="s">
        <v>199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77"/>
      <c r="C95" s="318"/>
      <c r="D95" s="317"/>
      <c r="E95" s="317"/>
      <c r="F95" s="317"/>
      <c r="G95" s="317"/>
      <c r="H95" s="317"/>
      <c r="I95" s="317"/>
      <c r="J95" s="317"/>
      <c r="K95" s="77" t="s">
        <v>199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199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199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328</v>
      </c>
      <c r="C98" s="297"/>
      <c r="D98" s="297"/>
      <c r="E98" s="297"/>
      <c r="F98" s="297"/>
      <c r="G98" s="297"/>
      <c r="H98" s="297"/>
      <c r="I98" s="297"/>
      <c r="J98" s="297"/>
      <c r="K98" s="70">
        <f>SUM(K87:K97)</f>
        <v>205260</v>
      </c>
      <c r="L98" s="70">
        <f>SUM(L87:L97)</f>
        <v>177101</v>
      </c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5" si="13">SUM(K98:Y98)</f>
        <v>382361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200</v>
      </c>
      <c r="D99" s="315"/>
      <c r="E99" s="315"/>
      <c r="F99" s="315"/>
      <c r="G99" s="315"/>
      <c r="H99" s="315"/>
      <c r="I99" s="315"/>
      <c r="J99" s="316"/>
      <c r="K99" s="95">
        <v>17692</v>
      </c>
      <c r="L99" s="95">
        <v>17488</v>
      </c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35180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201</v>
      </c>
      <c r="D100" s="317"/>
      <c r="E100" s="317"/>
      <c r="F100" s="317"/>
      <c r="G100" s="317"/>
      <c r="H100" s="317"/>
      <c r="I100" s="317"/>
      <c r="J100" s="317"/>
      <c r="K100" s="95">
        <v>19656</v>
      </c>
      <c r="L100" s="95">
        <v>12879</v>
      </c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32535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202</v>
      </c>
      <c r="D101" s="317"/>
      <c r="E101" s="317"/>
      <c r="F101" s="317"/>
      <c r="G101" s="317"/>
      <c r="H101" s="317"/>
      <c r="I101" s="317"/>
      <c r="J101" s="317"/>
      <c r="K101" s="95">
        <v>21083</v>
      </c>
      <c r="L101" s="95">
        <v>11101</v>
      </c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32184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191</v>
      </c>
      <c r="C102" s="317" t="s">
        <v>203</v>
      </c>
      <c r="D102" s="317"/>
      <c r="E102" s="317"/>
      <c r="F102" s="317"/>
      <c r="G102" s="317"/>
      <c r="H102" s="317"/>
      <c r="I102" s="317"/>
      <c r="J102" s="317"/>
      <c r="K102" s="95">
        <v>2154</v>
      </c>
      <c r="L102" s="95">
        <v>1374</v>
      </c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3528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193</v>
      </c>
      <c r="C103" s="317" t="s">
        <v>204</v>
      </c>
      <c r="D103" s="317"/>
      <c r="E103" s="317"/>
      <c r="F103" s="317"/>
      <c r="G103" s="317"/>
      <c r="H103" s="317"/>
      <c r="I103" s="317"/>
      <c r="J103" s="317"/>
      <c r="K103" s="95">
        <v>1249</v>
      </c>
      <c r="L103" s="95">
        <v>1307</v>
      </c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2556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195</v>
      </c>
      <c r="C104" s="317" t="s">
        <v>205</v>
      </c>
      <c r="D104" s="317"/>
      <c r="E104" s="317"/>
      <c r="F104" s="317"/>
      <c r="G104" s="317"/>
      <c r="H104" s="317"/>
      <c r="I104" s="317"/>
      <c r="J104" s="317"/>
      <c r="K104" s="95">
        <v>1176</v>
      </c>
      <c r="L104" s="95">
        <v>892</v>
      </c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2068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197</v>
      </c>
      <c r="C105" s="317" t="s">
        <v>206</v>
      </c>
      <c r="D105" s="317"/>
      <c r="E105" s="317"/>
      <c r="F105" s="317"/>
      <c r="G105" s="317"/>
      <c r="H105" s="317"/>
      <c r="I105" s="317"/>
      <c r="J105" s="317"/>
      <c r="K105" s="95">
        <v>2109</v>
      </c>
      <c r="L105" s="95">
        <v>806</v>
      </c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2915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78"/>
      <c r="C106" s="318"/>
      <c r="D106" s="317"/>
      <c r="E106" s="317"/>
      <c r="F106" s="317"/>
      <c r="G106" s="317"/>
      <c r="H106" s="317"/>
      <c r="I106" s="317"/>
      <c r="J106" s="317"/>
      <c r="K106" s="78" t="s">
        <v>199</v>
      </c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78"/>
      <c r="C107" s="318"/>
      <c r="D107" s="317"/>
      <c r="E107" s="317"/>
      <c r="F107" s="317"/>
      <c r="G107" s="317"/>
      <c r="H107" s="317"/>
      <c r="I107" s="317"/>
      <c r="J107" s="317"/>
      <c r="K107" s="78" t="s">
        <v>199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199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199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328</v>
      </c>
      <c r="C110" s="297"/>
      <c r="D110" s="297"/>
      <c r="E110" s="297"/>
      <c r="F110" s="297"/>
      <c r="G110" s="297"/>
      <c r="H110" s="297"/>
      <c r="I110" s="297"/>
      <c r="J110" s="297"/>
      <c r="K110" s="70">
        <f>SUM(K99:K109)</f>
        <v>65119</v>
      </c>
      <c r="L110" s="70">
        <f>SUM(L99:L109)</f>
        <v>45847</v>
      </c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110966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335</v>
      </c>
      <c r="C113" s="321"/>
      <c r="D113" s="322"/>
      <c r="E113" s="320" t="s">
        <v>336</v>
      </c>
      <c r="F113" s="321"/>
      <c r="G113" s="322"/>
      <c r="H113" s="320" t="s">
        <v>337</v>
      </c>
      <c r="I113" s="321"/>
      <c r="J113" s="322"/>
      <c r="K113" s="326" t="s">
        <v>338</v>
      </c>
      <c r="L113" s="328" t="s">
        <v>339</v>
      </c>
      <c r="M113" s="328" t="s">
        <v>340</v>
      </c>
      <c r="N113" s="330" t="s">
        <v>341</v>
      </c>
      <c r="O113" s="96" t="s">
        <v>335</v>
      </c>
      <c r="P113" s="97" t="s">
        <v>336</v>
      </c>
      <c r="Q113" s="98" t="s">
        <v>337</v>
      </c>
      <c r="R113" s="99" t="s">
        <v>338</v>
      </c>
      <c r="S113" s="62"/>
      <c r="T113" s="100" t="s">
        <v>339</v>
      </c>
      <c r="U113" s="62"/>
      <c r="V113" s="101" t="s">
        <v>340</v>
      </c>
      <c r="W113" s="62"/>
      <c r="X113" s="102" t="s">
        <v>341</v>
      </c>
      <c r="Y113" s="103" t="s">
        <v>342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343</v>
      </c>
      <c r="P114" s="105" t="s">
        <v>344</v>
      </c>
      <c r="Q114" s="106" t="s">
        <v>345</v>
      </c>
      <c r="R114" s="107" t="s">
        <v>346</v>
      </c>
      <c r="S114" s="63"/>
      <c r="T114" s="108" t="s">
        <v>347</v>
      </c>
      <c r="U114" s="63"/>
      <c r="V114" s="109" t="s">
        <v>348</v>
      </c>
      <c r="W114" s="63"/>
      <c r="X114" s="110" t="s">
        <v>349</v>
      </c>
      <c r="Y114" s="111" t="s">
        <v>350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310</v>
      </c>
      <c r="AH116" s="93" t="s">
        <v>332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302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331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303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310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311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187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191</v>
      </c>
      <c r="C127" s="315" t="s">
        <v>207</v>
      </c>
      <c r="D127" s="315"/>
      <c r="E127" s="315"/>
      <c r="F127" s="315"/>
      <c r="G127" s="315"/>
      <c r="H127" s="315"/>
      <c r="I127" s="315"/>
      <c r="J127" s="316"/>
      <c r="K127" s="95">
        <v>21623</v>
      </c>
      <c r="L127" s="95">
        <v>23774</v>
      </c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3" si="14">SUM(K127:Y127)</f>
        <v>45397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208</v>
      </c>
      <c r="D128" s="317"/>
      <c r="E128" s="317"/>
      <c r="F128" s="317"/>
      <c r="G128" s="317"/>
      <c r="H128" s="317"/>
      <c r="I128" s="317"/>
      <c r="J128" s="317"/>
      <c r="K128" s="95">
        <v>28005</v>
      </c>
      <c r="L128" s="95">
        <v>25717</v>
      </c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53722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209</v>
      </c>
      <c r="D129" s="317"/>
      <c r="E129" s="317"/>
      <c r="F129" s="317"/>
      <c r="G129" s="317"/>
      <c r="H129" s="317"/>
      <c r="I129" s="317"/>
      <c r="J129" s="317"/>
      <c r="K129" s="95">
        <v>16042</v>
      </c>
      <c r="L129" s="95">
        <v>7509</v>
      </c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23551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191</v>
      </c>
      <c r="C130" s="317" t="s">
        <v>210</v>
      </c>
      <c r="D130" s="317"/>
      <c r="E130" s="317"/>
      <c r="F130" s="317"/>
      <c r="G130" s="317"/>
      <c r="H130" s="317"/>
      <c r="I130" s="317"/>
      <c r="J130" s="317"/>
      <c r="K130" s="95">
        <v>7469</v>
      </c>
      <c r="L130" s="95">
        <v>7393</v>
      </c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14862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193</v>
      </c>
      <c r="C131" s="317" t="s">
        <v>211</v>
      </c>
      <c r="D131" s="317"/>
      <c r="E131" s="317"/>
      <c r="F131" s="317"/>
      <c r="G131" s="317"/>
      <c r="H131" s="317"/>
      <c r="I131" s="317"/>
      <c r="J131" s="317"/>
      <c r="K131" s="95">
        <v>11503</v>
      </c>
      <c r="L131" s="95">
        <v>7397</v>
      </c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18900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195</v>
      </c>
      <c r="C132" s="317" t="s">
        <v>212</v>
      </c>
      <c r="D132" s="317"/>
      <c r="E132" s="317"/>
      <c r="F132" s="317"/>
      <c r="G132" s="317"/>
      <c r="H132" s="317"/>
      <c r="I132" s="317"/>
      <c r="J132" s="317"/>
      <c r="K132" s="95">
        <v>2023</v>
      </c>
      <c r="L132" s="95">
        <v>630</v>
      </c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2653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197</v>
      </c>
      <c r="C133" s="317" t="s">
        <v>213</v>
      </c>
      <c r="D133" s="317"/>
      <c r="E133" s="317"/>
      <c r="F133" s="317"/>
      <c r="G133" s="317"/>
      <c r="H133" s="317"/>
      <c r="I133" s="317"/>
      <c r="J133" s="317"/>
      <c r="K133" s="95">
        <v>795</v>
      </c>
      <c r="L133" s="95">
        <v>889</v>
      </c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1684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79"/>
      <c r="C134" s="318"/>
      <c r="D134" s="317"/>
      <c r="E134" s="317"/>
      <c r="F134" s="317"/>
      <c r="G134" s="317"/>
      <c r="H134" s="317"/>
      <c r="I134" s="317"/>
      <c r="J134" s="317"/>
      <c r="K134" s="79" t="s">
        <v>199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79"/>
      <c r="C135" s="318"/>
      <c r="D135" s="317"/>
      <c r="E135" s="317"/>
      <c r="F135" s="317"/>
      <c r="G135" s="317"/>
      <c r="H135" s="317"/>
      <c r="I135" s="317"/>
      <c r="J135" s="317"/>
      <c r="K135" s="79" t="s">
        <v>199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199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199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328</v>
      </c>
      <c r="C138" s="297"/>
      <c r="D138" s="297"/>
      <c r="E138" s="297"/>
      <c r="F138" s="297"/>
      <c r="G138" s="297"/>
      <c r="H138" s="297"/>
      <c r="I138" s="297"/>
      <c r="J138" s="297"/>
      <c r="K138" s="70">
        <f>SUM(K127:K137)</f>
        <v>87460</v>
      </c>
      <c r="L138" s="70">
        <f>SUM(L127:L137)</f>
        <v>73309</v>
      </c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5" si="15">SUM(K138:Y138)</f>
        <v>160769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193</v>
      </c>
      <c r="C139" s="315" t="s">
        <v>214</v>
      </c>
      <c r="D139" s="315"/>
      <c r="E139" s="315"/>
      <c r="F139" s="315"/>
      <c r="G139" s="315"/>
      <c r="H139" s="315"/>
      <c r="I139" s="315"/>
      <c r="J139" s="316"/>
      <c r="K139" s="95">
        <v>18953</v>
      </c>
      <c r="L139" s="95">
        <v>25157</v>
      </c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44110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215</v>
      </c>
      <c r="D140" s="317"/>
      <c r="E140" s="317"/>
      <c r="F140" s="317"/>
      <c r="G140" s="317"/>
      <c r="H140" s="317"/>
      <c r="I140" s="317"/>
      <c r="J140" s="317"/>
      <c r="K140" s="95">
        <v>34034</v>
      </c>
      <c r="L140" s="95">
        <v>32650</v>
      </c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66684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216</v>
      </c>
      <c r="D141" s="317"/>
      <c r="E141" s="317"/>
      <c r="F141" s="317"/>
      <c r="G141" s="317"/>
      <c r="H141" s="317"/>
      <c r="I141" s="317"/>
      <c r="J141" s="317"/>
      <c r="K141" s="95">
        <v>7367</v>
      </c>
      <c r="L141" s="95">
        <v>79681</v>
      </c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87048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191</v>
      </c>
      <c r="C142" s="317" t="s">
        <v>217</v>
      </c>
      <c r="D142" s="317"/>
      <c r="E142" s="317"/>
      <c r="F142" s="317"/>
      <c r="G142" s="317"/>
      <c r="H142" s="317"/>
      <c r="I142" s="317"/>
      <c r="J142" s="317"/>
      <c r="K142" s="95">
        <v>1932</v>
      </c>
      <c r="L142" s="95">
        <v>2692</v>
      </c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4624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193</v>
      </c>
      <c r="C143" s="317" t="s">
        <v>218</v>
      </c>
      <c r="D143" s="317"/>
      <c r="E143" s="317"/>
      <c r="F143" s="317"/>
      <c r="G143" s="317"/>
      <c r="H143" s="317"/>
      <c r="I143" s="317"/>
      <c r="J143" s="317"/>
      <c r="K143" s="95">
        <v>3278</v>
      </c>
      <c r="L143" s="95">
        <v>2121</v>
      </c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5399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195</v>
      </c>
      <c r="C144" s="317" t="s">
        <v>219</v>
      </c>
      <c r="D144" s="317"/>
      <c r="E144" s="317"/>
      <c r="F144" s="317"/>
      <c r="G144" s="317"/>
      <c r="H144" s="317"/>
      <c r="I144" s="317"/>
      <c r="J144" s="317"/>
      <c r="K144" s="95">
        <v>1307</v>
      </c>
      <c r="L144" s="95">
        <v>1077</v>
      </c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2384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197</v>
      </c>
      <c r="C145" s="317" t="s">
        <v>220</v>
      </c>
      <c r="D145" s="317"/>
      <c r="E145" s="317"/>
      <c r="F145" s="317"/>
      <c r="G145" s="317"/>
      <c r="H145" s="317"/>
      <c r="I145" s="317"/>
      <c r="J145" s="317"/>
      <c r="K145" s="95">
        <v>1204</v>
      </c>
      <c r="L145" s="95">
        <v>784</v>
      </c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1988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80"/>
      <c r="C146" s="318"/>
      <c r="D146" s="317"/>
      <c r="E146" s="317"/>
      <c r="F146" s="317"/>
      <c r="G146" s="317"/>
      <c r="H146" s="317"/>
      <c r="I146" s="317"/>
      <c r="J146" s="317"/>
      <c r="K146" s="80" t="s">
        <v>199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80"/>
      <c r="C147" s="318"/>
      <c r="D147" s="317"/>
      <c r="E147" s="317"/>
      <c r="F147" s="317"/>
      <c r="G147" s="317"/>
      <c r="H147" s="317"/>
      <c r="I147" s="317"/>
      <c r="J147" s="317"/>
      <c r="K147" s="80" t="s">
        <v>199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199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199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328</v>
      </c>
      <c r="C150" s="297"/>
      <c r="D150" s="297"/>
      <c r="E150" s="297"/>
      <c r="F150" s="297"/>
      <c r="G150" s="297"/>
      <c r="H150" s="297"/>
      <c r="I150" s="297"/>
      <c r="J150" s="297"/>
      <c r="K150" s="70">
        <f>SUM(K139:K149)</f>
        <v>68075</v>
      </c>
      <c r="L150" s="70">
        <f>SUM(L139:L149)</f>
        <v>144162</v>
      </c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212237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335</v>
      </c>
      <c r="C153" s="321"/>
      <c r="D153" s="322"/>
      <c r="E153" s="320" t="s">
        <v>336</v>
      </c>
      <c r="F153" s="321"/>
      <c r="G153" s="322"/>
      <c r="H153" s="320" t="s">
        <v>337</v>
      </c>
      <c r="I153" s="321"/>
      <c r="J153" s="322"/>
      <c r="K153" s="326" t="s">
        <v>338</v>
      </c>
      <c r="L153" s="328" t="s">
        <v>339</v>
      </c>
      <c r="M153" s="328" t="s">
        <v>340</v>
      </c>
      <c r="N153" s="330" t="s">
        <v>341</v>
      </c>
      <c r="O153" s="112" t="s">
        <v>335</v>
      </c>
      <c r="P153" s="113" t="s">
        <v>336</v>
      </c>
      <c r="Q153" s="114" t="s">
        <v>337</v>
      </c>
      <c r="R153" s="115" t="s">
        <v>338</v>
      </c>
      <c r="S153" s="62"/>
      <c r="T153" s="116" t="s">
        <v>339</v>
      </c>
      <c r="U153" s="62"/>
      <c r="V153" s="117" t="s">
        <v>340</v>
      </c>
      <c r="W153" s="62"/>
      <c r="X153" s="118" t="s">
        <v>341</v>
      </c>
      <c r="Y153" s="119" t="s">
        <v>342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343</v>
      </c>
      <c r="P154" s="121" t="s">
        <v>344</v>
      </c>
      <c r="Q154" s="122" t="s">
        <v>345</v>
      </c>
      <c r="R154" s="123" t="s">
        <v>346</v>
      </c>
      <c r="S154" s="63"/>
      <c r="T154" s="124" t="s">
        <v>347</v>
      </c>
      <c r="U154" s="63"/>
      <c r="V154" s="125" t="s">
        <v>348</v>
      </c>
      <c r="W154" s="63"/>
      <c r="X154" s="126" t="s">
        <v>349</v>
      </c>
      <c r="Y154" s="127" t="s">
        <v>350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312</v>
      </c>
      <c r="AH156" s="93" t="s">
        <v>332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302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331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303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312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313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187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195</v>
      </c>
      <c r="C167" s="315" t="s">
        <v>221</v>
      </c>
      <c r="D167" s="315"/>
      <c r="E167" s="315"/>
      <c r="F167" s="315"/>
      <c r="G167" s="315"/>
      <c r="H167" s="315"/>
      <c r="I167" s="315"/>
      <c r="J167" s="316"/>
      <c r="K167" s="95">
        <v>9625</v>
      </c>
      <c r="L167" s="95">
        <v>5514</v>
      </c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3" si="16">SUM(K167:Y167)</f>
        <v>15139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222</v>
      </c>
      <c r="D168" s="317"/>
      <c r="E168" s="317"/>
      <c r="F168" s="317"/>
      <c r="G168" s="317"/>
      <c r="H168" s="317"/>
      <c r="I168" s="317"/>
      <c r="J168" s="317"/>
      <c r="K168" s="95">
        <v>61166</v>
      </c>
      <c r="L168" s="95">
        <v>6755</v>
      </c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67921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223</v>
      </c>
      <c r="D169" s="317"/>
      <c r="E169" s="317"/>
      <c r="F169" s="317"/>
      <c r="G169" s="317"/>
      <c r="H169" s="317"/>
      <c r="I169" s="317"/>
      <c r="J169" s="317"/>
      <c r="K169" s="95">
        <v>1481</v>
      </c>
      <c r="L169" s="95">
        <v>1029</v>
      </c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2510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191</v>
      </c>
      <c r="C170" s="317" t="s">
        <v>224</v>
      </c>
      <c r="D170" s="317"/>
      <c r="E170" s="317"/>
      <c r="F170" s="317"/>
      <c r="G170" s="317"/>
      <c r="H170" s="317"/>
      <c r="I170" s="317"/>
      <c r="J170" s="317"/>
      <c r="K170" s="95">
        <v>4406</v>
      </c>
      <c r="L170" s="95">
        <v>1301</v>
      </c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5707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193</v>
      </c>
      <c r="C171" s="317" t="s">
        <v>225</v>
      </c>
      <c r="D171" s="317"/>
      <c r="E171" s="317"/>
      <c r="F171" s="317"/>
      <c r="G171" s="317"/>
      <c r="H171" s="317"/>
      <c r="I171" s="317"/>
      <c r="J171" s="317"/>
      <c r="K171" s="95">
        <v>945</v>
      </c>
      <c r="L171" s="95">
        <v>363</v>
      </c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1308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195</v>
      </c>
      <c r="C172" s="317" t="s">
        <v>226</v>
      </c>
      <c r="D172" s="317"/>
      <c r="E172" s="317"/>
      <c r="F172" s="317"/>
      <c r="G172" s="317"/>
      <c r="H172" s="317"/>
      <c r="I172" s="317"/>
      <c r="J172" s="317"/>
      <c r="K172" s="95">
        <v>807</v>
      </c>
      <c r="L172" s="95">
        <v>686</v>
      </c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1493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197</v>
      </c>
      <c r="C173" s="317" t="s">
        <v>227</v>
      </c>
      <c r="D173" s="317"/>
      <c r="E173" s="317"/>
      <c r="F173" s="317"/>
      <c r="G173" s="317"/>
      <c r="H173" s="317"/>
      <c r="I173" s="317"/>
      <c r="J173" s="317"/>
      <c r="K173" s="95">
        <v>343</v>
      </c>
      <c r="L173" s="95">
        <v>973</v>
      </c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1316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81"/>
      <c r="C174" s="318"/>
      <c r="D174" s="317"/>
      <c r="E174" s="317"/>
      <c r="F174" s="317"/>
      <c r="G174" s="317"/>
      <c r="H174" s="317"/>
      <c r="I174" s="317"/>
      <c r="J174" s="317"/>
      <c r="K174" s="81" t="s">
        <v>199</v>
      </c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81"/>
      <c r="C175" s="318"/>
      <c r="D175" s="317"/>
      <c r="E175" s="317"/>
      <c r="F175" s="317"/>
      <c r="G175" s="317"/>
      <c r="H175" s="317"/>
      <c r="I175" s="317"/>
      <c r="J175" s="317"/>
      <c r="K175" s="81" t="s">
        <v>199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199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199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328</v>
      </c>
      <c r="C178" s="297"/>
      <c r="D178" s="297"/>
      <c r="E178" s="297"/>
      <c r="F178" s="297"/>
      <c r="G178" s="297"/>
      <c r="H178" s="297"/>
      <c r="I178" s="297"/>
      <c r="J178" s="297"/>
      <c r="K178" s="70">
        <f>SUM(K167:K177)</f>
        <v>78773</v>
      </c>
      <c r="L178" s="70">
        <f>SUM(L167:L177)</f>
        <v>16621</v>
      </c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95394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197</v>
      </c>
      <c r="C179" s="315" t="s">
        <v>228</v>
      </c>
      <c r="D179" s="315"/>
      <c r="E179" s="315"/>
      <c r="F179" s="315"/>
      <c r="G179" s="315"/>
      <c r="H179" s="315"/>
      <c r="I179" s="315"/>
      <c r="J179" s="316"/>
      <c r="K179" s="95">
        <v>2705</v>
      </c>
      <c r="L179" s="95">
        <v>1199</v>
      </c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3904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229</v>
      </c>
      <c r="D180" s="317"/>
      <c r="E180" s="317"/>
      <c r="F180" s="317"/>
      <c r="G180" s="317"/>
      <c r="H180" s="317"/>
      <c r="I180" s="317"/>
      <c r="J180" s="317"/>
      <c r="K180" s="95">
        <v>1381</v>
      </c>
      <c r="L180" s="95">
        <v>290</v>
      </c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1671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230</v>
      </c>
      <c r="D181" s="317"/>
      <c r="E181" s="317"/>
      <c r="F181" s="317"/>
      <c r="G181" s="317"/>
      <c r="H181" s="317"/>
      <c r="I181" s="317"/>
      <c r="J181" s="317"/>
      <c r="K181" s="95">
        <v>433</v>
      </c>
      <c r="L181" s="95">
        <v>174</v>
      </c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607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82"/>
      <c r="C182" s="318"/>
      <c r="D182" s="317"/>
      <c r="E182" s="317"/>
      <c r="F182" s="317"/>
      <c r="G182" s="317"/>
      <c r="H182" s="317"/>
      <c r="I182" s="317"/>
      <c r="J182" s="317"/>
      <c r="K182" s="82" t="s">
        <v>199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199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199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199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199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199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199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199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328</v>
      </c>
      <c r="C190" s="297"/>
      <c r="D190" s="297"/>
      <c r="E190" s="297"/>
      <c r="F190" s="297"/>
      <c r="G190" s="297"/>
      <c r="H190" s="297"/>
      <c r="I190" s="297"/>
      <c r="J190" s="297"/>
      <c r="K190" s="70">
        <f>SUM(K179:K189)</f>
        <v>4519</v>
      </c>
      <c r="L190" s="70">
        <f>SUM(L179:L189)</f>
        <v>1663</v>
      </c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6182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335</v>
      </c>
      <c r="C193" s="321"/>
      <c r="D193" s="322"/>
      <c r="E193" s="320" t="s">
        <v>336</v>
      </c>
      <c r="F193" s="321"/>
      <c r="G193" s="322"/>
      <c r="H193" s="320" t="s">
        <v>337</v>
      </c>
      <c r="I193" s="321"/>
      <c r="J193" s="322"/>
      <c r="K193" s="326" t="s">
        <v>338</v>
      </c>
      <c r="L193" s="328" t="s">
        <v>339</v>
      </c>
      <c r="M193" s="328" t="s">
        <v>340</v>
      </c>
      <c r="N193" s="330" t="s">
        <v>341</v>
      </c>
      <c r="O193" s="128" t="s">
        <v>335</v>
      </c>
      <c r="P193" s="129" t="s">
        <v>336</v>
      </c>
      <c r="Q193" s="130" t="s">
        <v>337</v>
      </c>
      <c r="R193" s="131" t="s">
        <v>338</v>
      </c>
      <c r="S193" s="62"/>
      <c r="T193" s="132" t="s">
        <v>339</v>
      </c>
      <c r="U193" s="62"/>
      <c r="V193" s="133" t="s">
        <v>340</v>
      </c>
      <c r="W193" s="62"/>
      <c r="X193" s="134" t="s">
        <v>341</v>
      </c>
      <c r="Y193" s="135" t="s">
        <v>342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343</v>
      </c>
      <c r="P194" s="137" t="s">
        <v>344</v>
      </c>
      <c r="Q194" s="138" t="s">
        <v>345</v>
      </c>
      <c r="R194" s="139" t="s">
        <v>346</v>
      </c>
      <c r="S194" s="63"/>
      <c r="T194" s="140" t="s">
        <v>347</v>
      </c>
      <c r="U194" s="63"/>
      <c r="V194" s="141" t="s">
        <v>348</v>
      </c>
      <c r="W194" s="63"/>
      <c r="X194" s="142" t="s">
        <v>349</v>
      </c>
      <c r="Y194" s="143" t="s">
        <v>350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314</v>
      </c>
      <c r="AH196" s="93" t="s">
        <v>332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302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331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303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314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315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187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231</v>
      </c>
      <c r="C207" s="315" t="s">
        <v>232</v>
      </c>
      <c r="D207" s="315"/>
      <c r="E207" s="315"/>
      <c r="F207" s="315"/>
      <c r="G207" s="315"/>
      <c r="H207" s="315"/>
      <c r="I207" s="315"/>
      <c r="J207" s="316"/>
      <c r="K207" s="95">
        <v>5424</v>
      </c>
      <c r="L207" s="95">
        <v>6798</v>
      </c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3" si="17">SUM(K207:Y207)</f>
        <v>12222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233</v>
      </c>
      <c r="D208" s="317"/>
      <c r="E208" s="317"/>
      <c r="F208" s="317"/>
      <c r="G208" s="317"/>
      <c r="H208" s="317"/>
      <c r="I208" s="317"/>
      <c r="J208" s="317"/>
      <c r="K208" s="95">
        <v>2741</v>
      </c>
      <c r="L208" s="95">
        <v>2469</v>
      </c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5210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234</v>
      </c>
      <c r="D209" s="317"/>
      <c r="E209" s="317"/>
      <c r="F209" s="317"/>
      <c r="G209" s="317"/>
      <c r="H209" s="317"/>
      <c r="I209" s="317"/>
      <c r="J209" s="317"/>
      <c r="K209" s="95">
        <v>1134</v>
      </c>
      <c r="L209" s="95">
        <v>1258</v>
      </c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2392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191</v>
      </c>
      <c r="C210" s="317" t="s">
        <v>235</v>
      </c>
      <c r="D210" s="317"/>
      <c r="E210" s="317"/>
      <c r="F210" s="317"/>
      <c r="G210" s="317"/>
      <c r="H210" s="317"/>
      <c r="I210" s="317"/>
      <c r="J210" s="317"/>
      <c r="K210" s="95">
        <v>538</v>
      </c>
      <c r="L210" s="95">
        <v>550</v>
      </c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1088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193</v>
      </c>
      <c r="C211" s="317" t="s">
        <v>236</v>
      </c>
      <c r="D211" s="317"/>
      <c r="E211" s="317"/>
      <c r="F211" s="317"/>
      <c r="G211" s="317"/>
      <c r="H211" s="317"/>
      <c r="I211" s="317"/>
      <c r="J211" s="317"/>
      <c r="K211" s="95">
        <v>459</v>
      </c>
      <c r="L211" s="95">
        <v>418</v>
      </c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877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195</v>
      </c>
      <c r="C212" s="317" t="s">
        <v>237</v>
      </c>
      <c r="D212" s="317"/>
      <c r="E212" s="317"/>
      <c r="F212" s="317"/>
      <c r="G212" s="317"/>
      <c r="H212" s="317"/>
      <c r="I212" s="317"/>
      <c r="J212" s="317"/>
      <c r="K212" s="95">
        <v>311</v>
      </c>
      <c r="L212" s="95">
        <v>203</v>
      </c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514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197</v>
      </c>
      <c r="C213" s="317" t="s">
        <v>238</v>
      </c>
      <c r="D213" s="317"/>
      <c r="E213" s="317"/>
      <c r="F213" s="317"/>
      <c r="G213" s="317"/>
      <c r="H213" s="317"/>
      <c r="I213" s="317"/>
      <c r="J213" s="317"/>
      <c r="K213" s="95">
        <v>188</v>
      </c>
      <c r="L213" s="95">
        <v>182</v>
      </c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370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83"/>
      <c r="C214" s="318"/>
      <c r="D214" s="317"/>
      <c r="E214" s="317"/>
      <c r="F214" s="317"/>
      <c r="G214" s="317"/>
      <c r="H214" s="317"/>
      <c r="I214" s="317"/>
      <c r="J214" s="317"/>
      <c r="K214" s="83" t="s">
        <v>199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199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199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199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328</v>
      </c>
      <c r="C218" s="297"/>
      <c r="D218" s="297"/>
      <c r="E218" s="297"/>
      <c r="F218" s="297"/>
      <c r="G218" s="297"/>
      <c r="H218" s="297"/>
      <c r="I218" s="297"/>
      <c r="J218" s="297"/>
      <c r="K218" s="70">
        <f>SUM(K207:K217)</f>
        <v>10795</v>
      </c>
      <c r="L218" s="70">
        <f>SUM(L207:L217)</f>
        <v>11878</v>
      </c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5" si="18">SUM(K218:Y218)</f>
        <v>22673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239</v>
      </c>
      <c r="C219" s="315" t="s">
        <v>240</v>
      </c>
      <c r="D219" s="315"/>
      <c r="E219" s="315"/>
      <c r="F219" s="315"/>
      <c r="G219" s="315"/>
      <c r="H219" s="315"/>
      <c r="I219" s="315"/>
      <c r="J219" s="316"/>
      <c r="K219" s="95">
        <v>6663</v>
      </c>
      <c r="L219" s="95">
        <v>4369</v>
      </c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11032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241</v>
      </c>
      <c r="D220" s="317"/>
      <c r="E220" s="317"/>
      <c r="F220" s="317"/>
      <c r="G220" s="317"/>
      <c r="H220" s="317"/>
      <c r="I220" s="317"/>
      <c r="J220" s="317"/>
      <c r="K220" s="95">
        <v>13021</v>
      </c>
      <c r="L220" s="95">
        <v>4430</v>
      </c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17451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242</v>
      </c>
      <c r="D221" s="317"/>
      <c r="E221" s="317"/>
      <c r="F221" s="317"/>
      <c r="G221" s="317"/>
      <c r="H221" s="317"/>
      <c r="I221" s="317"/>
      <c r="J221" s="317"/>
      <c r="K221" s="95">
        <v>2058</v>
      </c>
      <c r="L221" s="95">
        <v>2365</v>
      </c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4423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191</v>
      </c>
      <c r="C222" s="317" t="s">
        <v>243</v>
      </c>
      <c r="D222" s="317"/>
      <c r="E222" s="317"/>
      <c r="F222" s="317"/>
      <c r="G222" s="317"/>
      <c r="H222" s="317"/>
      <c r="I222" s="317"/>
      <c r="J222" s="317"/>
      <c r="K222" s="95">
        <v>623</v>
      </c>
      <c r="L222" s="95">
        <v>1199</v>
      </c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1822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193</v>
      </c>
      <c r="C223" s="317" t="s">
        <v>244</v>
      </c>
      <c r="D223" s="317"/>
      <c r="E223" s="317"/>
      <c r="F223" s="317"/>
      <c r="G223" s="317"/>
      <c r="H223" s="317"/>
      <c r="I223" s="317"/>
      <c r="J223" s="317"/>
      <c r="K223" s="95">
        <v>1163</v>
      </c>
      <c r="L223" s="95">
        <v>786</v>
      </c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1949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195</v>
      </c>
      <c r="C224" s="317" t="s">
        <v>245</v>
      </c>
      <c r="D224" s="317"/>
      <c r="E224" s="317"/>
      <c r="F224" s="317"/>
      <c r="G224" s="317"/>
      <c r="H224" s="317"/>
      <c r="I224" s="317"/>
      <c r="J224" s="317"/>
      <c r="K224" s="95">
        <v>477</v>
      </c>
      <c r="L224" s="95">
        <v>226</v>
      </c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703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197</v>
      </c>
      <c r="C225" s="317" t="s">
        <v>246</v>
      </c>
      <c r="D225" s="317"/>
      <c r="E225" s="317"/>
      <c r="F225" s="317"/>
      <c r="G225" s="317"/>
      <c r="H225" s="317"/>
      <c r="I225" s="317"/>
      <c r="J225" s="317"/>
      <c r="K225" s="95">
        <v>390</v>
      </c>
      <c r="L225" s="95">
        <v>496</v>
      </c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886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84"/>
      <c r="C226" s="318"/>
      <c r="D226" s="317"/>
      <c r="E226" s="317"/>
      <c r="F226" s="317"/>
      <c r="G226" s="317"/>
      <c r="H226" s="317"/>
      <c r="I226" s="317"/>
      <c r="J226" s="317"/>
      <c r="K226" s="84" t="s">
        <v>199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84"/>
      <c r="C227" s="318"/>
      <c r="D227" s="317"/>
      <c r="E227" s="317"/>
      <c r="F227" s="317"/>
      <c r="G227" s="317"/>
      <c r="H227" s="317"/>
      <c r="I227" s="317"/>
      <c r="J227" s="317"/>
      <c r="K227" s="84" t="s">
        <v>199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199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199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328</v>
      </c>
      <c r="C230" s="297"/>
      <c r="D230" s="297"/>
      <c r="E230" s="297"/>
      <c r="F230" s="297"/>
      <c r="G230" s="297"/>
      <c r="H230" s="297"/>
      <c r="I230" s="297"/>
      <c r="J230" s="297"/>
      <c r="K230" s="70">
        <f>SUM(K219:K229)</f>
        <v>24395</v>
      </c>
      <c r="L230" s="70">
        <f>SUM(L219:L229)</f>
        <v>13871</v>
      </c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38266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335</v>
      </c>
      <c r="C233" s="321"/>
      <c r="D233" s="322"/>
      <c r="E233" s="320" t="s">
        <v>336</v>
      </c>
      <c r="F233" s="321"/>
      <c r="G233" s="322"/>
      <c r="H233" s="320" t="s">
        <v>337</v>
      </c>
      <c r="I233" s="321"/>
      <c r="J233" s="322"/>
      <c r="K233" s="326" t="s">
        <v>338</v>
      </c>
      <c r="L233" s="328" t="s">
        <v>339</v>
      </c>
      <c r="M233" s="328" t="s">
        <v>340</v>
      </c>
      <c r="N233" s="330" t="s">
        <v>341</v>
      </c>
      <c r="O233" s="144" t="s">
        <v>335</v>
      </c>
      <c r="P233" s="145" t="s">
        <v>336</v>
      </c>
      <c r="Q233" s="146" t="s">
        <v>337</v>
      </c>
      <c r="R233" s="147" t="s">
        <v>338</v>
      </c>
      <c r="S233" s="62"/>
      <c r="T233" s="148" t="s">
        <v>339</v>
      </c>
      <c r="U233" s="62"/>
      <c r="V233" s="149" t="s">
        <v>340</v>
      </c>
      <c r="W233" s="62"/>
      <c r="X233" s="150" t="s">
        <v>341</v>
      </c>
      <c r="Y233" s="151" t="s">
        <v>342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343</v>
      </c>
      <c r="P234" s="153" t="s">
        <v>344</v>
      </c>
      <c r="Q234" s="154" t="s">
        <v>345</v>
      </c>
      <c r="R234" s="155" t="s">
        <v>346</v>
      </c>
      <c r="S234" s="63"/>
      <c r="T234" s="156" t="s">
        <v>347</v>
      </c>
      <c r="U234" s="63"/>
      <c r="V234" s="157" t="s">
        <v>348</v>
      </c>
      <c r="W234" s="63"/>
      <c r="X234" s="158" t="s">
        <v>349</v>
      </c>
      <c r="Y234" s="159" t="s">
        <v>350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316</v>
      </c>
      <c r="AH236" s="93" t="s">
        <v>332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302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331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303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316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317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187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247</v>
      </c>
      <c r="C247" s="315" t="s">
        <v>248</v>
      </c>
      <c r="D247" s="315"/>
      <c r="E247" s="315"/>
      <c r="F247" s="315"/>
      <c r="G247" s="315"/>
      <c r="H247" s="315"/>
      <c r="I247" s="315"/>
      <c r="J247" s="316"/>
      <c r="K247" s="95">
        <v>6315</v>
      </c>
      <c r="L247" s="95">
        <v>3729</v>
      </c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3" si="19">SUM(K247:Y247)</f>
        <v>10044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249</v>
      </c>
      <c r="D248" s="317"/>
      <c r="E248" s="317"/>
      <c r="F248" s="317"/>
      <c r="G248" s="317"/>
      <c r="H248" s="317"/>
      <c r="I248" s="317"/>
      <c r="J248" s="317"/>
      <c r="K248" s="95">
        <v>3754</v>
      </c>
      <c r="L248" s="95">
        <v>2426</v>
      </c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6180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250</v>
      </c>
      <c r="D249" s="317"/>
      <c r="E249" s="317"/>
      <c r="F249" s="317"/>
      <c r="G249" s="317"/>
      <c r="H249" s="317"/>
      <c r="I249" s="317"/>
      <c r="J249" s="317"/>
      <c r="K249" s="95">
        <v>2293</v>
      </c>
      <c r="L249" s="95">
        <v>749</v>
      </c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3042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191</v>
      </c>
      <c r="C250" s="317" t="s">
        <v>251</v>
      </c>
      <c r="D250" s="317"/>
      <c r="E250" s="317"/>
      <c r="F250" s="317"/>
      <c r="G250" s="317"/>
      <c r="H250" s="317"/>
      <c r="I250" s="317"/>
      <c r="J250" s="317"/>
      <c r="K250" s="95">
        <v>1183</v>
      </c>
      <c r="L250" s="95">
        <v>492</v>
      </c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1675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193</v>
      </c>
      <c r="C251" s="317" t="s">
        <v>252</v>
      </c>
      <c r="D251" s="317"/>
      <c r="E251" s="317"/>
      <c r="F251" s="317"/>
      <c r="G251" s="317"/>
      <c r="H251" s="317"/>
      <c r="I251" s="317"/>
      <c r="J251" s="317"/>
      <c r="K251" s="95">
        <v>629</v>
      </c>
      <c r="L251" s="95">
        <v>477</v>
      </c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1106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195</v>
      </c>
      <c r="C252" s="317" t="s">
        <v>253</v>
      </c>
      <c r="D252" s="317"/>
      <c r="E252" s="317"/>
      <c r="F252" s="317"/>
      <c r="G252" s="317"/>
      <c r="H252" s="317"/>
      <c r="I252" s="317"/>
      <c r="J252" s="317"/>
      <c r="K252" s="95">
        <v>571</v>
      </c>
      <c r="L252" s="95">
        <v>596</v>
      </c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1167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197</v>
      </c>
      <c r="C253" s="317" t="s">
        <v>254</v>
      </c>
      <c r="D253" s="317"/>
      <c r="E253" s="317"/>
      <c r="F253" s="317"/>
      <c r="G253" s="317"/>
      <c r="H253" s="317"/>
      <c r="I253" s="317"/>
      <c r="J253" s="317"/>
      <c r="K253" s="95">
        <v>353</v>
      </c>
      <c r="L253" s="95">
        <v>251</v>
      </c>
      <c r="M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604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85"/>
      <c r="C254" s="318"/>
      <c r="D254" s="317"/>
      <c r="E254" s="317"/>
      <c r="F254" s="317"/>
      <c r="G254" s="317"/>
      <c r="H254" s="317"/>
      <c r="I254" s="317"/>
      <c r="J254" s="317"/>
      <c r="K254" s="85" t="s">
        <v>199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85"/>
      <c r="C255" s="318"/>
      <c r="D255" s="317"/>
      <c r="E255" s="317"/>
      <c r="F255" s="317"/>
      <c r="G255" s="317"/>
      <c r="H255" s="317"/>
      <c r="I255" s="317"/>
      <c r="J255" s="317"/>
      <c r="K255" s="85" t="s">
        <v>199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199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199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328</v>
      </c>
      <c r="C258" s="297"/>
      <c r="D258" s="297"/>
      <c r="E258" s="297"/>
      <c r="F258" s="297"/>
      <c r="G258" s="297"/>
      <c r="H258" s="297"/>
      <c r="I258" s="297"/>
      <c r="J258" s="297"/>
      <c r="K258" s="70">
        <f>SUM(K247:K257)</f>
        <v>15098</v>
      </c>
      <c r="L258" s="70">
        <f>SUM(L247:L257)</f>
        <v>8720</v>
      </c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5" si="20">SUM(K258:Y258)</f>
        <v>23818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255</v>
      </c>
      <c r="C259" s="315" t="s">
        <v>256</v>
      </c>
      <c r="D259" s="315"/>
      <c r="E259" s="315"/>
      <c r="F259" s="315"/>
      <c r="G259" s="315"/>
      <c r="H259" s="315"/>
      <c r="I259" s="315"/>
      <c r="J259" s="316"/>
      <c r="K259" s="95">
        <v>9255</v>
      </c>
      <c r="L259" s="95">
        <v>8165</v>
      </c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17420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257</v>
      </c>
      <c r="D260" s="317"/>
      <c r="E260" s="317"/>
      <c r="F260" s="317"/>
      <c r="G260" s="317"/>
      <c r="H260" s="317"/>
      <c r="I260" s="317"/>
      <c r="J260" s="317"/>
      <c r="K260" s="95">
        <v>26090</v>
      </c>
      <c r="L260" s="95">
        <v>26252</v>
      </c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52342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258</v>
      </c>
      <c r="D261" s="317"/>
      <c r="E261" s="317"/>
      <c r="F261" s="317"/>
      <c r="G261" s="317"/>
      <c r="H261" s="317"/>
      <c r="I261" s="317"/>
      <c r="J261" s="317"/>
      <c r="K261" s="95">
        <v>16963</v>
      </c>
      <c r="L261" s="95">
        <v>2172</v>
      </c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19135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191</v>
      </c>
      <c r="C262" s="317" t="s">
        <v>259</v>
      </c>
      <c r="D262" s="317"/>
      <c r="E262" s="317"/>
      <c r="F262" s="317"/>
      <c r="G262" s="317"/>
      <c r="H262" s="317"/>
      <c r="I262" s="317"/>
      <c r="J262" s="317"/>
      <c r="K262" s="95">
        <v>1296</v>
      </c>
      <c r="L262" s="95">
        <v>851</v>
      </c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2147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193</v>
      </c>
      <c r="C263" s="317" t="s">
        <v>260</v>
      </c>
      <c r="D263" s="317"/>
      <c r="E263" s="317"/>
      <c r="F263" s="317"/>
      <c r="G263" s="317"/>
      <c r="H263" s="317"/>
      <c r="I263" s="317"/>
      <c r="J263" s="317"/>
      <c r="K263" s="95">
        <v>817</v>
      </c>
      <c r="L263" s="95">
        <v>239</v>
      </c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1056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195</v>
      </c>
      <c r="C264" s="317" t="s">
        <v>261</v>
      </c>
      <c r="D264" s="317"/>
      <c r="E264" s="317"/>
      <c r="F264" s="317"/>
      <c r="G264" s="317"/>
      <c r="H264" s="317"/>
      <c r="I264" s="317"/>
      <c r="J264" s="317"/>
      <c r="K264" s="95">
        <v>615</v>
      </c>
      <c r="L264" s="95">
        <v>358</v>
      </c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973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197</v>
      </c>
      <c r="C265" s="317" t="s">
        <v>262</v>
      </c>
      <c r="D265" s="317"/>
      <c r="E265" s="317"/>
      <c r="F265" s="317"/>
      <c r="G265" s="317"/>
      <c r="H265" s="317"/>
      <c r="I265" s="317"/>
      <c r="J265" s="317"/>
      <c r="K265" s="95">
        <v>219</v>
      </c>
      <c r="L265" s="95">
        <v>198</v>
      </c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417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86"/>
      <c r="C266" s="318"/>
      <c r="D266" s="317"/>
      <c r="E266" s="317"/>
      <c r="F266" s="317"/>
      <c r="G266" s="317"/>
      <c r="H266" s="317"/>
      <c r="I266" s="317"/>
      <c r="J266" s="317"/>
      <c r="K266" s="86" t="s">
        <v>199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199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199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199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328</v>
      </c>
      <c r="C270" s="297"/>
      <c r="D270" s="297"/>
      <c r="E270" s="297"/>
      <c r="F270" s="297"/>
      <c r="G270" s="297"/>
      <c r="H270" s="297"/>
      <c r="I270" s="297"/>
      <c r="J270" s="297"/>
      <c r="K270" s="70">
        <f>SUM(K259:K269)</f>
        <v>55255</v>
      </c>
      <c r="L270" s="70">
        <f>SUM(L259:L269)</f>
        <v>38235</v>
      </c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93490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335</v>
      </c>
      <c r="C273" s="321"/>
      <c r="D273" s="322"/>
      <c r="E273" s="320" t="s">
        <v>336</v>
      </c>
      <c r="F273" s="321"/>
      <c r="G273" s="322"/>
      <c r="H273" s="320" t="s">
        <v>337</v>
      </c>
      <c r="I273" s="321"/>
      <c r="J273" s="322"/>
      <c r="K273" s="326" t="s">
        <v>338</v>
      </c>
      <c r="L273" s="328" t="s">
        <v>339</v>
      </c>
      <c r="M273" s="328" t="s">
        <v>340</v>
      </c>
      <c r="N273" s="330" t="s">
        <v>341</v>
      </c>
      <c r="O273" s="160" t="s">
        <v>335</v>
      </c>
      <c r="P273" s="161" t="s">
        <v>336</v>
      </c>
      <c r="Q273" s="162" t="s">
        <v>337</v>
      </c>
      <c r="R273" s="163" t="s">
        <v>338</v>
      </c>
      <c r="S273" s="62"/>
      <c r="T273" s="164" t="s">
        <v>339</v>
      </c>
      <c r="U273" s="62"/>
      <c r="V273" s="165" t="s">
        <v>340</v>
      </c>
      <c r="W273" s="62"/>
      <c r="X273" s="166" t="s">
        <v>341</v>
      </c>
      <c r="Y273" s="167" t="s">
        <v>342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343</v>
      </c>
      <c r="P274" s="169" t="s">
        <v>344</v>
      </c>
      <c r="Q274" s="170" t="s">
        <v>345</v>
      </c>
      <c r="R274" s="171" t="s">
        <v>346</v>
      </c>
      <c r="S274" s="63"/>
      <c r="T274" s="172" t="s">
        <v>347</v>
      </c>
      <c r="U274" s="63"/>
      <c r="V274" s="173" t="s">
        <v>348</v>
      </c>
      <c r="W274" s="63"/>
      <c r="X274" s="174" t="s">
        <v>349</v>
      </c>
      <c r="Y274" s="175" t="s">
        <v>350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318</v>
      </c>
      <c r="AH276" s="93" t="s">
        <v>332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302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331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303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318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319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187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263</v>
      </c>
      <c r="C287" s="315" t="s">
        <v>264</v>
      </c>
      <c r="D287" s="315"/>
      <c r="E287" s="315"/>
      <c r="F287" s="315"/>
      <c r="G287" s="315"/>
      <c r="H287" s="315"/>
      <c r="I287" s="315"/>
      <c r="J287" s="316"/>
      <c r="K287" s="95">
        <v>2741</v>
      </c>
      <c r="L287" s="95">
        <v>2140</v>
      </c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3" si="21">SUM(K287:Y287)</f>
        <v>4881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265</v>
      </c>
      <c r="D288" s="317"/>
      <c r="E288" s="317"/>
      <c r="F288" s="317"/>
      <c r="G288" s="317"/>
      <c r="H288" s="317"/>
      <c r="I288" s="317"/>
      <c r="J288" s="317"/>
      <c r="K288" s="95">
        <v>1127</v>
      </c>
      <c r="L288" s="95">
        <v>780</v>
      </c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1907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266</v>
      </c>
      <c r="D289" s="317"/>
      <c r="E289" s="317"/>
      <c r="F289" s="317"/>
      <c r="G289" s="317"/>
      <c r="H289" s="317"/>
      <c r="I289" s="317"/>
      <c r="J289" s="317"/>
      <c r="K289" s="95">
        <v>754</v>
      </c>
      <c r="L289" s="95">
        <v>591</v>
      </c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1345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191</v>
      </c>
      <c r="C290" s="317" t="s">
        <v>267</v>
      </c>
      <c r="D290" s="317"/>
      <c r="E290" s="317"/>
      <c r="F290" s="317"/>
      <c r="G290" s="317"/>
      <c r="H290" s="317"/>
      <c r="I290" s="317"/>
      <c r="J290" s="317"/>
      <c r="K290" s="95">
        <v>308</v>
      </c>
      <c r="L290" s="95">
        <v>172</v>
      </c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480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193</v>
      </c>
      <c r="C291" s="317" t="s">
        <v>268</v>
      </c>
      <c r="D291" s="317"/>
      <c r="E291" s="317"/>
      <c r="F291" s="317"/>
      <c r="G291" s="317"/>
      <c r="H291" s="317"/>
      <c r="I291" s="317"/>
      <c r="J291" s="317"/>
      <c r="K291" s="95">
        <v>203</v>
      </c>
      <c r="L291" s="95">
        <v>172</v>
      </c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375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195</v>
      </c>
      <c r="C292" s="317" t="s">
        <v>269</v>
      </c>
      <c r="D292" s="317"/>
      <c r="E292" s="317"/>
      <c r="F292" s="317"/>
      <c r="G292" s="317"/>
      <c r="H292" s="317"/>
      <c r="I292" s="317"/>
      <c r="J292" s="317"/>
      <c r="K292" s="95">
        <v>150</v>
      </c>
      <c r="L292" s="95">
        <v>125</v>
      </c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275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197</v>
      </c>
      <c r="C293" s="317" t="s">
        <v>270</v>
      </c>
      <c r="D293" s="317"/>
      <c r="E293" s="317"/>
      <c r="F293" s="317"/>
      <c r="G293" s="317"/>
      <c r="H293" s="317"/>
      <c r="I293" s="317"/>
      <c r="J293" s="317"/>
      <c r="K293" s="95">
        <v>172</v>
      </c>
      <c r="L293" s="95">
        <v>133</v>
      </c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305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87"/>
      <c r="C294" s="318"/>
      <c r="D294" s="317"/>
      <c r="E294" s="317"/>
      <c r="F294" s="317"/>
      <c r="G294" s="317"/>
      <c r="H294" s="317"/>
      <c r="I294" s="317"/>
      <c r="J294" s="317"/>
      <c r="K294" s="87" t="s">
        <v>199</v>
      </c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87"/>
      <c r="C295" s="318"/>
      <c r="D295" s="317"/>
      <c r="E295" s="317"/>
      <c r="F295" s="317"/>
      <c r="G295" s="317"/>
      <c r="H295" s="317"/>
      <c r="I295" s="317"/>
      <c r="J295" s="317"/>
      <c r="K295" s="87" t="s">
        <v>199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199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199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328</v>
      </c>
      <c r="C298" s="297"/>
      <c r="D298" s="297"/>
      <c r="E298" s="297"/>
      <c r="F298" s="297"/>
      <c r="G298" s="297"/>
      <c r="H298" s="297"/>
      <c r="I298" s="297"/>
      <c r="J298" s="297"/>
      <c r="K298" s="70">
        <f>SUM(K287:K297)</f>
        <v>5455</v>
      </c>
      <c r="L298" s="70">
        <f>SUM(L287:L297)</f>
        <v>4113</v>
      </c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5" si="22">SUM(K298:Y298)</f>
        <v>9568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271</v>
      </c>
      <c r="C299" s="315" t="s">
        <v>272</v>
      </c>
      <c r="D299" s="315"/>
      <c r="E299" s="315"/>
      <c r="F299" s="315"/>
      <c r="G299" s="315"/>
      <c r="H299" s="315"/>
      <c r="I299" s="315"/>
      <c r="J299" s="316"/>
      <c r="K299" s="95">
        <v>7282</v>
      </c>
      <c r="L299" s="95">
        <v>8269</v>
      </c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15551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273</v>
      </c>
      <c r="D300" s="317"/>
      <c r="E300" s="317"/>
      <c r="F300" s="317"/>
      <c r="G300" s="317"/>
      <c r="H300" s="317"/>
      <c r="I300" s="317"/>
      <c r="J300" s="317"/>
      <c r="K300" s="95">
        <v>19398</v>
      </c>
      <c r="L300" s="95">
        <v>27524</v>
      </c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46922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274</v>
      </c>
      <c r="D301" s="317"/>
      <c r="E301" s="317"/>
      <c r="F301" s="317"/>
      <c r="G301" s="317"/>
      <c r="H301" s="317"/>
      <c r="I301" s="317"/>
      <c r="J301" s="317"/>
      <c r="K301" s="95">
        <v>5241</v>
      </c>
      <c r="L301" s="95">
        <v>2429</v>
      </c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7670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191</v>
      </c>
      <c r="C302" s="317" t="s">
        <v>275</v>
      </c>
      <c r="D302" s="317"/>
      <c r="E302" s="317"/>
      <c r="F302" s="317"/>
      <c r="G302" s="317"/>
      <c r="H302" s="317"/>
      <c r="I302" s="317"/>
      <c r="J302" s="317"/>
      <c r="K302" s="95">
        <v>603</v>
      </c>
      <c r="L302" s="95">
        <v>360</v>
      </c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963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193</v>
      </c>
      <c r="C303" s="317" t="s">
        <v>276</v>
      </c>
      <c r="D303" s="317"/>
      <c r="E303" s="317"/>
      <c r="F303" s="317"/>
      <c r="G303" s="317"/>
      <c r="H303" s="317"/>
      <c r="I303" s="317"/>
      <c r="J303" s="317"/>
      <c r="K303" s="95">
        <v>2686</v>
      </c>
      <c r="L303" s="95">
        <v>775</v>
      </c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3461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195</v>
      </c>
      <c r="C304" s="317" t="s">
        <v>277</v>
      </c>
      <c r="D304" s="317"/>
      <c r="E304" s="317"/>
      <c r="F304" s="317"/>
      <c r="G304" s="317"/>
      <c r="H304" s="317"/>
      <c r="I304" s="317"/>
      <c r="J304" s="317"/>
      <c r="K304" s="95">
        <v>373</v>
      </c>
      <c r="L304" s="95">
        <v>359</v>
      </c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732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197</v>
      </c>
      <c r="C305" s="317" t="s">
        <v>278</v>
      </c>
      <c r="D305" s="317"/>
      <c r="E305" s="317"/>
      <c r="F305" s="317"/>
      <c r="G305" s="317"/>
      <c r="H305" s="317"/>
      <c r="I305" s="317"/>
      <c r="J305" s="317"/>
      <c r="K305" s="95">
        <v>207</v>
      </c>
      <c r="L305" s="95">
        <v>169</v>
      </c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376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88"/>
      <c r="C306" s="318"/>
      <c r="D306" s="317"/>
      <c r="E306" s="317"/>
      <c r="F306" s="317"/>
      <c r="G306" s="317"/>
      <c r="H306" s="317"/>
      <c r="I306" s="317"/>
      <c r="J306" s="317"/>
      <c r="K306" s="88" t="s">
        <v>199</v>
      </c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88"/>
      <c r="C307" s="318"/>
      <c r="D307" s="317"/>
      <c r="E307" s="317"/>
      <c r="F307" s="317"/>
      <c r="G307" s="317"/>
      <c r="H307" s="317"/>
      <c r="I307" s="317"/>
      <c r="J307" s="317"/>
      <c r="K307" s="88" t="s">
        <v>199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199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199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328</v>
      </c>
      <c r="C310" s="297"/>
      <c r="D310" s="297"/>
      <c r="E310" s="297"/>
      <c r="F310" s="297"/>
      <c r="G310" s="297"/>
      <c r="H310" s="297"/>
      <c r="I310" s="297"/>
      <c r="J310" s="297"/>
      <c r="K310" s="70">
        <f>SUM(K299:K309)</f>
        <v>35790</v>
      </c>
      <c r="L310" s="70">
        <f>SUM(L299:L309)</f>
        <v>39885</v>
      </c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75675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335</v>
      </c>
      <c r="C313" s="321"/>
      <c r="D313" s="322"/>
      <c r="E313" s="320" t="s">
        <v>336</v>
      </c>
      <c r="F313" s="321"/>
      <c r="G313" s="322"/>
      <c r="H313" s="320" t="s">
        <v>337</v>
      </c>
      <c r="I313" s="321"/>
      <c r="J313" s="322"/>
      <c r="K313" s="326" t="s">
        <v>338</v>
      </c>
      <c r="L313" s="328" t="s">
        <v>339</v>
      </c>
      <c r="M313" s="328" t="s">
        <v>340</v>
      </c>
      <c r="N313" s="330" t="s">
        <v>341</v>
      </c>
      <c r="O313" s="176" t="s">
        <v>335</v>
      </c>
      <c r="P313" s="177" t="s">
        <v>336</v>
      </c>
      <c r="Q313" s="178" t="s">
        <v>337</v>
      </c>
      <c r="R313" s="179" t="s">
        <v>338</v>
      </c>
      <c r="S313" s="62"/>
      <c r="T313" s="180" t="s">
        <v>339</v>
      </c>
      <c r="U313" s="62"/>
      <c r="V313" s="181" t="s">
        <v>340</v>
      </c>
      <c r="W313" s="62"/>
      <c r="X313" s="182" t="s">
        <v>341</v>
      </c>
      <c r="Y313" s="183" t="s">
        <v>342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343</v>
      </c>
      <c r="P314" s="185" t="s">
        <v>344</v>
      </c>
      <c r="Q314" s="186" t="s">
        <v>345</v>
      </c>
      <c r="R314" s="187" t="s">
        <v>346</v>
      </c>
      <c r="S314" s="63"/>
      <c r="T314" s="188" t="s">
        <v>347</v>
      </c>
      <c r="U314" s="63"/>
      <c r="V314" s="189" t="s">
        <v>348</v>
      </c>
      <c r="W314" s="63"/>
      <c r="X314" s="190" t="s">
        <v>349</v>
      </c>
      <c r="Y314" s="191" t="s">
        <v>350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320</v>
      </c>
      <c r="AH316" s="93" t="s">
        <v>332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302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331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303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320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321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187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279</v>
      </c>
      <c r="C327" s="315" t="s">
        <v>280</v>
      </c>
      <c r="D327" s="315"/>
      <c r="E327" s="315"/>
      <c r="F327" s="315"/>
      <c r="G327" s="315"/>
      <c r="H327" s="315"/>
      <c r="I327" s="315"/>
      <c r="J327" s="316"/>
      <c r="K327" s="95">
        <v>1754</v>
      </c>
      <c r="L327" s="95">
        <v>2557</v>
      </c>
      <c r="M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>SUM(K327:Y327)</f>
        <v>4311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281</v>
      </c>
      <c r="D328" s="317"/>
      <c r="E328" s="317"/>
      <c r="F328" s="317"/>
      <c r="G328" s="317"/>
      <c r="H328" s="317"/>
      <c r="I328" s="317"/>
      <c r="J328" s="317"/>
      <c r="K328" s="95">
        <v>2084</v>
      </c>
      <c r="L328" s="95">
        <v>1541</v>
      </c>
      <c r="M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>SUM(K328:Y328)</f>
        <v>3625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282</v>
      </c>
      <c r="D329" s="317"/>
      <c r="E329" s="317"/>
      <c r="F329" s="317"/>
      <c r="G329" s="317"/>
      <c r="H329" s="317"/>
      <c r="I329" s="317"/>
      <c r="J329" s="317"/>
      <c r="K329" s="95">
        <v>251</v>
      </c>
      <c r="L329" s="95">
        <v>256</v>
      </c>
      <c r="M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>SUM(K329:Y329)</f>
        <v>507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191</v>
      </c>
      <c r="C330" s="317" t="s">
        <v>283</v>
      </c>
      <c r="D330" s="317"/>
      <c r="E330" s="317"/>
      <c r="F330" s="317"/>
      <c r="G330" s="317"/>
      <c r="H330" s="317"/>
      <c r="I330" s="317"/>
      <c r="J330" s="317"/>
      <c r="K330" s="95">
        <v>159</v>
      </c>
      <c r="L330" s="95">
        <v>88</v>
      </c>
      <c r="M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>SUM(K330:Y330)</f>
        <v>247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89"/>
      <c r="C331" s="318"/>
      <c r="D331" s="317"/>
      <c r="E331" s="317"/>
      <c r="F331" s="317"/>
      <c r="G331" s="317"/>
      <c r="H331" s="317"/>
      <c r="I331" s="317"/>
      <c r="J331" s="317"/>
      <c r="K331" s="89" t="s">
        <v>199</v>
      </c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89"/>
      <c r="C332" s="318"/>
      <c r="D332" s="317"/>
      <c r="E332" s="317"/>
      <c r="F332" s="317"/>
      <c r="G332" s="317"/>
      <c r="H332" s="317"/>
      <c r="I332" s="317"/>
      <c r="J332" s="317"/>
      <c r="K332" s="89" t="s">
        <v>199</v>
      </c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89"/>
      <c r="C333" s="318"/>
      <c r="D333" s="317"/>
      <c r="E333" s="317"/>
      <c r="F333" s="317"/>
      <c r="G333" s="317"/>
      <c r="H333" s="317"/>
      <c r="I333" s="317"/>
      <c r="J333" s="317"/>
      <c r="K333" s="89" t="s">
        <v>199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199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199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199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199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328</v>
      </c>
      <c r="C338" s="297"/>
      <c r="D338" s="297"/>
      <c r="E338" s="297"/>
      <c r="F338" s="297"/>
      <c r="G338" s="297"/>
      <c r="H338" s="297"/>
      <c r="I338" s="297"/>
      <c r="J338" s="297"/>
      <c r="K338" s="70">
        <f>SUM(K327:K337)</f>
        <v>4248</v>
      </c>
      <c r="L338" s="70">
        <f>SUM(L327:L337)</f>
        <v>4442</v>
      </c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5" si="23">SUM(K338:Y338)</f>
        <v>8690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284</v>
      </c>
      <c r="C339" s="315" t="s">
        <v>285</v>
      </c>
      <c r="D339" s="315"/>
      <c r="E339" s="315"/>
      <c r="F339" s="315"/>
      <c r="G339" s="315"/>
      <c r="H339" s="315"/>
      <c r="I339" s="315"/>
      <c r="J339" s="316"/>
      <c r="K339" s="95">
        <v>13423</v>
      </c>
      <c r="L339" s="95">
        <v>11196</v>
      </c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3"/>
        <v>24619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286</v>
      </c>
      <c r="D340" s="317"/>
      <c r="E340" s="317"/>
      <c r="F340" s="317"/>
      <c r="G340" s="317"/>
      <c r="H340" s="317"/>
      <c r="I340" s="317"/>
      <c r="J340" s="317"/>
      <c r="K340" s="95">
        <v>71343</v>
      </c>
      <c r="L340" s="95">
        <v>43189</v>
      </c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3"/>
        <v>114532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287</v>
      </c>
      <c r="D341" s="317"/>
      <c r="E341" s="317"/>
      <c r="F341" s="317"/>
      <c r="G341" s="317"/>
      <c r="H341" s="317"/>
      <c r="I341" s="317"/>
      <c r="J341" s="317"/>
      <c r="K341" s="95">
        <v>3161</v>
      </c>
      <c r="L341" s="95">
        <v>1809</v>
      </c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3"/>
        <v>4970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191</v>
      </c>
      <c r="C342" s="317" t="s">
        <v>288</v>
      </c>
      <c r="D342" s="317"/>
      <c r="E342" s="317"/>
      <c r="F342" s="317"/>
      <c r="G342" s="317"/>
      <c r="H342" s="317"/>
      <c r="I342" s="317"/>
      <c r="J342" s="317"/>
      <c r="K342" s="95">
        <v>1084</v>
      </c>
      <c r="L342" s="95">
        <v>653</v>
      </c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3"/>
        <v>1737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193</v>
      </c>
      <c r="C343" s="317" t="s">
        <v>289</v>
      </c>
      <c r="D343" s="317"/>
      <c r="E343" s="317"/>
      <c r="F343" s="317"/>
      <c r="G343" s="317"/>
      <c r="H343" s="317"/>
      <c r="I343" s="317"/>
      <c r="J343" s="317"/>
      <c r="K343" s="95">
        <v>1335</v>
      </c>
      <c r="L343" s="95">
        <v>598</v>
      </c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3"/>
        <v>1933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195</v>
      </c>
      <c r="C344" s="317" t="s">
        <v>290</v>
      </c>
      <c r="D344" s="317"/>
      <c r="E344" s="317"/>
      <c r="F344" s="317"/>
      <c r="G344" s="317"/>
      <c r="H344" s="317"/>
      <c r="I344" s="317"/>
      <c r="J344" s="317"/>
      <c r="K344" s="95">
        <v>404</v>
      </c>
      <c r="L344" s="95">
        <v>294</v>
      </c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3"/>
        <v>698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197</v>
      </c>
      <c r="C345" s="317" t="s">
        <v>291</v>
      </c>
      <c r="D345" s="317"/>
      <c r="E345" s="317"/>
      <c r="F345" s="317"/>
      <c r="G345" s="317"/>
      <c r="H345" s="317"/>
      <c r="I345" s="317"/>
      <c r="J345" s="317"/>
      <c r="K345" s="95">
        <v>526</v>
      </c>
      <c r="L345" s="95">
        <v>521</v>
      </c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3"/>
        <v>1047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90"/>
      <c r="C346" s="318"/>
      <c r="D346" s="317"/>
      <c r="E346" s="317"/>
      <c r="F346" s="317"/>
      <c r="G346" s="317"/>
      <c r="H346" s="317"/>
      <c r="I346" s="317"/>
      <c r="J346" s="317"/>
      <c r="K346" s="90" t="s">
        <v>199</v>
      </c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90"/>
      <c r="C347" s="318"/>
      <c r="D347" s="317"/>
      <c r="E347" s="317"/>
      <c r="F347" s="317"/>
      <c r="G347" s="317"/>
      <c r="H347" s="317"/>
      <c r="I347" s="317"/>
      <c r="J347" s="317"/>
      <c r="K347" s="90" t="s">
        <v>199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199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199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328</v>
      </c>
      <c r="C350" s="297"/>
      <c r="D350" s="297"/>
      <c r="E350" s="297"/>
      <c r="F350" s="297"/>
      <c r="G350" s="297"/>
      <c r="H350" s="297"/>
      <c r="I350" s="297"/>
      <c r="J350" s="297"/>
      <c r="K350" s="70">
        <f>SUM(K339:K349)</f>
        <v>91276</v>
      </c>
      <c r="L350" s="70">
        <f>SUM(L339:L349)</f>
        <v>58260</v>
      </c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149536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335</v>
      </c>
      <c r="C353" s="321"/>
      <c r="D353" s="322"/>
      <c r="E353" s="320" t="s">
        <v>336</v>
      </c>
      <c r="F353" s="321"/>
      <c r="G353" s="322"/>
      <c r="H353" s="320" t="s">
        <v>337</v>
      </c>
      <c r="I353" s="321"/>
      <c r="J353" s="322"/>
      <c r="K353" s="326" t="s">
        <v>338</v>
      </c>
      <c r="L353" s="328" t="s">
        <v>339</v>
      </c>
      <c r="M353" s="328" t="s">
        <v>340</v>
      </c>
      <c r="N353" s="330" t="s">
        <v>341</v>
      </c>
      <c r="O353" s="192" t="s">
        <v>335</v>
      </c>
      <c r="P353" s="193" t="s">
        <v>336</v>
      </c>
      <c r="Q353" s="194" t="s">
        <v>337</v>
      </c>
      <c r="R353" s="195" t="s">
        <v>338</v>
      </c>
      <c r="S353" s="62"/>
      <c r="T353" s="196" t="s">
        <v>339</v>
      </c>
      <c r="U353" s="62"/>
      <c r="V353" s="197" t="s">
        <v>340</v>
      </c>
      <c r="W353" s="62"/>
      <c r="X353" s="198" t="s">
        <v>341</v>
      </c>
      <c r="Y353" s="199" t="s">
        <v>342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343</v>
      </c>
      <c r="P354" s="201" t="s">
        <v>344</v>
      </c>
      <c r="Q354" s="202" t="s">
        <v>345</v>
      </c>
      <c r="R354" s="203" t="s">
        <v>346</v>
      </c>
      <c r="S354" s="63"/>
      <c r="T354" s="204" t="s">
        <v>347</v>
      </c>
      <c r="U354" s="63"/>
      <c r="V354" s="205" t="s">
        <v>348</v>
      </c>
      <c r="W354" s="63"/>
      <c r="X354" s="206" t="s">
        <v>349</v>
      </c>
      <c r="Y354" s="207" t="s">
        <v>350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322</v>
      </c>
      <c r="AH356" s="93" t="s">
        <v>332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302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331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303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322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323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94"/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187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292</v>
      </c>
      <c r="C367" s="315" t="s">
        <v>293</v>
      </c>
      <c r="D367" s="315"/>
      <c r="E367" s="315"/>
      <c r="F367" s="315"/>
      <c r="G367" s="315"/>
      <c r="H367" s="315"/>
      <c r="I367" s="315"/>
      <c r="J367" s="316"/>
      <c r="K367" s="95">
        <v>872</v>
      </c>
      <c r="L367" s="95">
        <v>1804</v>
      </c>
      <c r="M367" s="94"/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3" si="24">SUM(K367:Y367)</f>
        <v>2676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294</v>
      </c>
      <c r="D368" s="317"/>
      <c r="E368" s="317"/>
      <c r="F368" s="317"/>
      <c r="G368" s="317"/>
      <c r="H368" s="317"/>
      <c r="I368" s="317"/>
      <c r="J368" s="317"/>
      <c r="K368" s="95">
        <v>320</v>
      </c>
      <c r="L368" s="95">
        <v>943</v>
      </c>
      <c r="M368" s="94"/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4"/>
        <v>1263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295</v>
      </c>
      <c r="D369" s="317"/>
      <c r="E369" s="317"/>
      <c r="F369" s="317"/>
      <c r="G369" s="317"/>
      <c r="H369" s="317"/>
      <c r="I369" s="317"/>
      <c r="J369" s="317"/>
      <c r="K369" s="95">
        <v>133</v>
      </c>
      <c r="L369" s="95">
        <v>281</v>
      </c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4"/>
        <v>414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191</v>
      </c>
      <c r="C370" s="317" t="s">
        <v>296</v>
      </c>
      <c r="D370" s="317"/>
      <c r="E370" s="317"/>
      <c r="F370" s="317"/>
      <c r="G370" s="317"/>
      <c r="H370" s="317"/>
      <c r="I370" s="317"/>
      <c r="J370" s="317"/>
      <c r="K370" s="95">
        <v>66</v>
      </c>
      <c r="L370" s="95">
        <v>72</v>
      </c>
      <c r="M370" s="94"/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4"/>
        <v>138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193</v>
      </c>
      <c r="C371" s="317" t="s">
        <v>297</v>
      </c>
      <c r="D371" s="317"/>
      <c r="E371" s="317"/>
      <c r="F371" s="317"/>
      <c r="G371" s="317"/>
      <c r="H371" s="317"/>
      <c r="I371" s="317"/>
      <c r="J371" s="317"/>
      <c r="K371" s="95">
        <v>87</v>
      </c>
      <c r="L371" s="95">
        <v>64</v>
      </c>
      <c r="M371" s="94"/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4"/>
        <v>151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195</v>
      </c>
      <c r="C372" s="317" t="s">
        <v>298</v>
      </c>
      <c r="D372" s="317"/>
      <c r="E372" s="317"/>
      <c r="F372" s="317"/>
      <c r="G372" s="317"/>
      <c r="H372" s="317"/>
      <c r="I372" s="317"/>
      <c r="J372" s="317"/>
      <c r="K372" s="95">
        <v>68</v>
      </c>
      <c r="L372" s="95">
        <v>68</v>
      </c>
      <c r="M372" s="94"/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4"/>
        <v>136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197</v>
      </c>
      <c r="C373" s="317" t="s">
        <v>299</v>
      </c>
      <c r="D373" s="317"/>
      <c r="E373" s="317"/>
      <c r="F373" s="317"/>
      <c r="G373" s="317"/>
      <c r="H373" s="317"/>
      <c r="I373" s="317"/>
      <c r="J373" s="317"/>
      <c r="K373" s="95">
        <v>88</v>
      </c>
      <c r="L373" s="95">
        <v>47</v>
      </c>
      <c r="M373" s="94"/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4"/>
        <v>135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199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199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199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199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328</v>
      </c>
      <c r="C378" s="297"/>
      <c r="D378" s="297"/>
      <c r="E378" s="297"/>
      <c r="F378" s="297"/>
      <c r="G378" s="297"/>
      <c r="H378" s="297"/>
      <c r="I378" s="297"/>
      <c r="J378" s="297"/>
      <c r="K378" s="70">
        <f>SUM(K367:K377)</f>
        <v>1634</v>
      </c>
      <c r="L378" s="70">
        <f>SUM(L367:L377)</f>
        <v>3279</v>
      </c>
      <c r="M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4913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300</v>
      </c>
      <c r="C379" s="315" t="s">
        <v>301</v>
      </c>
      <c r="D379" s="315"/>
      <c r="E379" s="315"/>
      <c r="F379" s="315"/>
      <c r="G379" s="315"/>
      <c r="H379" s="315"/>
      <c r="I379" s="315"/>
      <c r="J379" s="316"/>
      <c r="K379" s="95">
        <v>4202</v>
      </c>
      <c r="L379" s="95">
        <v>636</v>
      </c>
      <c r="M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4838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92"/>
      <c r="C380" s="318"/>
      <c r="D380" s="317"/>
      <c r="E380" s="317"/>
      <c r="F380" s="317"/>
      <c r="G380" s="317"/>
      <c r="H380" s="317"/>
      <c r="I380" s="317"/>
      <c r="J380" s="317"/>
      <c r="K380" s="92" t="s">
        <v>199</v>
      </c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92"/>
      <c r="C381" s="318"/>
      <c r="D381" s="317"/>
      <c r="E381" s="317"/>
      <c r="F381" s="317"/>
      <c r="G381" s="317"/>
      <c r="H381" s="317"/>
      <c r="I381" s="317"/>
      <c r="J381" s="317"/>
      <c r="K381" s="92" t="s">
        <v>199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199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199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199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199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199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199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199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199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328</v>
      </c>
      <c r="C390" s="297"/>
      <c r="D390" s="297"/>
      <c r="E390" s="297"/>
      <c r="F390" s="297"/>
      <c r="G390" s="297"/>
      <c r="H390" s="297"/>
      <c r="I390" s="297"/>
      <c r="J390" s="297"/>
      <c r="K390" s="70">
        <f>SUM(K379:K389)</f>
        <v>4202</v>
      </c>
      <c r="L390" s="70">
        <f>SUM(L379:L389)</f>
        <v>636</v>
      </c>
      <c r="M390" s="94"/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4838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335</v>
      </c>
      <c r="C393" s="321"/>
      <c r="D393" s="322"/>
      <c r="E393" s="320" t="s">
        <v>336</v>
      </c>
      <c r="F393" s="321"/>
      <c r="G393" s="322"/>
      <c r="H393" s="320" t="s">
        <v>337</v>
      </c>
      <c r="I393" s="321"/>
      <c r="J393" s="322"/>
      <c r="K393" s="326" t="s">
        <v>338</v>
      </c>
      <c r="L393" s="328" t="s">
        <v>339</v>
      </c>
      <c r="M393" s="328" t="s">
        <v>340</v>
      </c>
      <c r="N393" s="330" t="s">
        <v>341</v>
      </c>
      <c r="O393" s="208" t="s">
        <v>335</v>
      </c>
      <c r="P393" s="209" t="s">
        <v>336</v>
      </c>
      <c r="Q393" s="210" t="s">
        <v>337</v>
      </c>
      <c r="R393" s="211" t="s">
        <v>338</v>
      </c>
      <c r="S393" s="62"/>
      <c r="T393" s="212" t="s">
        <v>339</v>
      </c>
      <c r="U393" s="62"/>
      <c r="V393" s="213" t="s">
        <v>340</v>
      </c>
      <c r="W393" s="62"/>
      <c r="X393" s="214" t="s">
        <v>341</v>
      </c>
      <c r="Y393" s="215" t="s">
        <v>342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343</v>
      </c>
      <c r="P394" s="217" t="s">
        <v>344</v>
      </c>
      <c r="Q394" s="218" t="s">
        <v>345</v>
      </c>
      <c r="R394" s="219" t="s">
        <v>346</v>
      </c>
      <c r="S394" s="63"/>
      <c r="T394" s="220" t="s">
        <v>347</v>
      </c>
      <c r="U394" s="63"/>
      <c r="V394" s="221" t="s">
        <v>348</v>
      </c>
      <c r="W394" s="63"/>
      <c r="X394" s="222" t="s">
        <v>349</v>
      </c>
      <c r="Y394" s="223" t="s">
        <v>350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324</v>
      </c>
      <c r="AH396" s="93" t="s">
        <v>332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302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331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303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324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325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94"/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187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329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757354</v>
      </c>
      <c r="L406" s="71">
        <f>L98+L110+L138+L150+L178+L190+L218+L230+L258+L270+L298+L310+L338+L350+L378+L390</f>
        <v>642022</v>
      </c>
      <c r="M406" s="94"/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1399376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104470</v>
      </c>
      <c r="L407" s="95">
        <v>127042</v>
      </c>
      <c r="M407" s="94"/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231512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330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861824</v>
      </c>
      <c r="L408" s="71">
        <f>L406+L407</f>
        <v>769064</v>
      </c>
      <c r="M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1630888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334</v>
      </c>
      <c r="D414" s="339"/>
      <c r="E414" s="339"/>
      <c r="F414" s="339"/>
      <c r="G414" s="338" t="s">
        <v>334</v>
      </c>
      <c r="H414" s="339"/>
      <c r="I414" s="339"/>
      <c r="J414" s="339"/>
      <c r="K414" s="338" t="s">
        <v>334</v>
      </c>
      <c r="L414" s="339"/>
      <c r="M414" s="339"/>
      <c r="N414" s="338" t="s">
        <v>334</v>
      </c>
      <c r="O414" s="339"/>
      <c r="P414" s="339"/>
      <c r="Q414" s="338" t="s">
        <v>334</v>
      </c>
      <c r="R414" s="339"/>
      <c r="S414" s="339"/>
      <c r="T414" s="338" t="s">
        <v>334</v>
      </c>
      <c r="U414" s="339"/>
      <c r="V414" s="339"/>
      <c r="W414" s="338" t="s">
        <v>334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334</v>
      </c>
      <c r="D418" s="346"/>
      <c r="E418" s="346"/>
      <c r="F418" s="346"/>
      <c r="G418" s="345" t="s">
        <v>334</v>
      </c>
      <c r="H418" s="346"/>
      <c r="I418" s="346"/>
      <c r="J418" s="346"/>
      <c r="K418" s="347" t="s">
        <v>334</v>
      </c>
      <c r="L418" s="348"/>
      <c r="M418" s="348"/>
      <c r="N418" s="349" t="s">
        <v>334</v>
      </c>
      <c r="O418" s="350"/>
      <c r="P418" s="350"/>
      <c r="Q418" s="347" t="s">
        <v>334</v>
      </c>
      <c r="R418" s="348"/>
      <c r="S418" s="348"/>
      <c r="T418" s="349" t="s">
        <v>334</v>
      </c>
      <c r="U418" s="350"/>
      <c r="V418" s="347" t="s">
        <v>334</v>
      </c>
      <c r="W418" s="348"/>
      <c r="X418" s="347" t="s">
        <v>334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334</v>
      </c>
      <c r="D421" s="346"/>
      <c r="E421" s="346"/>
      <c r="F421" s="346"/>
      <c r="G421" s="345" t="s">
        <v>334</v>
      </c>
      <c r="H421" s="346"/>
      <c r="I421" s="346"/>
      <c r="J421" s="346"/>
      <c r="K421" s="347" t="s">
        <v>334</v>
      </c>
      <c r="L421" s="348"/>
      <c r="M421" s="348"/>
      <c r="N421" s="349" t="s">
        <v>334</v>
      </c>
      <c r="O421" s="350"/>
      <c r="P421" s="350"/>
      <c r="Q421" s="347" t="s">
        <v>334</v>
      </c>
      <c r="R421" s="348"/>
      <c r="S421" s="348"/>
      <c r="T421" s="349" t="s">
        <v>334</v>
      </c>
      <c r="U421" s="350"/>
      <c r="V421" s="347" t="s">
        <v>334</v>
      </c>
      <c r="W421" s="348"/>
      <c r="X421" s="347" t="s">
        <v>334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M14:Y15 M17:Y18 M20:Y21 M27:Y28 M30:Y31 M33:Y34 M57:Y58 M60:Y61 M64:Y66 L94:Y97 L106:Y109 L134:Y137 L146:Y149 L174:Y177 L182:Y189 L214:Y217 L226:Y229 L254:Y257 L266:Y269 L294:Y297 L306:Y309 L331:Y337 L346:Y349 L374:Y377 L380:Y389 M407:Y407 M87:Y93 M99:Y105 M127:Y133 M139:Y145 M167:Y173 M179:Y181 M207:Y213 M219:Y225 M247:Y253 M259:Y265 M287:Y293 M299:Y305 M327:Y330 M339:Y345 M367:Y373 M379:Y379">
    <cfRule type="expression" dxfId="175" priority="167">
      <formula>CELL("Protect",INDIRECT(ADDRESS(ROW(), COLUMN())))</formula>
    </cfRule>
  </conditionalFormatting>
  <conditionalFormatting sqref="M14:Y15 M17:Y18 M20:Y21 M27:Y28 M30:Y31 M33:Y34 M57:Y58 M60:Y61 M64:Y66 K94:Y97 K106:Y109 K134:Y137 K146:Y149 K174:Y177 K182:Y189 K214:Y217 K226:Y229 K254:Y257 K266:Y269 K294:Y297 K306:Y309 K331:Y337 K346:Y349 K374:Y377 K380:Y389 M407:Y407 M87:Y93 M99:Y105 M127:Y133 M139:Y145 M167:Y173 M179:Y181 M207:Y213 M219:Y225 M247:Y253 M259:Y265 M287:Y293 M299:Y305 M327:Y330 M339:Y345 M367:Y373 M379:Y379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M14:Y15 M17:Y18 M20:Y21 M27:Y28 M30:Y31 M33:Y34 M57:Y58 M60:Y61 M64:Y66 K94:Y97 K106:Y109 K134:Y137 K146:Y149 K174:Y177 K182:Y189 K214:Y217 K226:Y229 K254:Y257 K266:Y269 K294:Y297 K306:Y309 K331:Y337 K346:Y349 K374:Y377 K380:Y389 M407:Y407 M87:Y93 M99:Y105 M127:Y133 M139:Y145 M167:Y173 M179:Y181 M207:Y213 M219:Y225 M247:Y253 M259:Y265 M287:Y293 M299:Y305 M327:Y330 M339:Y345 M367:Y373 M379:Y379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M27:Y28 K32:Y32 M30:Y31 K35:Y38 M33:Y34">
    <cfRule type="cellIs" dxfId="169" priority="173" operator="greaterThan">
      <formula>K14</formula>
    </cfRule>
  </conditionalFormatting>
  <conditionalFormatting sqref="K59:Y59 M57:Y58">
    <cfRule type="cellIs" dxfId="168" priority="174" operator="greaterThan">
      <formula>K23</formula>
    </cfRule>
  </conditionalFormatting>
  <conditionalFormatting sqref="K62:Y62 M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L15">
    <cfRule type="expression" dxfId="160" priority="156">
      <formula>CELL("Protect",INDIRECT(ADDRESS(ROW(), COLUMN())))</formula>
    </cfRule>
  </conditionalFormatting>
  <conditionalFormatting sqref="K14:L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L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L18">
    <cfRule type="expression" dxfId="154" priority="150">
      <formula>CELL("Protect",INDIRECT(ADDRESS(ROW(), COLUMN())))</formula>
    </cfRule>
  </conditionalFormatting>
  <conditionalFormatting sqref="K17:L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L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L21">
    <cfRule type="expression" dxfId="148" priority="144">
      <formula>CELL("Protect",INDIRECT(ADDRESS(ROW(), COLUMN())))</formula>
    </cfRule>
  </conditionalFormatting>
  <conditionalFormatting sqref="K20:L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L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L28">
    <cfRule type="expression" dxfId="142" priority="137">
      <formula>CELL("Protect",INDIRECT(ADDRESS(ROW(), COLUMN())))</formula>
    </cfRule>
  </conditionalFormatting>
  <conditionalFormatting sqref="K27:L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L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L28">
    <cfRule type="cellIs" dxfId="136" priority="143" operator="greaterThan">
      <formula>K14</formula>
    </cfRule>
  </conditionalFormatting>
  <conditionalFormatting sqref="L30:L31">
    <cfRule type="expression" dxfId="135" priority="130">
      <formula>CELL("Protect",INDIRECT(ADDRESS(ROW(), COLUMN())))</formula>
    </cfRule>
  </conditionalFormatting>
  <conditionalFormatting sqref="K30:L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L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L31">
    <cfRule type="cellIs" dxfId="129" priority="136" operator="greaterThan">
      <formula>K17</formula>
    </cfRule>
  </conditionalFormatting>
  <conditionalFormatting sqref="L33:L34">
    <cfRule type="expression" dxfId="128" priority="123">
      <formula>CELL("Protect",INDIRECT(ADDRESS(ROW(), COLUMN())))</formula>
    </cfRule>
  </conditionalFormatting>
  <conditionalFormatting sqref="K33:L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L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L34">
    <cfRule type="cellIs" dxfId="122" priority="129" operator="greaterThan">
      <formula>K20</formula>
    </cfRule>
  </conditionalFormatting>
  <conditionalFormatting sqref="L57:L58">
    <cfRule type="expression" dxfId="121" priority="116">
      <formula>CELL("Protect",INDIRECT(ADDRESS(ROW(), COLUMN())))</formula>
    </cfRule>
  </conditionalFormatting>
  <conditionalFormatting sqref="K57:L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L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L58">
    <cfRule type="cellIs" dxfId="115" priority="122" operator="greaterThan">
      <formula>K23</formula>
    </cfRule>
  </conditionalFormatting>
  <conditionalFormatting sqref="L60:L61">
    <cfRule type="expression" dxfId="114" priority="109">
      <formula>CELL("Protect",INDIRECT(ADDRESS(ROW(), COLUMN())))</formula>
    </cfRule>
  </conditionalFormatting>
  <conditionalFormatting sqref="K60:L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L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L61">
    <cfRule type="cellIs" dxfId="108" priority="115" operator="greaterThan">
      <formula>K36</formula>
    </cfRule>
  </conditionalFormatting>
  <conditionalFormatting sqref="L64:L66">
    <cfRule type="expression" dxfId="107" priority="103">
      <formula>CELL("Protect",INDIRECT(ADDRESS(ROW(), COLUMN())))</formula>
    </cfRule>
  </conditionalFormatting>
  <conditionalFormatting sqref="K64:L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L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L93">
    <cfRule type="expression" dxfId="101" priority="97">
      <formula>CELL("Protect",INDIRECT(ADDRESS(ROW(), COLUMN())))</formula>
    </cfRule>
  </conditionalFormatting>
  <conditionalFormatting sqref="K87:L93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L93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L105">
    <cfRule type="expression" dxfId="95" priority="91">
      <formula>CELL("Protect",INDIRECT(ADDRESS(ROW(), COLUMN())))</formula>
    </cfRule>
  </conditionalFormatting>
  <conditionalFormatting sqref="K99:L105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L105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L133">
    <cfRule type="expression" dxfId="89" priority="85">
      <formula>CELL("Protect",INDIRECT(ADDRESS(ROW(), COLUMN())))</formula>
    </cfRule>
  </conditionalFormatting>
  <conditionalFormatting sqref="K127:L133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L133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L145">
    <cfRule type="expression" dxfId="83" priority="79">
      <formula>CELL("Protect",INDIRECT(ADDRESS(ROW(), COLUMN())))</formula>
    </cfRule>
  </conditionalFormatting>
  <conditionalFormatting sqref="K139:L145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L145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L173">
    <cfRule type="expression" dxfId="77" priority="73">
      <formula>CELL("Protect",INDIRECT(ADDRESS(ROW(), COLUMN())))</formula>
    </cfRule>
  </conditionalFormatting>
  <conditionalFormatting sqref="K167:L173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L173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L181">
    <cfRule type="expression" dxfId="71" priority="67">
      <formula>CELL("Protect",INDIRECT(ADDRESS(ROW(), COLUMN())))</formula>
    </cfRule>
  </conditionalFormatting>
  <conditionalFormatting sqref="K179:L181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L181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L213">
    <cfRule type="expression" dxfId="65" priority="61">
      <formula>CELL("Protect",INDIRECT(ADDRESS(ROW(), COLUMN())))</formula>
    </cfRule>
  </conditionalFormatting>
  <conditionalFormatting sqref="K207:L213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L213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L225">
    <cfRule type="expression" dxfId="59" priority="55">
      <formula>CELL("Protect",INDIRECT(ADDRESS(ROW(), COLUMN())))</formula>
    </cfRule>
  </conditionalFormatting>
  <conditionalFormatting sqref="K219:L225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L225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L253">
    <cfRule type="expression" dxfId="53" priority="49">
      <formula>CELL("Protect",INDIRECT(ADDRESS(ROW(), COLUMN())))</formula>
    </cfRule>
  </conditionalFormatting>
  <conditionalFormatting sqref="K247:L253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L253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L265">
    <cfRule type="expression" dxfId="47" priority="43">
      <formula>CELL("Protect",INDIRECT(ADDRESS(ROW(), COLUMN())))</formula>
    </cfRule>
  </conditionalFormatting>
  <conditionalFormatting sqref="K259:L265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L265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L293">
    <cfRule type="expression" dxfId="41" priority="37">
      <formula>CELL("Protect",INDIRECT(ADDRESS(ROW(), COLUMN())))</formula>
    </cfRule>
  </conditionalFormatting>
  <conditionalFormatting sqref="K287:L293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L293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L305">
    <cfRule type="expression" dxfId="35" priority="31">
      <formula>CELL("Protect",INDIRECT(ADDRESS(ROW(), COLUMN())))</formula>
    </cfRule>
  </conditionalFormatting>
  <conditionalFormatting sqref="K299:L305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L305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L330">
    <cfRule type="expression" dxfId="29" priority="25">
      <formula>CELL("Protect",INDIRECT(ADDRESS(ROW(), COLUMN())))</formula>
    </cfRule>
  </conditionalFormatting>
  <conditionalFormatting sqref="K327:L330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L330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L345">
    <cfRule type="expression" dxfId="23" priority="19">
      <formula>CELL("Protect",INDIRECT(ADDRESS(ROW(), COLUMN())))</formula>
    </cfRule>
  </conditionalFormatting>
  <conditionalFormatting sqref="K339:L345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L345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L373">
    <cfRule type="expression" dxfId="17" priority="13">
      <formula>CELL("Protect",INDIRECT(ADDRESS(ROW(), COLUMN())))</formula>
    </cfRule>
  </conditionalFormatting>
  <conditionalFormatting sqref="K367:L373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L373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">
    <cfRule type="expression" dxfId="11" priority="7">
      <formula>CELL("Protect",INDIRECT(ADDRESS(ROW(), COLUMN())))</formula>
    </cfRule>
  </conditionalFormatting>
  <conditionalFormatting sqref="K379:L379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L379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">
    <cfRule type="expression" dxfId="5" priority="1">
      <formula>CELL("Protect",INDIRECT(ADDRESS(ROW(), COLUMN())))</formula>
    </cfRule>
  </conditionalFormatting>
  <conditionalFormatting sqref="K407:L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L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MODEL_DD1_DPR_42385_JAWA_TIMUR_DAPIL_JAWA_TIMUR_IX.xlsx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2019-05-08T06:06:01Z</dcterms:created>
  <dcterms:modified xsi:type="dcterms:W3CDTF">2019-05-13T04:14:13Z</dcterms:modified>
</cp:coreProperties>
</file>