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40" windowWidth="24030" windowHeight="510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M390"/>
  <c r="L390"/>
  <c r="K390"/>
  <c r="Z381"/>
  <c r="Z380"/>
  <c r="Z379"/>
  <c r="M378"/>
  <c r="L378"/>
  <c r="K378"/>
  <c r="Z377"/>
  <c r="Z376"/>
  <c r="Z375"/>
  <c r="Z374"/>
  <c r="Z373"/>
  <c r="Z372"/>
  <c r="Z371"/>
  <c r="Z370"/>
  <c r="Z369"/>
  <c r="Z368"/>
  <c r="Z367"/>
  <c r="M350"/>
  <c r="L350"/>
  <c r="K350"/>
  <c r="Z349"/>
  <c r="Z348"/>
  <c r="Z347"/>
  <c r="Z346"/>
  <c r="Z345"/>
  <c r="Z344"/>
  <c r="Z343"/>
  <c r="Z342"/>
  <c r="Z341"/>
  <c r="Z340"/>
  <c r="Z339"/>
  <c r="M338"/>
  <c r="L338"/>
  <c r="K338"/>
  <c r="Z338" s="1"/>
  <c r="Z337"/>
  <c r="Z336"/>
  <c r="Z335"/>
  <c r="Z334"/>
  <c r="Z333"/>
  <c r="Z332"/>
  <c r="Z331"/>
  <c r="Z330"/>
  <c r="Z329"/>
  <c r="Z328"/>
  <c r="Z327"/>
  <c r="M310"/>
  <c r="Z310" s="1"/>
  <c r="L310"/>
  <c r="K310"/>
  <c r="Z309"/>
  <c r="Z308"/>
  <c r="Z307"/>
  <c r="Z306"/>
  <c r="Z305"/>
  <c r="Z304"/>
  <c r="Z303"/>
  <c r="Z302"/>
  <c r="Z301"/>
  <c r="Z300"/>
  <c r="Z299"/>
  <c r="M298"/>
  <c r="L298"/>
  <c r="Z298" s="1"/>
  <c r="K298"/>
  <c r="Z297"/>
  <c r="Z296"/>
  <c r="Z295"/>
  <c r="Z294"/>
  <c r="Z293"/>
  <c r="Z292"/>
  <c r="Z291"/>
  <c r="Z290"/>
  <c r="Z289"/>
  <c r="Z288"/>
  <c r="Z287"/>
  <c r="M270"/>
  <c r="L270"/>
  <c r="K270"/>
  <c r="Z269"/>
  <c r="Z268"/>
  <c r="Z267"/>
  <c r="Z266"/>
  <c r="Z265"/>
  <c r="Z264"/>
  <c r="Z263"/>
  <c r="Z262"/>
  <c r="Z261"/>
  <c r="Z260"/>
  <c r="Z259"/>
  <c r="M258"/>
  <c r="L258"/>
  <c r="Z258" s="1"/>
  <c r="K258"/>
  <c r="Z257"/>
  <c r="Z256"/>
  <c r="Z255"/>
  <c r="Z254"/>
  <c r="Z253"/>
  <c r="Z252"/>
  <c r="Z251"/>
  <c r="Z250"/>
  <c r="Z249"/>
  <c r="Z248"/>
  <c r="Z247"/>
  <c r="M230"/>
  <c r="L230"/>
  <c r="K230"/>
  <c r="Z229"/>
  <c r="Z228"/>
  <c r="Z227"/>
  <c r="Z226"/>
  <c r="Z225"/>
  <c r="Z224"/>
  <c r="Z223"/>
  <c r="Z222"/>
  <c r="Z221"/>
  <c r="Z220"/>
  <c r="Z219"/>
  <c r="M218"/>
  <c r="L218"/>
  <c r="Z218" s="1"/>
  <c r="K218"/>
  <c r="Z217"/>
  <c r="Z216"/>
  <c r="Z215"/>
  <c r="Z214"/>
  <c r="Z213"/>
  <c r="Z212"/>
  <c r="Z211"/>
  <c r="Z210"/>
  <c r="Z209"/>
  <c r="Z208"/>
  <c r="Z207"/>
  <c r="M190"/>
  <c r="L190"/>
  <c r="K190"/>
  <c r="Z190" s="1"/>
  <c r="Z183"/>
  <c r="Z182"/>
  <c r="Z181"/>
  <c r="Z180"/>
  <c r="Z179"/>
  <c r="M178"/>
  <c r="L178"/>
  <c r="K178"/>
  <c r="Z177"/>
  <c r="Z176"/>
  <c r="Z175"/>
  <c r="Z174"/>
  <c r="Z173"/>
  <c r="Z172"/>
  <c r="Z171"/>
  <c r="Z170"/>
  <c r="Z169"/>
  <c r="Z168"/>
  <c r="Z167"/>
  <c r="M150"/>
  <c r="L150"/>
  <c r="K150"/>
  <c r="Z149"/>
  <c r="Z148"/>
  <c r="Z147"/>
  <c r="Z146"/>
  <c r="Z145"/>
  <c r="Z144"/>
  <c r="Z143"/>
  <c r="Z142"/>
  <c r="Z141"/>
  <c r="Z140"/>
  <c r="Z139"/>
  <c r="M138"/>
  <c r="L138"/>
  <c r="K138"/>
  <c r="Z138" s="1"/>
  <c r="Z137"/>
  <c r="Z136"/>
  <c r="Z135"/>
  <c r="Z134"/>
  <c r="Z133"/>
  <c r="Z132"/>
  <c r="Z131"/>
  <c r="Z130"/>
  <c r="Z129"/>
  <c r="Z128"/>
  <c r="Z127"/>
  <c r="M110"/>
  <c r="Z110" s="1"/>
  <c r="L110"/>
  <c r="K110"/>
  <c r="Z109"/>
  <c r="Z108"/>
  <c r="Z107"/>
  <c r="Z106"/>
  <c r="Z105"/>
  <c r="Z104"/>
  <c r="Z103"/>
  <c r="Z102"/>
  <c r="Z101"/>
  <c r="Z100"/>
  <c r="Z99"/>
  <c r="M98"/>
  <c r="L98"/>
  <c r="K98"/>
  <c r="Z97"/>
  <c r="Z96"/>
  <c r="Z95"/>
  <c r="Z94"/>
  <c r="Z93"/>
  <c r="Z92"/>
  <c r="Z91"/>
  <c r="Z90"/>
  <c r="Z89"/>
  <c r="Z88"/>
  <c r="Z87"/>
  <c r="M67"/>
  <c r="L67"/>
  <c r="K67"/>
  <c r="Z66"/>
  <c r="Z65"/>
  <c r="Z64"/>
  <c r="M62"/>
  <c r="L62"/>
  <c r="Z62" s="1"/>
  <c r="K62"/>
  <c r="Z61"/>
  <c r="Z60"/>
  <c r="M59"/>
  <c r="L59"/>
  <c r="Z59" s="1"/>
  <c r="K59"/>
  <c r="Z58"/>
  <c r="Z57"/>
  <c r="M37"/>
  <c r="L37"/>
  <c r="K37"/>
  <c r="M36"/>
  <c r="L36"/>
  <c r="K36"/>
  <c r="M35"/>
  <c r="Z35" s="1"/>
  <c r="L35"/>
  <c r="K35"/>
  <c r="Z34"/>
  <c r="Z33"/>
  <c r="M32"/>
  <c r="L32"/>
  <c r="K32"/>
  <c r="Z31"/>
  <c r="Z30"/>
  <c r="M29"/>
  <c r="L29"/>
  <c r="L38" s="1"/>
  <c r="K29"/>
  <c r="K38" s="1"/>
  <c r="Z28"/>
  <c r="Z27"/>
  <c r="M24"/>
  <c r="L24"/>
  <c r="K24"/>
  <c r="M23"/>
  <c r="L23"/>
  <c r="K23"/>
  <c r="M22"/>
  <c r="L22"/>
  <c r="Z22" s="1"/>
  <c r="K22"/>
  <c r="Z21"/>
  <c r="Z20"/>
  <c r="Z19"/>
  <c r="M19"/>
  <c r="L19"/>
  <c r="K19"/>
  <c r="Z18"/>
  <c r="Z17"/>
  <c r="M16"/>
  <c r="L16"/>
  <c r="K16"/>
  <c r="K25" s="1"/>
  <c r="Z15"/>
  <c r="Z14"/>
  <c r="Z390" l="1"/>
  <c r="Z378"/>
  <c r="Z350"/>
  <c r="K406"/>
  <c r="K408" s="1"/>
  <c r="Z270"/>
  <c r="Z230"/>
  <c r="Z178"/>
  <c r="Z150"/>
  <c r="M406"/>
  <c r="M408" s="1"/>
  <c r="Z98"/>
  <c r="Z67"/>
  <c r="Z36"/>
  <c r="M38"/>
  <c r="Z32"/>
  <c r="Z37"/>
  <c r="Z29"/>
  <c r="Z38" s="1"/>
  <c r="L25"/>
  <c r="Z23"/>
  <c r="M25"/>
  <c r="Z24"/>
  <c r="Z16"/>
  <c r="Z25" s="1"/>
  <c r="L406"/>
  <c r="L408" s="1"/>
  <c r="Z408" l="1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<sst xmlns="http://schemas.openxmlformats.org/spreadsheetml/2006/main" count="1696" uniqueCount="416">
  <si>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</si>
  <si>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</si>
  <si>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</si>
  <si>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</si>
  <si>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</si>
  <si>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</si>
  <si>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</si>
  <si>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</si>
  <si>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</si>
  <si>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</si>
  <si>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</si>
  <si>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</si>
  <si>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</si>
  <si>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</si>
  <si>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</si>
  <si>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</si>
  <si>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</si>
  <si>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</si>
  <si>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</si>
  <si>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</si>
  <si>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</si>
  <si>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</si>
  <si>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</si>
  <si>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</si>
  <si>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</si>
  <si>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</si>
  <si>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</si>
  <si>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</si>
  <si>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</si>
  <si>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</si>
  <si>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</si>
  <si>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</si>
  <si>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</si>
  <si>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</si>
  <si>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</si>
  <si>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</si>
  <si>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</si>
  <si>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</si>
  <si>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</si>
  <si>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</si>
  <si>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</si>
  <si>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</si>
  <si>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</si>
  <si>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</si>
  <si>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</si>
  <si>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</si>
  <si>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</si>
  <si>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</si>
  <si>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</si>
  <si>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</si>
  <si>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</si>
  <si>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</si>
  <si>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</si>
  <si>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</si>
  <si>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</si>
  <si>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</si>
  <si>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</si>
  <si>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</si>
  <si>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</si>
  <si>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</si>
  <si>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</si>
  <si>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</si>
  <si>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</si>
  <si>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</si>
  <si>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</si>
  <si>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</si>
  <si>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</si>
  <si>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</si>
  <si>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</si>
  <si>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</si>
  <si>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</si>
  <si>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</si>
  <si>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</si>
  <si>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</si>
  <si>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</si>
  <si>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</si>
  <si>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</si>
  <si>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</si>
  <si>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</si>
  <si>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</si>
  <si>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</si>
  <si>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</si>
  <si>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</si>
  <si>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</si>
  <si>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</si>
  <si>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</si>
  <si>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</si>
  <si>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</si>
  <si>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</si>
  <si>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</si>
  <si>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</si>
  <si>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</si>
  <si>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</si>
  <si>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</si>
  <si>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</si>
  <si>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</si>
  <si>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</si>
  <si>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</si>
  <si>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</si>
  <si>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</si>
  <si>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</si>
  <si>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</si>
  <si>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</si>
  <si>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</si>
  <si>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</si>
  <si>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</si>
  <si>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</si>
  <si>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</si>
  <si>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</si>
  <si>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</si>
  <si>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</si>
  <si>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</si>
  <si>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</si>
  <si>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</si>
  <si>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</si>
  <si>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</si>
  <si>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</si>
  <si>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</si>
  <si>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</si>
  <si>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</si>
  <si>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</si>
  <si>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</si>
  <si>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</si>
  <si>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</si>
  <si>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</si>
  <si>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</si>
  <si>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</si>
  <si>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</si>
  <si>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</si>
  <si>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</si>
  <si>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</si>
  <si>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</si>
  <si>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</si>
  <si>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</si>
  <si>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</si>
  <si>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</si>
  <si>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</si>
  <si>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</si>
  <si>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</si>
  <si>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</si>
  <si>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</si>
  <si>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</si>
  <si>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</si>
  <si>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</si>
  <si>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</si>
  <si>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</si>
  <si>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</si>
  <si>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</si>
  <si>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</si>
  <si>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</si>
  <si>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</si>
  <si>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</si>
  <si>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</si>
  <si>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</si>
  <si>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</si>
  <si>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</si>
  <si>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</si>
  <si>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</si>
  <si>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</si>
  <si>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</si>
  <si>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</si>
  <si>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</si>
  <si>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</si>
  <si>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</si>
  <si>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</si>
  <si>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</si>
  <si>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</si>
  <si>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</si>
  <si>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</si>
  <si>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</si>
  <si>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</si>
  <si>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</si>
  <si>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</si>
  <si>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</si>
  <si>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</si>
  <si>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</si>
  <si>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</si>
  <si>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</si>
  <si>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</si>
  <si>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</si>
  <si>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</si>
  <si>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</si>
  <si>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</si>
  <si>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31135</t>
  </si>
  <si>
    <t>PURWAKARTA</t>
  </si>
  <si>
    <t>31345</t>
  </si>
  <si>
    <t>KARAWANG</t>
  </si>
  <si>
    <t>31685</t>
  </si>
  <si>
    <t>BEKASI</t>
  </si>
  <si>
    <t>JUMLAH AKHIR</t>
  </si>
  <si>
    <t>Partai Kebangkitan Bangsa</t>
  </si>
  <si>
    <t>H. SYAIFUL HUDA</t>
  </si>
  <si>
    <t>ABDUL ROCHMAN</t>
  </si>
  <si>
    <t>3</t>
  </si>
  <si>
    <t>Hj. EVI FATIMAH, S.AG., M.AP</t>
  </si>
  <si>
    <t>4</t>
  </si>
  <si>
    <t>JON RAMADHAN, M.Si.</t>
  </si>
  <si>
    <t>5</t>
  </si>
  <si>
    <t>H. NOOR JUMAN, S.AG</t>
  </si>
  <si>
    <t>6</t>
  </si>
  <si>
    <t>HJ. VERA SUSANTI, S.AG., M.PD</t>
  </si>
  <si>
    <t>7</t>
  </si>
  <si>
    <t>H. M. ATHOILLAH MURSJID, M.Si.</t>
  </si>
  <si>
    <t>8</t>
  </si>
  <si>
    <t>RIKA OKTARIANI, S.IKOM</t>
  </si>
  <si>
    <t>9</t>
  </si>
  <si>
    <t>SALMAN ASSAGAF, S.SOS</t>
  </si>
  <si>
    <t>10</t>
  </si>
  <si>
    <t>AHMAD FAISAL, S.HI</t>
  </si>
  <si>
    <t>Partai Gerakan Indonesia Raya</t>
  </si>
  <si>
    <t>drg. PUTIH SARI</t>
  </si>
  <si>
    <t>OBON TABRONI</t>
  </si>
  <si>
    <t>H. RUSTANDIE, SH</t>
  </si>
  <si>
    <t>Ir. ARIA SULHAN WITOELAR</t>
  </si>
  <si>
    <t>DERRY DRAJAT</t>
  </si>
  <si>
    <t>ANY MARIANY TENGKER</t>
  </si>
  <si>
    <t>H. DARIS, SH</t>
  </si>
  <si>
    <t>NACE PERMANA, SE., M.IKom</t>
  </si>
  <si>
    <t>Hj. SUSILAWATI, SE</t>
  </si>
  <si>
    <t>DR. SUDJUD SIRADJUDDIN, SH., MH</t>
  </si>
  <si>
    <t>Partai Demokrasi Indonesia Perjuangan</t>
  </si>
  <si>
    <t>RIEKE DIAH PITALOKA</t>
  </si>
  <si>
    <t>DANIEL LUMBAN TOBING</t>
  </si>
  <si>
    <t>DEDEN DARMANSAH</t>
  </si>
  <si>
    <t>ADITYAWARMAN GINTING</t>
  </si>
  <si>
    <t>HARGO YUWONO, S.Sos., M.Si</t>
  </si>
  <si>
    <t>INDAH WITMIATI, S.H., M.Kn</t>
  </si>
  <si>
    <t>KARNA WIJAYA</t>
  </si>
  <si>
    <t>Ir. ALEXANDER DOLOKASRIBU</t>
  </si>
  <si>
    <t>NINDY ELLESSE</t>
  </si>
  <si>
    <t>ANDREAU MISANTA PRIBADI</t>
  </si>
  <si>
    <t>Partai Golongan Karya</t>
  </si>
  <si>
    <t>DEDI MULYADI, S.H</t>
  </si>
  <si>
    <t>PUTERI KOMARUDIN</t>
  </si>
  <si>
    <t>Drs. DADANG S MUCHTAR</t>
  </si>
  <si>
    <t>TUTI NURCHOLIFAH YASIN, S.ked</t>
  </si>
  <si>
    <t>Drs. JENRI M.P PANJAITAN, M.H</t>
  </si>
  <si>
    <t>RINA DWI ANDINI, S.H., M.H.</t>
  </si>
  <si>
    <t>NURUL ATIQ TAJUDDIN</t>
  </si>
  <si>
    <t>MOH. SUAIB</t>
  </si>
  <si>
    <t>MOHAMMAD AMIN FAUZI, S.H., M.Si</t>
  </si>
  <si>
    <t>Drs. R. HADYMARTOMO</t>
  </si>
  <si>
    <t>Partai Nasdem</t>
  </si>
  <si>
    <t>SAAN MUSTOPA, M.Si</t>
  </si>
  <si>
    <t>DEWI NURANI, S.Psi</t>
  </si>
  <si>
    <t>H. ROHIM MINTAREJA, S.Sos., M.Si</t>
  </si>
  <si>
    <t>SURYA KUSUMANEGARA, SE . MM</t>
  </si>
  <si>
    <t>DELLA PUSPITA</t>
  </si>
  <si>
    <t>DRG. FERRY THOMAS TATO LATANNA</t>
  </si>
  <si>
    <t>DR. NIRU ANITA SINAGA, SH, MH</t>
  </si>
  <si>
    <t>RADEN JOKO RANGGONO</t>
  </si>
  <si>
    <t>Drs. LINGGOM F L. TORUAN</t>
  </si>
  <si>
    <t>BARTO TANGDIBALI</t>
  </si>
  <si>
    <t>Partai Gerakan Perubahan Indonesia</t>
  </si>
  <si>
    <t>MUHAMMAD FAIZ ROZI</t>
  </si>
  <si>
    <t>MEGA KHARISMA KUSUMAWARNI</t>
  </si>
  <si>
    <t>MUHAMMAD FADLILLAH, S.KOM</t>
  </si>
  <si>
    <t>ANITA ANDRIANIE</t>
  </si>
  <si>
    <t xml:space="preserve">   </t>
  </si>
  <si>
    <t>Partai Berkarya</t>
  </si>
  <si>
    <t>INDIRAYANI KOSTININGTYAS, SE</t>
  </si>
  <si>
    <t>Dr. Ir. H. NASEP RACHMAT, MM., M.Si.</t>
  </si>
  <si>
    <t>Drs. BAMBANG ABIMANYU</t>
  </si>
  <si>
    <t>SONYA RIZKY, SE</t>
  </si>
  <si>
    <t>ASEP AGUSTIAN, SH, MH</t>
  </si>
  <si>
    <t>Drs. ASEP ISHAK</t>
  </si>
  <si>
    <t>H. ABU BAKAR</t>
  </si>
  <si>
    <t>Dra. ASMAULHUSNA ADAM, M.Pd.</t>
  </si>
  <si>
    <t>HARTONO SINGGIH, S.IP, MM</t>
  </si>
  <si>
    <t>BADRUL MUNIR, SE</t>
  </si>
  <si>
    <t>Partai Keadilan Sejahtera</t>
  </si>
  <si>
    <t>AHMAD SYAIKHU</t>
  </si>
  <si>
    <t>DR. H. SADUDDIN, MM.</t>
  </si>
  <si>
    <t>RATNA MULYA MADURANI, S. H</t>
  </si>
  <si>
    <t>Drs. THOHA MAHSUN</t>
  </si>
  <si>
    <t>ASEP IRAWAN</t>
  </si>
  <si>
    <t>HJ. DWI SEPTIAWATI, S.Pd.</t>
  </si>
  <si>
    <t>YOYO SUTARYO, S.PKP</t>
  </si>
  <si>
    <t>PIPIN SOPIAN, S.Sos., IMRI</t>
  </si>
  <si>
    <t>TIA TRESNAWATI</t>
  </si>
  <si>
    <t>H. NANANG IMAM FIRDAUS</t>
  </si>
  <si>
    <t>Partai Persatuan Indonesia</t>
  </si>
  <si>
    <t>CAROL DANIEL KADANG, SE, MM.</t>
  </si>
  <si>
    <t>DENNY ADIN, SE</t>
  </si>
  <si>
    <t>ANGEL LELGA, S.E</t>
  </si>
  <si>
    <t>H. EK BUDI SANTOSO, SE., MM</t>
  </si>
  <si>
    <t>TAUFIK RUSDI, SH</t>
  </si>
  <si>
    <t>ROSY CHADWI PUTRI, S.KM</t>
  </si>
  <si>
    <t>ROHMAT, SH., MH</t>
  </si>
  <si>
    <t>Ns. AULIYA RISHA, S.Kep</t>
  </si>
  <si>
    <t>H. M. FERRARI NURRACHADIAN</t>
  </si>
  <si>
    <t>SAHRONI SURYANA, SH</t>
  </si>
  <si>
    <t>Partai Persatuan Pembangunan</t>
  </si>
  <si>
    <t>Dra. HJ. WARDATUL ASRIAH</t>
  </si>
  <si>
    <t>HJ. SITI NURMILA</t>
  </si>
  <si>
    <t>SLAMET GUNAWAN</t>
  </si>
  <si>
    <t>ZAKY MAHENDRA ZULKARNAEN, S.PD.</t>
  </si>
  <si>
    <t>DINUL HUSNAN, S.Pd.I</t>
  </si>
  <si>
    <t>NENENG LASMITA SUSANTI, SE., M.Ak</t>
  </si>
  <si>
    <t>MUKHAMAD CHOIRUDIN, S.HUM.</t>
  </si>
  <si>
    <t>R.M YUSUF SUGIARTO</t>
  </si>
  <si>
    <t>RAHMAT HIDAYAT</t>
  </si>
  <si>
    <t>H. SHALIH MANGARA, SH. MH</t>
  </si>
  <si>
    <t>11</t>
  </si>
  <si>
    <t>Partai Solidaritas Indonesia</t>
  </si>
  <si>
    <t>HABIB. MUANNAS, SH</t>
  </si>
  <si>
    <t>FILIVHIENA ANDALUSIA FAISOL, SE</t>
  </si>
  <si>
    <t>ZEA ASMARA BAKRI</t>
  </si>
  <si>
    <t>GATOT IMAM NUGROHO, MBA</t>
  </si>
  <si>
    <t>ALBERT MARTINUS</t>
  </si>
  <si>
    <t>ROSDIYANA MARTENA GUBA</t>
  </si>
  <si>
    <t>NELLY MARIA SAMOSIR, M.Pd</t>
  </si>
  <si>
    <t>MAHAYONI</t>
  </si>
  <si>
    <t>HERMAN</t>
  </si>
  <si>
    <t>ONDO EBENEZER H P, S.Kom</t>
  </si>
  <si>
    <t>12</t>
  </si>
  <si>
    <t>Partai Amanat Nasional</t>
  </si>
  <si>
    <t>DAENG MUHAMMAD, SE., MSi</t>
  </si>
  <si>
    <t>DR. Hj. MEILINA KARTIKA KADIR</t>
  </si>
  <si>
    <t>dr. ASEP HIDAYAT LUKMAN, MM</t>
  </si>
  <si>
    <t>Ir. CHAIRUL RAZAK, M.E</t>
  </si>
  <si>
    <t>RAHMAT, SH.I</t>
  </si>
  <si>
    <t>RINA SEPTIANA</t>
  </si>
  <si>
    <t>MUHAMMAD SELAMAT JUPRI, SH</t>
  </si>
  <si>
    <t>Ir. HERRY MOELYANTO</t>
  </si>
  <si>
    <t>Hj. TANTI LISTIANTI, SE., MM</t>
  </si>
  <si>
    <t>MUHAMMAD TESAR SANDIKAPURA, ST., MT</t>
  </si>
  <si>
    <t>13</t>
  </si>
  <si>
    <t>Partai Hati Nurani Rakyat</t>
  </si>
  <si>
    <t>TUMIUR SURIATY S</t>
  </si>
  <si>
    <t>HIPATIOS WIRAWAN LABUT. SH</t>
  </si>
  <si>
    <t>HAMDANI TANJUNG, S.Pd</t>
  </si>
  <si>
    <t>ASEP SA'DUDDIN SABILURRASAD, S.Ag</t>
  </si>
  <si>
    <t>TIEN ASPASIA, S.Pd., M.Pd</t>
  </si>
  <si>
    <t>SURANI, AM.Keb</t>
  </si>
  <si>
    <t>SUTIYO BUDIYARTHO, SE.SIP</t>
  </si>
  <si>
    <t>dr. ANJAR SETYA WIDARTI, MARS</t>
  </si>
  <si>
    <t>SUPONO, S.AP</t>
  </si>
  <si>
    <t>DAHLAN RIZAWARMAN, SE</t>
  </si>
  <si>
    <t>14</t>
  </si>
  <si>
    <t>Partai Demokrat</t>
  </si>
  <si>
    <t>Hj. VERA FEBYANTHY, M.Si</t>
  </si>
  <si>
    <t>NURCAHYO ANGGORO JATI</t>
  </si>
  <si>
    <t>Ir. H. HARI KARTANA, MM., Ph.D., D.Sc.</t>
  </si>
  <si>
    <t>DR. H. R.A. MUNAWAR FUAD, M.Ag.</t>
  </si>
  <si>
    <t>BAYU IRAWAN, S.Sos</t>
  </si>
  <si>
    <t>HJ. UMI HARYANI</t>
  </si>
  <si>
    <t>ROMI OKTAVIANSYAH, SE</t>
  </si>
  <si>
    <t>Ir. JOEROY, SH., MM., MH.</t>
  </si>
  <si>
    <t>ENJI SWASTIKA PUTRI</t>
  </si>
  <si>
    <t>KRISNA BAYU</t>
  </si>
  <si>
    <t>19</t>
  </si>
  <si>
    <t>Partai Bulan Bintang</t>
  </si>
  <si>
    <t>AZHAR AUNG, SH., S.P1., M.Si</t>
  </si>
  <si>
    <t>Prof. DR. SANUSI UWES</t>
  </si>
  <si>
    <t>DR. POPI PUADAH</t>
  </si>
  <si>
    <t>Drs. H. M. SALEH MANAF</t>
  </si>
  <si>
    <t>Ir. ABD KADIR ASSEGAF</t>
  </si>
  <si>
    <t>RIANA MELADEWI, SH., MKn</t>
  </si>
  <si>
    <t>MUHAMMAD RIDWAN</t>
  </si>
  <si>
    <t>YUSMAN DAWOLO, S.Kom.I</t>
  </si>
  <si>
    <t>TINA MELINDA</t>
  </si>
  <si>
    <t>ZAKY ROBY CAHYADI, ST</t>
  </si>
  <si>
    <t>20</t>
  </si>
  <si>
    <t>Partai Keadilan dan Persatuan Indonesia</t>
  </si>
  <si>
    <t>ANGGA BUSRA LESMANA, S.H.</t>
  </si>
  <si>
    <t>FAIRRA TRI AGUSTINT</t>
  </si>
  <si>
    <t>: JAWA BARAT</t>
  </si>
  <si>
    <t>: JAWA BARAT VII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</si>
  <si>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</si>
  <si>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</si>
  <si>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</si>
  <si>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</si>
  <si>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</si>
  <si>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</si>
  <si>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</si>
  <si>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</si>
  <si>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</si>
  <si>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</si>
  <si>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</si>
  <si>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</si>
  <si>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</si>
  <si>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</si>
  <si>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</si>
  <si>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</si>
  <si>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</si>
  <si>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</si>
  <si>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</si>
  <si>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</si>
  <si>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</si>
  <si>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</si>
  <si>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pdpr,dd,26141,3207</t>
  </si>
  <si>
    <t>e8d9471950ee64035cf669bb51b0b794f234898c901e55bef826b57bf11d734b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</si>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</sst>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C344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17" t="s">
        <v>0</v>
      </c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1" t="s">
        <v>398</v>
      </c>
      <c r="Z1" s="1"/>
      <c r="AA1" s="2" t="s">
        <v>391</v>
      </c>
      <c r="AB1" t="s">
        <v>392</v>
      </c>
      <c r="AD1" t="s">
        <v>369</v>
      </c>
      <c r="AH1" s="79" t="s">
        <v>397</v>
      </c>
    </row>
    <row r="2" spans="1:34" ht="21" customHeight="1" thickBot="1">
      <c r="A2" s="1"/>
      <c r="B2" s="1"/>
      <c r="C2" s="1"/>
      <c r="D2" s="317" t="s">
        <v>97</v>
      </c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271" t="s">
        <v>94</v>
      </c>
      <c r="Z2" s="271"/>
      <c r="AC2"/>
      <c r="AH2" s="79" t="s">
        <v>396</v>
      </c>
    </row>
    <row r="3" spans="1:34" ht="21" customHeight="1" thickBot="1">
      <c r="A3" s="1"/>
      <c r="B3" s="5"/>
      <c r="C3" s="1"/>
      <c r="D3" s="317" t="s">
        <v>1</v>
      </c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271"/>
      <c r="Z3" s="271"/>
      <c r="AC3"/>
    </row>
    <row r="4" spans="1:34" ht="16.5" customHeight="1">
      <c r="B4" s="5"/>
      <c r="C4" s="5"/>
      <c r="D4" s="318" t="s">
        <v>95</v>
      </c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267" t="s">
        <v>369</v>
      </c>
      <c r="Z4" s="267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42"/>
      <c r="X5" s="342"/>
      <c r="Y5" s="342"/>
      <c r="Z5" s="34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66" t="s">
        <v>96</v>
      </c>
      <c r="J6" s="266"/>
      <c r="K6" s="266"/>
      <c r="L6" s="266"/>
      <c r="M6" s="8" t="s">
        <v>367</v>
      </c>
      <c r="N6" s="8"/>
      <c r="O6" s="8"/>
      <c r="P6" s="8"/>
      <c r="Q6" s="8"/>
      <c r="R6" s="8"/>
      <c r="S6" s="8"/>
      <c r="T6" s="8"/>
      <c r="U6" s="8"/>
      <c r="V6" s="8"/>
      <c r="W6" s="342"/>
      <c r="X6" s="342"/>
      <c r="Y6" s="342"/>
      <c r="Z6" s="34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66" t="s">
        <v>2</v>
      </c>
      <c r="J7" s="266"/>
      <c r="K7" s="266"/>
      <c r="L7" s="266"/>
      <c r="M7" s="8" t="s">
        <v>368</v>
      </c>
      <c r="N7" s="8"/>
      <c r="O7" s="8"/>
      <c r="P7" s="8"/>
      <c r="Q7" s="8"/>
      <c r="R7" s="8"/>
      <c r="S7" s="8"/>
      <c r="T7" s="8"/>
      <c r="U7" s="8"/>
      <c r="V7" s="8"/>
      <c r="W7" s="343" t="s">
        <v>370</v>
      </c>
      <c r="X7" s="343"/>
      <c r="Y7" s="343"/>
      <c r="Z7" s="34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62" t="s">
        <v>4</v>
      </c>
      <c r="C9" s="262"/>
      <c r="D9" s="262"/>
      <c r="E9" s="262"/>
      <c r="F9" s="262"/>
      <c r="G9" s="262"/>
      <c r="H9" s="262"/>
      <c r="I9" s="262"/>
      <c r="J9" s="262"/>
      <c r="K9" s="262" t="s">
        <v>5</v>
      </c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22" t="s">
        <v>168</v>
      </c>
      <c r="C11" s="323"/>
      <c r="D11" s="323"/>
      <c r="E11" s="323"/>
      <c r="F11" s="323"/>
      <c r="G11" s="323"/>
      <c r="H11" s="323"/>
      <c r="I11" s="323"/>
      <c r="J11" s="324"/>
      <c r="K11" s="10" t="s">
        <v>184</v>
      </c>
      <c r="L11" s="10" t="s">
        <v>186</v>
      </c>
      <c r="M11" s="10" t="s">
        <v>188</v>
      </c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10" t="s">
        <v>189</v>
      </c>
      <c r="AC11"/>
      <c r="AD11" s="57" t="s">
        <v>182</v>
      </c>
    </row>
    <row r="12" spans="1:34" s="20" customFormat="1">
      <c r="A12" s="17" t="s">
        <v>7</v>
      </c>
      <c r="B12" s="325" t="s">
        <v>8</v>
      </c>
      <c r="C12" s="326"/>
      <c r="D12" s="326"/>
      <c r="E12" s="326"/>
      <c r="F12" s="326"/>
      <c r="G12" s="326"/>
      <c r="H12" s="326"/>
      <c r="I12" s="326"/>
      <c r="J12" s="32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28" t="s">
        <v>26</v>
      </c>
      <c r="C13" s="329"/>
      <c r="D13" s="329"/>
      <c r="E13" s="329"/>
      <c r="F13" s="329"/>
      <c r="G13" s="329"/>
      <c r="H13" s="329"/>
      <c r="I13" s="329"/>
      <c r="J13" s="329"/>
      <c r="K13" s="329"/>
      <c r="L13" s="329"/>
      <c r="M13" s="329"/>
      <c r="N13" s="329"/>
      <c r="O13" s="329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30"/>
      <c r="AA13" s="22"/>
      <c r="AC13"/>
      <c r="AD13" s="61"/>
    </row>
    <row r="14" spans="1:34" ht="22.5" customHeight="1">
      <c r="A14" s="319"/>
      <c r="B14" s="321" t="s">
        <v>99</v>
      </c>
      <c r="C14" s="321"/>
      <c r="D14" s="321"/>
      <c r="E14" s="321"/>
      <c r="F14" s="321"/>
      <c r="G14" s="321"/>
      <c r="H14" s="321"/>
      <c r="I14" s="321"/>
      <c r="J14" s="24" t="s">
        <v>27</v>
      </c>
      <c r="K14" s="81">
        <v>344756</v>
      </c>
      <c r="L14" s="81">
        <v>838075</v>
      </c>
      <c r="M14" s="81">
        <v>1027994</v>
      </c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67">
        <f t="shared" ref="Z14:Z22" si="0">SUM(K14:Y14)</f>
        <v>2210825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20"/>
      <c r="B15" s="321"/>
      <c r="C15" s="321"/>
      <c r="D15" s="321"/>
      <c r="E15" s="321"/>
      <c r="F15" s="321"/>
      <c r="G15" s="321"/>
      <c r="H15" s="321"/>
      <c r="I15" s="321"/>
      <c r="J15" s="24" t="s">
        <v>28</v>
      </c>
      <c r="K15" s="81">
        <v>342524</v>
      </c>
      <c r="L15" s="81">
        <v>831884</v>
      </c>
      <c r="M15" s="81">
        <v>1026413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67">
        <f t="shared" si="0"/>
        <v>2200821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20"/>
      <c r="B16" s="321"/>
      <c r="C16" s="321"/>
      <c r="D16" s="321"/>
      <c r="E16" s="321"/>
      <c r="F16" s="321"/>
      <c r="G16" s="321"/>
      <c r="H16" s="321"/>
      <c r="I16" s="321"/>
      <c r="J16" s="24" t="s">
        <v>29</v>
      </c>
      <c r="K16" s="68">
        <f>SUM(K14:K15)</f>
        <v>687280</v>
      </c>
      <c r="L16" s="68">
        <f t="shared" ref="L16:M16" si="1">SUM(L14:L15)</f>
        <v>1669959</v>
      </c>
      <c r="M16" s="68">
        <f t="shared" si="1"/>
        <v>2054407</v>
      </c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68">
        <f t="shared" si="0"/>
        <v>4411646</v>
      </c>
      <c r="AA16" s="25"/>
      <c r="AB16" s="26"/>
      <c r="AC16" s="27"/>
      <c r="AD16" s="57" t="s">
        <v>142</v>
      </c>
    </row>
    <row r="17" spans="1:30" ht="22.5" customHeight="1">
      <c r="A17" s="320"/>
      <c r="B17" s="321" t="s">
        <v>100</v>
      </c>
      <c r="C17" s="321"/>
      <c r="D17" s="321"/>
      <c r="E17" s="321"/>
      <c r="F17" s="321"/>
      <c r="G17" s="321"/>
      <c r="H17" s="321"/>
      <c r="I17" s="321"/>
      <c r="J17" s="24" t="s">
        <v>27</v>
      </c>
      <c r="K17" s="81">
        <v>2319</v>
      </c>
      <c r="L17" s="81">
        <v>2067</v>
      </c>
      <c r="M17" s="81">
        <v>9008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67">
        <f t="shared" si="0"/>
        <v>13394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20"/>
      <c r="B18" s="321"/>
      <c r="C18" s="321"/>
      <c r="D18" s="321"/>
      <c r="E18" s="321"/>
      <c r="F18" s="321"/>
      <c r="G18" s="321"/>
      <c r="H18" s="321"/>
      <c r="I18" s="321"/>
      <c r="J18" s="24" t="s">
        <v>28</v>
      </c>
      <c r="K18" s="81">
        <v>2275</v>
      </c>
      <c r="L18" s="81">
        <v>1894</v>
      </c>
      <c r="M18" s="81">
        <v>9384</v>
      </c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67">
        <f t="shared" si="0"/>
        <v>13553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20"/>
      <c r="B19" s="321"/>
      <c r="C19" s="321"/>
      <c r="D19" s="321"/>
      <c r="E19" s="321"/>
      <c r="F19" s="321"/>
      <c r="G19" s="321"/>
      <c r="H19" s="321"/>
      <c r="I19" s="321"/>
      <c r="J19" s="24" t="s">
        <v>29</v>
      </c>
      <c r="K19" s="68">
        <f>SUM(K17:K18)</f>
        <v>4594</v>
      </c>
      <c r="L19" s="68">
        <f t="shared" ref="L19:M19" si="2">SUM(L17:L18)</f>
        <v>3961</v>
      </c>
      <c r="M19" s="68">
        <f t="shared" si="2"/>
        <v>18392</v>
      </c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68">
        <f t="shared" si="0"/>
        <v>26947</v>
      </c>
      <c r="AA19" s="25"/>
      <c r="AB19" s="26"/>
      <c r="AC19" s="27"/>
      <c r="AD19" s="57" t="s">
        <v>145</v>
      </c>
    </row>
    <row r="20" spans="1:30" ht="22.5" customHeight="1">
      <c r="A20" s="320"/>
      <c r="B20" s="321" t="s">
        <v>101</v>
      </c>
      <c r="C20" s="321"/>
      <c r="D20" s="321"/>
      <c r="E20" s="321"/>
      <c r="F20" s="321"/>
      <c r="G20" s="321"/>
      <c r="H20" s="321"/>
      <c r="I20" s="321"/>
      <c r="J20" s="24" t="s">
        <v>27</v>
      </c>
      <c r="K20" s="81">
        <v>6515</v>
      </c>
      <c r="L20" s="81">
        <v>33044</v>
      </c>
      <c r="M20" s="81">
        <v>67180</v>
      </c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67">
        <f t="shared" si="0"/>
        <v>106739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20"/>
      <c r="B21" s="321"/>
      <c r="C21" s="321"/>
      <c r="D21" s="321"/>
      <c r="E21" s="321"/>
      <c r="F21" s="321"/>
      <c r="G21" s="321"/>
      <c r="H21" s="321"/>
      <c r="I21" s="321"/>
      <c r="J21" s="24" t="s">
        <v>28</v>
      </c>
      <c r="K21" s="81">
        <v>7253</v>
      </c>
      <c r="L21" s="81">
        <v>36080</v>
      </c>
      <c r="M21" s="81">
        <v>74709</v>
      </c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67">
        <f t="shared" si="0"/>
        <v>118042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20"/>
      <c r="B22" s="321"/>
      <c r="C22" s="321"/>
      <c r="D22" s="321"/>
      <c r="E22" s="321"/>
      <c r="F22" s="321"/>
      <c r="G22" s="321"/>
      <c r="H22" s="321"/>
      <c r="I22" s="321"/>
      <c r="J22" s="24" t="s">
        <v>29</v>
      </c>
      <c r="K22" s="68">
        <f>SUM(K20:K21)</f>
        <v>13768</v>
      </c>
      <c r="L22" s="68">
        <f t="shared" ref="L22:M22" si="3">SUM(L20:L21)</f>
        <v>69124</v>
      </c>
      <c r="M22" s="68">
        <f t="shared" si="3"/>
        <v>141889</v>
      </c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68">
        <f t="shared" si="0"/>
        <v>224781</v>
      </c>
      <c r="AA22" s="25"/>
      <c r="AB22" s="26"/>
      <c r="AC22" s="27"/>
      <c r="AD22" s="57" t="s">
        <v>148</v>
      </c>
    </row>
    <row r="23" spans="1:30" ht="22.5" customHeight="1">
      <c r="A23" s="320"/>
      <c r="B23" s="332" t="s">
        <v>80</v>
      </c>
      <c r="C23" s="333"/>
      <c r="D23" s="333"/>
      <c r="E23" s="333"/>
      <c r="F23" s="333"/>
      <c r="G23" s="333"/>
      <c r="H23" s="333"/>
      <c r="I23" s="334"/>
      <c r="J23" s="24" t="s">
        <v>27</v>
      </c>
      <c r="K23" s="68">
        <f>K14+K17+K20</f>
        <v>353590</v>
      </c>
      <c r="L23" s="68">
        <f t="shared" ref="L23:M25" si="4">L14+L17+L20</f>
        <v>873186</v>
      </c>
      <c r="M23" s="68">
        <f t="shared" si="4"/>
        <v>1104182</v>
      </c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68">
        <f>Z14+Z17+Z20</f>
        <v>2330958</v>
      </c>
      <c r="AA23" s="25"/>
      <c r="AB23" s="26"/>
      <c r="AC23" s="27"/>
      <c r="AD23" s="57" t="s">
        <v>149</v>
      </c>
    </row>
    <row r="24" spans="1:30" ht="22.5" customHeight="1">
      <c r="A24" s="320"/>
      <c r="B24" s="335"/>
      <c r="C24" s="336"/>
      <c r="D24" s="336"/>
      <c r="E24" s="336"/>
      <c r="F24" s="336"/>
      <c r="G24" s="336"/>
      <c r="H24" s="336"/>
      <c r="I24" s="337"/>
      <c r="J24" s="24" t="s">
        <v>28</v>
      </c>
      <c r="K24" s="68">
        <f>K15+K18+K21</f>
        <v>352052</v>
      </c>
      <c r="L24" s="68">
        <f t="shared" si="4"/>
        <v>869858</v>
      </c>
      <c r="M24" s="68">
        <f t="shared" si="4"/>
        <v>1110506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68">
        <f>Z15+Z18+Z21</f>
        <v>2332416</v>
      </c>
      <c r="AA24" s="25"/>
      <c r="AB24" s="26"/>
      <c r="AC24" s="27"/>
      <c r="AD24" s="57" t="s">
        <v>150</v>
      </c>
    </row>
    <row r="25" spans="1:30" ht="22.5" customHeight="1">
      <c r="A25" s="331"/>
      <c r="B25" s="338"/>
      <c r="C25" s="339"/>
      <c r="D25" s="339"/>
      <c r="E25" s="339"/>
      <c r="F25" s="339"/>
      <c r="G25" s="339"/>
      <c r="H25" s="339"/>
      <c r="I25" s="340"/>
      <c r="J25" s="24" t="s">
        <v>29</v>
      </c>
      <c r="K25" s="68">
        <f>K16+K19+K22</f>
        <v>705642</v>
      </c>
      <c r="L25" s="68">
        <f t="shared" si="4"/>
        <v>1743044</v>
      </c>
      <c r="M25" s="68">
        <f t="shared" si="4"/>
        <v>2214688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68">
        <f>Z16+Z19+Z22</f>
        <v>4663374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22" t="s">
        <v>31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/>
      <c r="Z26" s="324"/>
      <c r="AA26" s="25"/>
      <c r="AB26" s="26"/>
      <c r="AC26" s="26"/>
      <c r="AD26" s="57"/>
    </row>
    <row r="27" spans="1:30" ht="22.5" customHeight="1">
      <c r="A27" s="319"/>
      <c r="B27" s="321" t="s">
        <v>102</v>
      </c>
      <c r="C27" s="321"/>
      <c r="D27" s="321"/>
      <c r="E27" s="321"/>
      <c r="F27" s="321"/>
      <c r="G27" s="321"/>
      <c r="H27" s="321"/>
      <c r="I27" s="321"/>
      <c r="J27" s="24" t="s">
        <v>27</v>
      </c>
      <c r="K27" s="81">
        <v>278232</v>
      </c>
      <c r="L27" s="81">
        <v>665004</v>
      </c>
      <c r="M27" s="81">
        <v>755474</v>
      </c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68">
        <f t="shared" ref="Z27:Z35" si="5">SUM(K27:Y27)</f>
        <v>1698710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20"/>
      <c r="B28" s="321"/>
      <c r="C28" s="321"/>
      <c r="D28" s="321"/>
      <c r="E28" s="321"/>
      <c r="F28" s="321"/>
      <c r="G28" s="321"/>
      <c r="H28" s="321"/>
      <c r="I28" s="321"/>
      <c r="J28" s="24" t="s">
        <v>28</v>
      </c>
      <c r="K28" s="81">
        <v>284158</v>
      </c>
      <c r="L28" s="81">
        <v>658134</v>
      </c>
      <c r="M28" s="81">
        <v>767336</v>
      </c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68">
        <f t="shared" si="5"/>
        <v>1709628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20"/>
      <c r="B29" s="321"/>
      <c r="C29" s="321"/>
      <c r="D29" s="321"/>
      <c r="E29" s="321"/>
      <c r="F29" s="321"/>
      <c r="G29" s="321"/>
      <c r="H29" s="321"/>
      <c r="I29" s="321"/>
      <c r="J29" s="24" t="s">
        <v>29</v>
      </c>
      <c r="K29" s="68">
        <f>SUM(K27:K28)</f>
        <v>562390</v>
      </c>
      <c r="L29" s="68">
        <f t="shared" ref="L29:M29" si="6">SUM(L27:L28)</f>
        <v>1323138</v>
      </c>
      <c r="M29" s="68">
        <f t="shared" si="6"/>
        <v>1522810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68">
        <f t="shared" si="5"/>
        <v>3408338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20"/>
      <c r="B30" s="321" t="s">
        <v>103</v>
      </c>
      <c r="C30" s="321"/>
      <c r="D30" s="321"/>
      <c r="E30" s="321"/>
      <c r="F30" s="321"/>
      <c r="G30" s="321"/>
      <c r="H30" s="321"/>
      <c r="I30" s="321"/>
      <c r="J30" s="24" t="s">
        <v>27</v>
      </c>
      <c r="K30" s="81">
        <v>1470</v>
      </c>
      <c r="L30" s="81">
        <v>996</v>
      </c>
      <c r="M30" s="81">
        <v>4951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68">
        <f t="shared" si="5"/>
        <v>7417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20"/>
      <c r="B31" s="321"/>
      <c r="C31" s="321"/>
      <c r="D31" s="321"/>
      <c r="E31" s="321"/>
      <c r="F31" s="321"/>
      <c r="G31" s="321"/>
      <c r="H31" s="321"/>
      <c r="I31" s="321"/>
      <c r="J31" s="24" t="s">
        <v>28</v>
      </c>
      <c r="K31" s="81">
        <v>1335</v>
      </c>
      <c r="L31" s="81">
        <v>958</v>
      </c>
      <c r="M31" s="81">
        <v>5079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68">
        <f t="shared" si="5"/>
        <v>7372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20"/>
      <c r="B32" s="321"/>
      <c r="C32" s="321"/>
      <c r="D32" s="321"/>
      <c r="E32" s="321"/>
      <c r="F32" s="321"/>
      <c r="G32" s="321"/>
      <c r="H32" s="321"/>
      <c r="I32" s="321"/>
      <c r="J32" s="24" t="s">
        <v>29</v>
      </c>
      <c r="K32" s="68">
        <f>SUM(K30:K31)</f>
        <v>2805</v>
      </c>
      <c r="L32" s="68">
        <f t="shared" ref="L32:M32" si="7">SUM(L30:L31)</f>
        <v>1954</v>
      </c>
      <c r="M32" s="68">
        <f t="shared" si="7"/>
        <v>10030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68">
        <f t="shared" si="5"/>
        <v>14789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20"/>
      <c r="B33" s="321" t="s">
        <v>104</v>
      </c>
      <c r="C33" s="321"/>
      <c r="D33" s="321"/>
      <c r="E33" s="321"/>
      <c r="F33" s="321"/>
      <c r="G33" s="321"/>
      <c r="H33" s="321"/>
      <c r="I33" s="321"/>
      <c r="J33" s="24" t="s">
        <v>27</v>
      </c>
      <c r="K33" s="81">
        <v>6302</v>
      </c>
      <c r="L33" s="81">
        <v>33044</v>
      </c>
      <c r="M33" s="81">
        <v>66801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68">
        <f t="shared" si="5"/>
        <v>106147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20"/>
      <c r="B34" s="321"/>
      <c r="C34" s="321"/>
      <c r="D34" s="321"/>
      <c r="E34" s="321"/>
      <c r="F34" s="321"/>
      <c r="G34" s="321"/>
      <c r="H34" s="321"/>
      <c r="I34" s="321"/>
      <c r="J34" s="24" t="s">
        <v>28</v>
      </c>
      <c r="K34" s="81">
        <v>7021</v>
      </c>
      <c r="L34" s="81">
        <v>36080</v>
      </c>
      <c r="M34" s="81">
        <v>74299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68">
        <f t="shared" si="5"/>
        <v>117400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20"/>
      <c r="B35" s="321"/>
      <c r="C35" s="321"/>
      <c r="D35" s="321"/>
      <c r="E35" s="321"/>
      <c r="F35" s="321"/>
      <c r="G35" s="321"/>
      <c r="H35" s="321"/>
      <c r="I35" s="321"/>
      <c r="J35" s="24" t="s">
        <v>29</v>
      </c>
      <c r="K35" s="68">
        <f>SUM(K33:K34)</f>
        <v>13323</v>
      </c>
      <c r="L35" s="68">
        <f t="shared" ref="L35:M35" si="8">SUM(L33:L34)</f>
        <v>69124</v>
      </c>
      <c r="M35" s="68">
        <f t="shared" si="8"/>
        <v>141100</v>
      </c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68">
        <f t="shared" si="5"/>
        <v>223547</v>
      </c>
      <c r="AB35" s="26"/>
      <c r="AC35" s="27" t="s">
        <v>174</v>
      </c>
      <c r="AD35" s="57" t="s">
        <v>160</v>
      </c>
    </row>
    <row r="36" spans="1:34" ht="22.5" customHeight="1">
      <c r="A36" s="320"/>
      <c r="B36" s="341" t="s">
        <v>98</v>
      </c>
      <c r="C36" s="341"/>
      <c r="D36" s="341"/>
      <c r="E36" s="341"/>
      <c r="F36" s="341"/>
      <c r="G36" s="341"/>
      <c r="H36" s="341"/>
      <c r="I36" s="341"/>
      <c r="J36" s="24" t="s">
        <v>27</v>
      </c>
      <c r="K36" s="68">
        <f>K27+K30+K33</f>
        <v>286004</v>
      </c>
      <c r="L36" s="68">
        <f t="shared" ref="L36:M38" si="9">L27+L30+L33</f>
        <v>699044</v>
      </c>
      <c r="M36" s="68">
        <f t="shared" si="9"/>
        <v>827226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68">
        <f>Z27+Z30+Z33</f>
        <v>1812274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20"/>
      <c r="B37" s="341"/>
      <c r="C37" s="341"/>
      <c r="D37" s="341"/>
      <c r="E37" s="341"/>
      <c r="F37" s="341"/>
      <c r="G37" s="341"/>
      <c r="H37" s="341"/>
      <c r="I37" s="341"/>
      <c r="J37" s="24" t="s">
        <v>28</v>
      </c>
      <c r="K37" s="68">
        <f>K28+K31+K34</f>
        <v>292514</v>
      </c>
      <c r="L37" s="68">
        <f t="shared" si="9"/>
        <v>695172</v>
      </c>
      <c r="M37" s="68">
        <f t="shared" si="9"/>
        <v>846714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68">
        <f>Z28+Z31+Z34</f>
        <v>1834400</v>
      </c>
      <c r="AB37" s="26"/>
      <c r="AC37" s="27" t="s">
        <v>174</v>
      </c>
      <c r="AD37" s="57" t="s">
        <v>162</v>
      </c>
    </row>
    <row r="38" spans="1:34" ht="22.5" customHeight="1">
      <c r="A38" s="331"/>
      <c r="B38" s="341"/>
      <c r="C38" s="341"/>
      <c r="D38" s="341"/>
      <c r="E38" s="341"/>
      <c r="F38" s="341"/>
      <c r="G38" s="341"/>
      <c r="H38" s="341"/>
      <c r="I38" s="341"/>
      <c r="J38" s="24" t="s">
        <v>29</v>
      </c>
      <c r="K38" s="68">
        <f t="shared" ref="K38" si="10">K29+K32+K35</f>
        <v>578518</v>
      </c>
      <c r="L38" s="68">
        <f t="shared" si="9"/>
        <v>1394216</v>
      </c>
      <c r="M38" s="68">
        <f t="shared" si="9"/>
        <v>1673940</v>
      </c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68">
        <f>Z29+Z32+Z35</f>
        <v>3646674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50" t="s">
        <v>93</v>
      </c>
      <c r="D40" s="251"/>
      <c r="E40" s="251"/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2"/>
      <c r="AB40" s="26"/>
      <c r="AC40" s="26"/>
    </row>
    <row r="41" spans="1:34">
      <c r="A41" s="30"/>
      <c r="B41" s="31"/>
      <c r="C41" s="305" t="s">
        <v>32</v>
      </c>
      <c r="D41" s="305"/>
      <c r="E41" s="305"/>
      <c r="F41" s="305"/>
      <c r="G41" s="305" t="s">
        <v>33</v>
      </c>
      <c r="H41" s="305"/>
      <c r="I41" s="305"/>
      <c r="J41" s="305"/>
      <c r="K41" s="305" t="s">
        <v>34</v>
      </c>
      <c r="L41" s="305"/>
      <c r="M41" s="305"/>
      <c r="N41" s="305" t="s">
        <v>35</v>
      </c>
      <c r="O41" s="305"/>
      <c r="P41" s="305"/>
      <c r="Q41" s="305" t="s">
        <v>36</v>
      </c>
      <c r="R41" s="305"/>
      <c r="S41" s="305"/>
      <c r="T41" s="305" t="s">
        <v>91</v>
      </c>
      <c r="U41" s="305"/>
      <c r="V41" s="305"/>
      <c r="W41" s="305" t="s">
        <v>92</v>
      </c>
      <c r="X41" s="305"/>
      <c r="Y41" s="305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97" t="s">
        <v>399</v>
      </c>
      <c r="D42" s="298"/>
      <c r="E42" s="298"/>
      <c r="F42" s="298"/>
      <c r="G42" s="297" t="s">
        <v>399</v>
      </c>
      <c r="H42" s="298"/>
      <c r="I42" s="298"/>
      <c r="J42" s="298"/>
      <c r="K42" s="297" t="s">
        <v>399</v>
      </c>
      <c r="L42" s="298"/>
      <c r="M42" s="298"/>
      <c r="N42" s="297" t="s">
        <v>399</v>
      </c>
      <c r="O42" s="298"/>
      <c r="P42" s="298"/>
      <c r="Q42" s="297" t="s">
        <v>399</v>
      </c>
      <c r="R42" s="298"/>
      <c r="S42" s="298"/>
      <c r="T42" s="297" t="s">
        <v>399</v>
      </c>
      <c r="U42" s="298"/>
      <c r="V42" s="298"/>
      <c r="W42" s="297" t="s">
        <v>399</v>
      </c>
      <c r="X42" s="298"/>
      <c r="Y42" s="298"/>
      <c r="AA42" s="36"/>
      <c r="AB42" s="26"/>
      <c r="AC42" s="26"/>
    </row>
    <row r="43" spans="1:34" ht="16.5" thickBot="1">
      <c r="C43" s="299" t="s">
        <v>37</v>
      </c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1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02" t="s">
        <v>400</v>
      </c>
      <c r="D44" s="303"/>
      <c r="E44" s="303"/>
      <c r="F44" s="303"/>
      <c r="G44" s="293" t="s">
        <v>401</v>
      </c>
      <c r="H44" s="294"/>
      <c r="I44" s="294"/>
      <c r="J44" s="294"/>
      <c r="K44" s="295" t="s">
        <v>402</v>
      </c>
      <c r="L44" s="296"/>
      <c r="M44" s="296"/>
      <c r="N44" s="293" t="s">
        <v>403</v>
      </c>
      <c r="O44" s="294"/>
      <c r="P44" s="294"/>
      <c r="Q44" s="295" t="s">
        <v>404</v>
      </c>
      <c r="R44" s="296"/>
      <c r="S44" s="296"/>
      <c r="T44" s="293" t="s">
        <v>405</v>
      </c>
      <c r="U44" s="294"/>
      <c r="V44" s="295" t="s">
        <v>406</v>
      </c>
      <c r="W44" s="296"/>
      <c r="X44" s="295" t="s">
        <v>407</v>
      </c>
      <c r="Y44" s="296"/>
      <c r="AA44" s="36"/>
      <c r="AB44" s="26"/>
      <c r="AC44" s="26"/>
    </row>
    <row r="45" spans="1:34" s="33" customFormat="1" ht="41.25" customHeight="1" thickBot="1">
      <c r="A45" s="34"/>
      <c r="B45" s="35"/>
      <c r="C45" s="293" t="s">
        <v>408</v>
      </c>
      <c r="D45" s="294"/>
      <c r="E45" s="294"/>
      <c r="F45" s="294"/>
      <c r="G45" s="293" t="s">
        <v>409</v>
      </c>
      <c r="H45" s="294"/>
      <c r="I45" s="294"/>
      <c r="J45" s="294"/>
      <c r="K45" s="295" t="s">
        <v>410</v>
      </c>
      <c r="L45" s="296"/>
      <c r="M45" s="296"/>
      <c r="N45" s="293" t="s">
        <v>411</v>
      </c>
      <c r="O45" s="294"/>
      <c r="P45" s="294"/>
      <c r="Q45" s="295" t="s">
        <v>412</v>
      </c>
      <c r="R45" s="296"/>
      <c r="S45" s="296"/>
      <c r="T45" s="293" t="s">
        <v>413</v>
      </c>
      <c r="U45" s="294"/>
      <c r="V45" s="295" t="s">
        <v>414</v>
      </c>
      <c r="W45" s="296"/>
      <c r="X45" s="295" t="s">
        <v>415</v>
      </c>
      <c r="Y45" s="296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31"/>
      <c r="Y47" s="31"/>
      <c r="Z47" s="3"/>
      <c r="AA47" s="2"/>
      <c r="AC47"/>
      <c r="AD47" t="s">
        <v>371</v>
      </c>
      <c r="AH47" s="79" t="s">
        <v>397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66" t="s">
        <v>96</v>
      </c>
      <c r="J48" s="266"/>
      <c r="K48" s="266"/>
      <c r="L48" s="266"/>
      <c r="M48" s="8" t="s">
        <v>367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1" t="s">
        <v>94</v>
      </c>
      <c r="Z48" s="271"/>
      <c r="AC48"/>
      <c r="AH48" s="79" t="s">
        <v>396</v>
      </c>
    </row>
    <row r="49" spans="1:30" ht="22.5" customHeight="1">
      <c r="C49" s="31"/>
      <c r="D49" s="31"/>
      <c r="E49" s="31"/>
      <c r="F49" s="31"/>
      <c r="G49" s="31"/>
      <c r="H49" s="31"/>
      <c r="I49" s="266" t="s">
        <v>2</v>
      </c>
      <c r="J49" s="266"/>
      <c r="K49" s="266"/>
      <c r="L49" s="266"/>
      <c r="M49" s="8" t="s">
        <v>368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1"/>
      <c r="Z49" s="271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65"/>
      <c r="K50" s="265"/>
      <c r="L50" s="265"/>
      <c r="M50" s="265"/>
      <c r="N50" s="8"/>
      <c r="O50" s="8"/>
      <c r="P50" s="8"/>
      <c r="Q50" s="8"/>
      <c r="R50" s="266"/>
      <c r="S50" s="266"/>
      <c r="T50" s="266"/>
      <c r="U50" s="266"/>
      <c r="V50" s="8"/>
      <c r="W50" s="8"/>
      <c r="Y50" s="267" t="s">
        <v>371</v>
      </c>
      <c r="Z50" s="267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68"/>
      <c r="X51" s="268"/>
      <c r="Y51" s="268"/>
      <c r="Z51" s="268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68"/>
      <c r="X52" s="268"/>
      <c r="Y52" s="268"/>
      <c r="Z52" s="268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69" t="s">
        <v>372</v>
      </c>
      <c r="X53" s="269"/>
      <c r="Y53" s="269"/>
      <c r="Z53" s="269"/>
      <c r="AC53"/>
    </row>
    <row r="54" spans="1:30" ht="24.95" customHeight="1">
      <c r="A54" s="15" t="s">
        <v>3</v>
      </c>
      <c r="B54" s="262" t="s">
        <v>4</v>
      </c>
      <c r="C54" s="262"/>
      <c r="D54" s="262"/>
      <c r="E54" s="262"/>
      <c r="F54" s="262"/>
      <c r="G54" s="262"/>
      <c r="H54" s="262"/>
      <c r="I54" s="262"/>
      <c r="J54" s="262"/>
      <c r="K54" s="262" t="s">
        <v>5</v>
      </c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5"/>
      <c r="AB54" s="26"/>
      <c r="AC54" s="26"/>
    </row>
    <row r="55" spans="1:30" ht="44.25" customHeight="1">
      <c r="A55" s="15" t="s">
        <v>81</v>
      </c>
      <c r="B55" s="263" t="s">
        <v>38</v>
      </c>
      <c r="C55" s="263"/>
      <c r="D55" s="263"/>
      <c r="E55" s="263"/>
      <c r="F55" s="263"/>
      <c r="G55" s="263"/>
      <c r="H55" s="263"/>
      <c r="I55" s="263"/>
      <c r="J55" s="263"/>
      <c r="K55" s="10" t="s">
        <v>184</v>
      </c>
      <c r="L55" s="10" t="s">
        <v>186</v>
      </c>
      <c r="M55" s="10" t="s">
        <v>188</v>
      </c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15" t="s">
        <v>189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64" t="s">
        <v>8</v>
      </c>
      <c r="C56" s="264"/>
      <c r="D56" s="264"/>
      <c r="E56" s="264"/>
      <c r="F56" s="264"/>
      <c r="G56" s="264"/>
      <c r="H56" s="264"/>
      <c r="I56" s="264"/>
      <c r="J56" s="264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07" t="s">
        <v>39</v>
      </c>
      <c r="B57" s="308" t="s">
        <v>40</v>
      </c>
      <c r="C57" s="309"/>
      <c r="D57" s="309"/>
      <c r="E57" s="309"/>
      <c r="F57" s="309"/>
      <c r="G57" s="309"/>
      <c r="H57" s="309"/>
      <c r="I57" s="310"/>
      <c r="J57" s="24" t="s">
        <v>27</v>
      </c>
      <c r="K57" s="81">
        <v>536</v>
      </c>
      <c r="L57" s="81">
        <v>941</v>
      </c>
      <c r="M57" s="81">
        <v>816</v>
      </c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67">
        <f t="shared" ref="Z57:Z62" si="11">SUM(K57:Y57)</f>
        <v>2293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07"/>
      <c r="B58" s="311"/>
      <c r="C58" s="312"/>
      <c r="D58" s="312"/>
      <c r="E58" s="312"/>
      <c r="F58" s="312"/>
      <c r="G58" s="312"/>
      <c r="H58" s="312"/>
      <c r="I58" s="313"/>
      <c r="J58" s="24" t="s">
        <v>28</v>
      </c>
      <c r="K58" s="81">
        <v>560</v>
      </c>
      <c r="L58" s="81">
        <v>849</v>
      </c>
      <c r="M58" s="81">
        <v>680</v>
      </c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67">
        <f t="shared" si="11"/>
        <v>2089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07"/>
      <c r="B59" s="314"/>
      <c r="C59" s="315"/>
      <c r="D59" s="315"/>
      <c r="E59" s="315"/>
      <c r="F59" s="315"/>
      <c r="G59" s="315"/>
      <c r="H59" s="315"/>
      <c r="I59" s="316"/>
      <c r="J59" s="24" t="s">
        <v>29</v>
      </c>
      <c r="K59" s="68">
        <f>SUM(K57:K58)</f>
        <v>1096</v>
      </c>
      <c r="L59" s="68">
        <f>SUM(L57:L58)</f>
        <v>1790</v>
      </c>
      <c r="M59" s="68">
        <f>SUM(M57:M58)</f>
        <v>1496</v>
      </c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68">
        <f t="shared" si="11"/>
        <v>4382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07" t="s">
        <v>41</v>
      </c>
      <c r="B60" s="308" t="s">
        <v>42</v>
      </c>
      <c r="C60" s="309"/>
      <c r="D60" s="309"/>
      <c r="E60" s="309"/>
      <c r="F60" s="309"/>
      <c r="G60" s="309"/>
      <c r="H60" s="309"/>
      <c r="I60" s="310"/>
      <c r="J60" s="24" t="s">
        <v>27</v>
      </c>
      <c r="K60" s="81">
        <v>190</v>
      </c>
      <c r="L60" s="81">
        <v>215</v>
      </c>
      <c r="M60" s="81">
        <v>167</v>
      </c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67">
        <f t="shared" si="11"/>
        <v>572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07"/>
      <c r="B61" s="311"/>
      <c r="C61" s="312"/>
      <c r="D61" s="312"/>
      <c r="E61" s="312"/>
      <c r="F61" s="312"/>
      <c r="G61" s="312"/>
      <c r="H61" s="312"/>
      <c r="I61" s="313"/>
      <c r="J61" s="24" t="s">
        <v>28</v>
      </c>
      <c r="K61" s="81">
        <v>148</v>
      </c>
      <c r="L61" s="81">
        <v>166</v>
      </c>
      <c r="M61" s="81">
        <v>138</v>
      </c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67">
        <f t="shared" si="11"/>
        <v>452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07"/>
      <c r="B62" s="314"/>
      <c r="C62" s="315"/>
      <c r="D62" s="315"/>
      <c r="E62" s="315"/>
      <c r="F62" s="315"/>
      <c r="G62" s="315"/>
      <c r="H62" s="315"/>
      <c r="I62" s="316"/>
      <c r="J62" s="24" t="s">
        <v>29</v>
      </c>
      <c r="K62" s="68">
        <f>SUM(K60:K61)</f>
        <v>338</v>
      </c>
      <c r="L62" s="68">
        <f>SUM(L60:L61)</f>
        <v>381</v>
      </c>
      <c r="M62" s="68">
        <f>SUM(M60:M61)</f>
        <v>305</v>
      </c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68">
        <f t="shared" si="11"/>
        <v>1024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63" t="s">
        <v>44</v>
      </c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37"/>
      <c r="AB63" s="37"/>
      <c r="AC63" s="27"/>
      <c r="AD63" s="58"/>
    </row>
    <row r="64" spans="1:30" ht="39.950000000000003" customHeight="1">
      <c r="A64" s="24" t="s">
        <v>39</v>
      </c>
      <c r="B64" s="306" t="s">
        <v>167</v>
      </c>
      <c r="C64" s="306"/>
      <c r="D64" s="306"/>
      <c r="E64" s="306"/>
      <c r="F64" s="306"/>
      <c r="G64" s="306"/>
      <c r="H64" s="306"/>
      <c r="I64" s="306"/>
      <c r="J64" s="306"/>
      <c r="K64" s="81">
        <v>701861</v>
      </c>
      <c r="L64" s="81">
        <v>1706046</v>
      </c>
      <c r="M64" s="81">
        <v>2095985</v>
      </c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67">
        <f>SUM(K64:Y64)</f>
        <v>4503892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6" t="s">
        <v>45</v>
      </c>
      <c r="C65" s="306"/>
      <c r="D65" s="306"/>
      <c r="E65" s="306"/>
      <c r="F65" s="306"/>
      <c r="G65" s="306"/>
      <c r="H65" s="306"/>
      <c r="I65" s="306"/>
      <c r="J65" s="306"/>
      <c r="K65" s="81">
        <v>490</v>
      </c>
      <c r="L65" s="81">
        <v>1764</v>
      </c>
      <c r="M65" s="81">
        <v>5223</v>
      </c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67">
        <f>SUM(K65:Y65)</f>
        <v>7477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6" t="s">
        <v>47</v>
      </c>
      <c r="C66" s="306"/>
      <c r="D66" s="306"/>
      <c r="E66" s="306"/>
      <c r="F66" s="306"/>
      <c r="G66" s="306"/>
      <c r="H66" s="306"/>
      <c r="I66" s="306"/>
      <c r="J66" s="306"/>
      <c r="K66" s="81">
        <v>122853</v>
      </c>
      <c r="L66" s="81">
        <v>310066</v>
      </c>
      <c r="M66" s="81">
        <v>416822</v>
      </c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67">
        <f>SUM(K66:Y66)</f>
        <v>849741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6" t="s">
        <v>49</v>
      </c>
      <c r="C67" s="306"/>
      <c r="D67" s="306"/>
      <c r="E67" s="306"/>
      <c r="F67" s="306"/>
      <c r="G67" s="306"/>
      <c r="H67" s="306"/>
      <c r="I67" s="306"/>
      <c r="J67" s="306"/>
      <c r="K67" s="218">
        <f>K64-K65-K66</f>
        <v>578518</v>
      </c>
      <c r="L67" s="219">
        <f>L64-L65-L66</f>
        <v>1394216</v>
      </c>
      <c r="M67" s="220">
        <f>M64-M65-M66</f>
        <v>1673940</v>
      </c>
      <c r="N67" s="221"/>
      <c r="O67" s="222"/>
      <c r="P67" s="223"/>
      <c r="Q67" s="224"/>
      <c r="R67" s="225"/>
      <c r="S67" s="226"/>
      <c r="T67" s="227"/>
      <c r="U67" s="228"/>
      <c r="V67" s="229"/>
      <c r="W67" s="230"/>
      <c r="X67" s="231"/>
      <c r="Y67" s="232"/>
      <c r="Z67" s="68">
        <f>SUM(K67:Y67)</f>
        <v>3646674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2"/>
      <c r="AA68" s="25" t="s">
        <v>88</v>
      </c>
      <c r="AB68" s="32"/>
      <c r="AC68" s="27"/>
    </row>
    <row r="69" spans="1:34" ht="16.5" customHeight="1">
      <c r="C69" s="250" t="s">
        <v>93</v>
      </c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1"/>
      <c r="P69" s="251"/>
      <c r="Q69" s="251"/>
      <c r="R69" s="251"/>
      <c r="S69" s="251"/>
      <c r="T69" s="251"/>
      <c r="U69" s="251"/>
      <c r="V69" s="251"/>
      <c r="W69" s="251"/>
      <c r="X69" s="251"/>
      <c r="Y69" s="252"/>
      <c r="AC69"/>
    </row>
    <row r="70" spans="1:34" ht="19.5" customHeight="1">
      <c r="A70" s="30"/>
      <c r="B70" s="31"/>
      <c r="C70" s="305" t="s">
        <v>32</v>
      </c>
      <c r="D70" s="305"/>
      <c r="E70" s="305"/>
      <c r="F70" s="305"/>
      <c r="G70" s="305" t="s">
        <v>33</v>
      </c>
      <c r="H70" s="305"/>
      <c r="I70" s="305"/>
      <c r="J70" s="305"/>
      <c r="K70" s="305" t="s">
        <v>34</v>
      </c>
      <c r="L70" s="305"/>
      <c r="M70" s="305"/>
      <c r="N70" s="305" t="s">
        <v>35</v>
      </c>
      <c r="O70" s="305"/>
      <c r="P70" s="305"/>
      <c r="Q70" s="305" t="s">
        <v>36</v>
      </c>
      <c r="R70" s="305"/>
      <c r="S70" s="305"/>
      <c r="T70" s="305" t="s">
        <v>91</v>
      </c>
      <c r="U70" s="305"/>
      <c r="V70" s="305"/>
      <c r="W70" s="305" t="s">
        <v>92</v>
      </c>
      <c r="X70" s="305"/>
      <c r="Y70" s="305"/>
      <c r="Z70" s="3"/>
      <c r="AC70"/>
    </row>
    <row r="71" spans="1:34" ht="42.75" customHeight="1">
      <c r="A71" s="34"/>
      <c r="B71" s="35"/>
      <c r="C71" s="297" t="s">
        <v>399</v>
      </c>
      <c r="D71" s="298"/>
      <c r="E71" s="298"/>
      <c r="F71" s="298"/>
      <c r="G71" s="297" t="s">
        <v>399</v>
      </c>
      <c r="H71" s="298"/>
      <c r="I71" s="298"/>
      <c r="J71" s="298"/>
      <c r="K71" s="297" t="s">
        <v>399</v>
      </c>
      <c r="L71" s="298"/>
      <c r="M71" s="298"/>
      <c r="N71" s="297" t="s">
        <v>399</v>
      </c>
      <c r="O71" s="298"/>
      <c r="P71" s="298"/>
      <c r="Q71" s="297" t="s">
        <v>399</v>
      </c>
      <c r="R71" s="298"/>
      <c r="S71" s="298"/>
      <c r="T71" s="297" t="s">
        <v>399</v>
      </c>
      <c r="U71" s="298"/>
      <c r="V71" s="298"/>
      <c r="W71" s="297" t="s">
        <v>399</v>
      </c>
      <c r="X71" s="298"/>
      <c r="Y71" s="298"/>
      <c r="AA71" s="36"/>
      <c r="AC71"/>
    </row>
    <row r="72" spans="1:34" ht="16.5" customHeight="1">
      <c r="C72" s="299" t="s">
        <v>37</v>
      </c>
      <c r="D72" s="300"/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1"/>
      <c r="AC72"/>
    </row>
    <row r="73" spans="1:34" ht="41.25" customHeight="1">
      <c r="A73" s="34"/>
      <c r="B73" s="35"/>
      <c r="C73" s="302" t="s">
        <v>400</v>
      </c>
      <c r="D73" s="303"/>
      <c r="E73" s="303"/>
      <c r="F73" s="303"/>
      <c r="G73" s="293" t="s">
        <v>401</v>
      </c>
      <c r="H73" s="294"/>
      <c r="I73" s="294"/>
      <c r="J73" s="294"/>
      <c r="K73" s="295" t="s">
        <v>402</v>
      </c>
      <c r="L73" s="296"/>
      <c r="M73" s="296"/>
      <c r="N73" s="293" t="s">
        <v>403</v>
      </c>
      <c r="O73" s="294"/>
      <c r="P73" s="294"/>
      <c r="Q73" s="295" t="s">
        <v>404</v>
      </c>
      <c r="R73" s="296"/>
      <c r="S73" s="296"/>
      <c r="T73" s="293" t="s">
        <v>405</v>
      </c>
      <c r="U73" s="294"/>
      <c r="V73" s="295" t="s">
        <v>406</v>
      </c>
      <c r="W73" s="296"/>
      <c r="X73" s="295" t="s">
        <v>407</v>
      </c>
      <c r="Y73" s="296"/>
      <c r="AA73" s="36"/>
      <c r="AC73"/>
    </row>
    <row r="74" spans="1:34" ht="41.25" customHeight="1">
      <c r="A74" s="34"/>
      <c r="B74" s="35"/>
      <c r="C74" s="293" t="s">
        <v>408</v>
      </c>
      <c r="D74" s="294"/>
      <c r="E74" s="294"/>
      <c r="F74" s="294"/>
      <c r="G74" s="293" t="s">
        <v>409</v>
      </c>
      <c r="H74" s="294"/>
      <c r="I74" s="294"/>
      <c r="J74" s="294"/>
      <c r="K74" s="295" t="s">
        <v>410</v>
      </c>
      <c r="L74" s="296"/>
      <c r="M74" s="296"/>
      <c r="N74" s="293" t="s">
        <v>411</v>
      </c>
      <c r="O74" s="294"/>
      <c r="P74" s="294"/>
      <c r="Q74" s="295" t="s">
        <v>412</v>
      </c>
      <c r="R74" s="296"/>
      <c r="S74" s="296"/>
      <c r="T74" s="293" t="s">
        <v>413</v>
      </c>
      <c r="U74" s="294"/>
      <c r="V74" s="295" t="s">
        <v>414</v>
      </c>
      <c r="W74" s="296"/>
      <c r="X74" s="295" t="s">
        <v>415</v>
      </c>
      <c r="Y74" s="296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3"/>
      <c r="Y76" s="31"/>
      <c r="Z76" s="3"/>
      <c r="AA76" s="2"/>
      <c r="AC76"/>
      <c r="AD76" t="s">
        <v>373</v>
      </c>
      <c r="AH76" s="79" t="s">
        <v>397</v>
      </c>
    </row>
    <row r="77" spans="1:34" ht="22.5" customHeight="1">
      <c r="I77" s="266" t="s">
        <v>96</v>
      </c>
      <c r="J77" s="266"/>
      <c r="K77" s="266"/>
      <c r="L77" s="266"/>
      <c r="M77" s="8" t="s">
        <v>367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1" t="s">
        <v>94</v>
      </c>
      <c r="Z77" s="271"/>
      <c r="AC77"/>
      <c r="AH77" s="79" t="s">
        <v>396</v>
      </c>
    </row>
    <row r="78" spans="1:34" ht="22.5" customHeight="1">
      <c r="I78" s="266" t="s">
        <v>2</v>
      </c>
      <c r="J78" s="266"/>
      <c r="K78" s="266"/>
      <c r="L78" s="266"/>
      <c r="M78" s="8" t="s">
        <v>368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1"/>
      <c r="Z78" s="271"/>
      <c r="AC78"/>
    </row>
    <row r="79" spans="1:34" ht="22.5" customHeight="1">
      <c r="J79" s="265"/>
      <c r="K79" s="265"/>
      <c r="L79" s="265"/>
      <c r="M79" s="265"/>
      <c r="N79" s="8"/>
      <c r="O79" s="8"/>
      <c r="P79" s="8"/>
      <c r="Q79" s="8"/>
      <c r="R79" s="266"/>
      <c r="S79" s="266"/>
      <c r="T79" s="266"/>
      <c r="U79" s="266"/>
      <c r="V79" s="8"/>
      <c r="W79" s="8"/>
      <c r="X79" s="3"/>
      <c r="Y79" s="267" t="s">
        <v>373</v>
      </c>
      <c r="Z79" s="267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68"/>
      <c r="X80" s="268"/>
      <c r="Y80" s="268"/>
      <c r="Z80" s="268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68"/>
      <c r="X81" s="268"/>
      <c r="Y81" s="268"/>
      <c r="Z81" s="268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69" t="s">
        <v>374</v>
      </c>
      <c r="X82" s="269"/>
      <c r="Y82" s="269"/>
      <c r="Z82" s="269"/>
      <c r="AC82"/>
    </row>
    <row r="83" spans="1:30" ht="24.95" customHeight="1">
      <c r="A83" s="15" t="s">
        <v>3</v>
      </c>
      <c r="B83" s="262" t="s">
        <v>4</v>
      </c>
      <c r="C83" s="262"/>
      <c r="D83" s="262"/>
      <c r="E83" s="262"/>
      <c r="F83" s="262"/>
      <c r="G83" s="262"/>
      <c r="H83" s="262"/>
      <c r="I83" s="262"/>
      <c r="J83" s="262"/>
      <c r="K83" s="262" t="s">
        <v>5</v>
      </c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2"/>
      <c r="Z83" s="262"/>
      <c r="AC83"/>
    </row>
    <row r="84" spans="1:30" ht="48.75" customHeight="1">
      <c r="A84" s="15" t="s">
        <v>50</v>
      </c>
      <c r="B84" s="263" t="s">
        <v>51</v>
      </c>
      <c r="C84" s="263"/>
      <c r="D84" s="263"/>
      <c r="E84" s="263"/>
      <c r="F84" s="263"/>
      <c r="G84" s="263"/>
      <c r="H84" s="263"/>
      <c r="I84" s="263"/>
      <c r="J84" s="263"/>
      <c r="K84" s="10" t="s">
        <v>184</v>
      </c>
      <c r="L84" s="10" t="s">
        <v>186</v>
      </c>
      <c r="M84" s="10" t="s">
        <v>188</v>
      </c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15" t="s">
        <v>189</v>
      </c>
      <c r="AC84"/>
      <c r="AD84" s="57" t="s">
        <v>182</v>
      </c>
    </row>
    <row r="85" spans="1:30" ht="12.75" customHeight="1">
      <c r="A85" s="17" t="s">
        <v>7</v>
      </c>
      <c r="B85" s="264" t="s">
        <v>8</v>
      </c>
      <c r="C85" s="264"/>
      <c r="D85" s="264"/>
      <c r="E85" s="264"/>
      <c r="F85" s="264"/>
      <c r="G85" s="264"/>
      <c r="H85" s="264"/>
      <c r="I85" s="264"/>
      <c r="J85" s="264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289" t="s">
        <v>52</v>
      </c>
      <c r="B86" s="289"/>
      <c r="C86" s="289"/>
      <c r="D86" s="289"/>
      <c r="E86" s="289"/>
      <c r="F86" s="289"/>
      <c r="G86" s="289"/>
      <c r="H86" s="289"/>
      <c r="I86" s="289"/>
      <c r="J86" s="289"/>
      <c r="K86" s="290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2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287" t="s">
        <v>190</v>
      </c>
      <c r="D87" s="287"/>
      <c r="E87" s="287"/>
      <c r="F87" s="287"/>
      <c r="G87" s="287"/>
      <c r="H87" s="287"/>
      <c r="I87" s="287"/>
      <c r="J87" s="288"/>
      <c r="K87" s="81">
        <v>13721</v>
      </c>
      <c r="L87" s="81">
        <v>42716</v>
      </c>
      <c r="M87" s="81">
        <v>30098</v>
      </c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69">
        <f t="shared" ref="Z87:Z110" si="12">SUM(K87:Y87)</f>
        <v>86535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85" t="s">
        <v>191</v>
      </c>
      <c r="D88" s="285"/>
      <c r="E88" s="285"/>
      <c r="F88" s="285"/>
      <c r="G88" s="285"/>
      <c r="H88" s="285"/>
      <c r="I88" s="285"/>
      <c r="J88" s="285"/>
      <c r="K88" s="81">
        <v>15236</v>
      </c>
      <c r="L88" s="81">
        <v>36056</v>
      </c>
      <c r="M88" s="81">
        <v>21653</v>
      </c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69">
        <f t="shared" si="12"/>
        <v>72945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85" t="s">
        <v>192</v>
      </c>
      <c r="D89" s="285"/>
      <c r="E89" s="285"/>
      <c r="F89" s="285"/>
      <c r="G89" s="285"/>
      <c r="H89" s="285"/>
      <c r="I89" s="285"/>
      <c r="J89" s="285"/>
      <c r="K89" s="81">
        <v>3337</v>
      </c>
      <c r="L89" s="81">
        <v>11898</v>
      </c>
      <c r="M89" s="81">
        <v>9524</v>
      </c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69">
        <f t="shared" si="12"/>
        <v>24759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193</v>
      </c>
      <c r="C90" s="285" t="s">
        <v>194</v>
      </c>
      <c r="D90" s="285"/>
      <c r="E90" s="285"/>
      <c r="F90" s="285"/>
      <c r="G90" s="285"/>
      <c r="H90" s="285"/>
      <c r="I90" s="285"/>
      <c r="J90" s="285"/>
      <c r="K90" s="81">
        <v>1486</v>
      </c>
      <c r="L90" s="81">
        <v>13986</v>
      </c>
      <c r="M90" s="81">
        <v>4213</v>
      </c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69">
        <f t="shared" si="12"/>
        <v>19685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195</v>
      </c>
      <c r="C91" s="285" t="s">
        <v>196</v>
      </c>
      <c r="D91" s="285"/>
      <c r="E91" s="285"/>
      <c r="F91" s="285"/>
      <c r="G91" s="285"/>
      <c r="H91" s="285"/>
      <c r="I91" s="285"/>
      <c r="J91" s="285"/>
      <c r="K91" s="81">
        <v>634</v>
      </c>
      <c r="L91" s="81">
        <v>2496</v>
      </c>
      <c r="M91" s="81">
        <v>2333</v>
      </c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69">
        <f t="shared" si="12"/>
        <v>5463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197</v>
      </c>
      <c r="C92" s="285" t="s">
        <v>198</v>
      </c>
      <c r="D92" s="285"/>
      <c r="E92" s="285"/>
      <c r="F92" s="285"/>
      <c r="G92" s="285"/>
      <c r="H92" s="285"/>
      <c r="I92" s="285"/>
      <c r="J92" s="285"/>
      <c r="K92" s="81">
        <v>478</v>
      </c>
      <c r="L92" s="81">
        <v>4807</v>
      </c>
      <c r="M92" s="81">
        <v>1799</v>
      </c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69">
        <f t="shared" si="12"/>
        <v>7084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199</v>
      </c>
      <c r="C93" s="285" t="s">
        <v>200</v>
      </c>
      <c r="D93" s="285"/>
      <c r="E93" s="285"/>
      <c r="F93" s="285"/>
      <c r="G93" s="285"/>
      <c r="H93" s="285"/>
      <c r="I93" s="285"/>
      <c r="J93" s="285"/>
      <c r="K93" s="81">
        <v>329</v>
      </c>
      <c r="L93" s="81">
        <v>1793</v>
      </c>
      <c r="M93" s="81">
        <v>1638</v>
      </c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69">
        <f t="shared" si="12"/>
        <v>3760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201</v>
      </c>
      <c r="C94" s="285" t="s">
        <v>202</v>
      </c>
      <c r="D94" s="285"/>
      <c r="E94" s="285"/>
      <c r="F94" s="285"/>
      <c r="G94" s="285"/>
      <c r="H94" s="285"/>
      <c r="I94" s="285"/>
      <c r="J94" s="285"/>
      <c r="K94" s="81">
        <v>368</v>
      </c>
      <c r="L94" s="81">
        <v>1152</v>
      </c>
      <c r="M94" s="81">
        <v>2578</v>
      </c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69">
        <f t="shared" si="12"/>
        <v>4098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203</v>
      </c>
      <c r="C95" s="285" t="s">
        <v>204</v>
      </c>
      <c r="D95" s="285"/>
      <c r="E95" s="285"/>
      <c r="F95" s="285"/>
      <c r="G95" s="285"/>
      <c r="H95" s="285"/>
      <c r="I95" s="285"/>
      <c r="J95" s="285"/>
      <c r="K95" s="81">
        <v>383</v>
      </c>
      <c r="L95" s="81">
        <v>963</v>
      </c>
      <c r="M95" s="81">
        <v>606</v>
      </c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69">
        <f t="shared" si="12"/>
        <v>1952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205</v>
      </c>
      <c r="C96" s="285" t="s">
        <v>206</v>
      </c>
      <c r="D96" s="285"/>
      <c r="E96" s="285"/>
      <c r="F96" s="285"/>
      <c r="G96" s="285"/>
      <c r="H96" s="285"/>
      <c r="I96" s="285"/>
      <c r="J96" s="285"/>
      <c r="K96" s="81">
        <v>273</v>
      </c>
      <c r="L96" s="81">
        <v>670</v>
      </c>
      <c r="M96" s="81">
        <v>1186</v>
      </c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69">
        <f t="shared" si="12"/>
        <v>2129</v>
      </c>
      <c r="AA96" s="49"/>
      <c r="AC96" s="27" t="s">
        <v>82</v>
      </c>
      <c r="AD96" s="37" t="s">
        <v>117</v>
      </c>
    </row>
    <row r="97" spans="1:30" ht="15" customHeight="1">
      <c r="A97" s="47"/>
      <c r="B97" s="24" t="s">
        <v>207</v>
      </c>
      <c r="C97" s="285" t="s">
        <v>208</v>
      </c>
      <c r="D97" s="285"/>
      <c r="E97" s="285"/>
      <c r="F97" s="285"/>
      <c r="G97" s="285"/>
      <c r="H97" s="285"/>
      <c r="I97" s="285"/>
      <c r="J97" s="285"/>
      <c r="K97" s="81">
        <v>409</v>
      </c>
      <c r="L97" s="81">
        <v>1645</v>
      </c>
      <c r="M97" s="81">
        <v>4032</v>
      </c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69">
        <f t="shared" si="12"/>
        <v>6086</v>
      </c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63" t="s">
        <v>393</v>
      </c>
      <c r="C98" s="263"/>
      <c r="D98" s="263"/>
      <c r="E98" s="263"/>
      <c r="F98" s="263"/>
      <c r="G98" s="263"/>
      <c r="H98" s="263"/>
      <c r="I98" s="263"/>
      <c r="J98" s="263"/>
      <c r="K98" s="70">
        <f>SUM(K87:K97)</f>
        <v>36654</v>
      </c>
      <c r="L98" s="70">
        <f>SUM(L87:L97)</f>
        <v>118182</v>
      </c>
      <c r="M98" s="70">
        <f>SUM(M87:M97)</f>
        <v>79660</v>
      </c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70">
        <f t="shared" si="12"/>
        <v>234496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287" t="s">
        <v>209</v>
      </c>
      <c r="D99" s="287"/>
      <c r="E99" s="287"/>
      <c r="F99" s="287"/>
      <c r="G99" s="287"/>
      <c r="H99" s="287"/>
      <c r="I99" s="287"/>
      <c r="J99" s="288"/>
      <c r="K99" s="81">
        <v>38337</v>
      </c>
      <c r="L99" s="81">
        <v>69760</v>
      </c>
      <c r="M99" s="81">
        <v>94051</v>
      </c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69">
        <f t="shared" si="12"/>
        <v>202148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85" t="s">
        <v>210</v>
      </c>
      <c r="D100" s="285"/>
      <c r="E100" s="285"/>
      <c r="F100" s="285"/>
      <c r="G100" s="285"/>
      <c r="H100" s="285"/>
      <c r="I100" s="285"/>
      <c r="J100" s="285"/>
      <c r="K100" s="81">
        <v>15357</v>
      </c>
      <c r="L100" s="81">
        <v>46545</v>
      </c>
      <c r="M100" s="81">
        <v>36945</v>
      </c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69">
        <f t="shared" si="12"/>
        <v>98847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85" t="s">
        <v>211</v>
      </c>
      <c r="D101" s="285"/>
      <c r="E101" s="285"/>
      <c r="F101" s="285"/>
      <c r="G101" s="285"/>
      <c r="H101" s="285"/>
      <c r="I101" s="285"/>
      <c r="J101" s="285"/>
      <c r="K101" s="81">
        <v>6835</v>
      </c>
      <c r="L101" s="81">
        <v>15999</v>
      </c>
      <c r="M101" s="81">
        <v>112046</v>
      </c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69">
        <f t="shared" si="12"/>
        <v>134880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193</v>
      </c>
      <c r="C102" s="285" t="s">
        <v>212</v>
      </c>
      <c r="D102" s="285"/>
      <c r="E102" s="285"/>
      <c r="F102" s="285"/>
      <c r="G102" s="285"/>
      <c r="H102" s="285"/>
      <c r="I102" s="285"/>
      <c r="J102" s="285"/>
      <c r="K102" s="81">
        <v>28912</v>
      </c>
      <c r="L102" s="81">
        <v>15337</v>
      </c>
      <c r="M102" s="81">
        <v>9937</v>
      </c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69">
        <f t="shared" si="12"/>
        <v>54186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195</v>
      </c>
      <c r="C103" s="285" t="s">
        <v>213</v>
      </c>
      <c r="D103" s="285"/>
      <c r="E103" s="285"/>
      <c r="F103" s="285"/>
      <c r="G103" s="285"/>
      <c r="H103" s="285"/>
      <c r="I103" s="285"/>
      <c r="J103" s="285"/>
      <c r="K103" s="81">
        <v>3166</v>
      </c>
      <c r="L103" s="81">
        <v>5314</v>
      </c>
      <c r="M103" s="81">
        <v>6893</v>
      </c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69">
        <f t="shared" si="12"/>
        <v>15373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197</v>
      </c>
      <c r="C104" s="285" t="s">
        <v>214</v>
      </c>
      <c r="D104" s="285"/>
      <c r="E104" s="285"/>
      <c r="F104" s="285"/>
      <c r="G104" s="285"/>
      <c r="H104" s="285"/>
      <c r="I104" s="285"/>
      <c r="J104" s="285"/>
      <c r="K104" s="81">
        <v>3149</v>
      </c>
      <c r="L104" s="81">
        <v>8216</v>
      </c>
      <c r="M104" s="81">
        <v>13262</v>
      </c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69">
        <f t="shared" si="12"/>
        <v>24627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199</v>
      </c>
      <c r="C105" s="285" t="s">
        <v>215</v>
      </c>
      <c r="D105" s="285"/>
      <c r="E105" s="285"/>
      <c r="F105" s="285"/>
      <c r="G105" s="285"/>
      <c r="H105" s="285"/>
      <c r="I105" s="285"/>
      <c r="J105" s="285"/>
      <c r="K105" s="81">
        <v>1167</v>
      </c>
      <c r="L105" s="81">
        <v>4208</v>
      </c>
      <c r="M105" s="81">
        <v>3433</v>
      </c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69">
        <f t="shared" si="12"/>
        <v>8808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201</v>
      </c>
      <c r="C106" s="285" t="s">
        <v>216</v>
      </c>
      <c r="D106" s="285"/>
      <c r="E106" s="285"/>
      <c r="F106" s="285"/>
      <c r="G106" s="285"/>
      <c r="H106" s="285"/>
      <c r="I106" s="285"/>
      <c r="J106" s="285"/>
      <c r="K106" s="81">
        <v>1039</v>
      </c>
      <c r="L106" s="81">
        <v>3855</v>
      </c>
      <c r="M106" s="81">
        <v>14657</v>
      </c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69">
        <f t="shared" si="12"/>
        <v>19551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203</v>
      </c>
      <c r="C107" s="285" t="s">
        <v>217</v>
      </c>
      <c r="D107" s="285"/>
      <c r="E107" s="285"/>
      <c r="F107" s="285"/>
      <c r="G107" s="285"/>
      <c r="H107" s="285"/>
      <c r="I107" s="285"/>
      <c r="J107" s="285"/>
      <c r="K107" s="81">
        <v>948</v>
      </c>
      <c r="L107" s="81">
        <v>9849</v>
      </c>
      <c r="M107" s="81">
        <v>1503</v>
      </c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69">
        <f t="shared" si="12"/>
        <v>12300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205</v>
      </c>
      <c r="C108" s="285" t="s">
        <v>218</v>
      </c>
      <c r="D108" s="285"/>
      <c r="E108" s="285"/>
      <c r="F108" s="285"/>
      <c r="G108" s="285"/>
      <c r="H108" s="285"/>
      <c r="I108" s="285"/>
      <c r="J108" s="285"/>
      <c r="K108" s="81">
        <v>1423</v>
      </c>
      <c r="L108" s="81">
        <v>4670</v>
      </c>
      <c r="M108" s="81">
        <v>5015</v>
      </c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69">
        <f t="shared" si="12"/>
        <v>11108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24" t="s">
        <v>207</v>
      </c>
      <c r="C109" s="285" t="s">
        <v>219</v>
      </c>
      <c r="D109" s="285"/>
      <c r="E109" s="285"/>
      <c r="F109" s="285"/>
      <c r="G109" s="285"/>
      <c r="H109" s="285"/>
      <c r="I109" s="285"/>
      <c r="J109" s="285"/>
      <c r="K109" s="81">
        <v>776</v>
      </c>
      <c r="L109" s="81">
        <v>1913</v>
      </c>
      <c r="M109" s="81">
        <v>3618</v>
      </c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69">
        <f t="shared" si="12"/>
        <v>6307</v>
      </c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63" t="s">
        <v>393</v>
      </c>
      <c r="C110" s="263"/>
      <c r="D110" s="263"/>
      <c r="E110" s="263"/>
      <c r="F110" s="263"/>
      <c r="G110" s="263"/>
      <c r="H110" s="263"/>
      <c r="I110" s="263"/>
      <c r="J110" s="263"/>
      <c r="K110" s="70">
        <f>SUM(K99:K109)</f>
        <v>101109</v>
      </c>
      <c r="L110" s="70">
        <f>SUM(L99:L109)</f>
        <v>185666</v>
      </c>
      <c r="M110" s="70">
        <f>SUM(M99:M109)</f>
        <v>301360</v>
      </c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70">
        <f t="shared" si="12"/>
        <v>588135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286" t="s">
        <v>93</v>
      </c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50" t="s">
        <v>37</v>
      </c>
      <c r="P112" s="251"/>
      <c r="Q112" s="251"/>
      <c r="R112" s="251"/>
      <c r="S112" s="251"/>
      <c r="T112" s="251"/>
      <c r="U112" s="251"/>
      <c r="V112" s="251"/>
      <c r="W112" s="251"/>
      <c r="X112" s="251"/>
      <c r="Y112" s="252"/>
      <c r="Z112" s="3"/>
      <c r="AA112" s="3"/>
      <c r="AC112"/>
    </row>
    <row r="113" spans="1:34" ht="21.75" customHeight="1">
      <c r="A113" s="30"/>
      <c r="B113" s="272" t="s">
        <v>400</v>
      </c>
      <c r="C113" s="273"/>
      <c r="D113" s="274"/>
      <c r="E113" s="272" t="s">
        <v>401</v>
      </c>
      <c r="F113" s="273"/>
      <c r="G113" s="274"/>
      <c r="H113" s="272" t="s">
        <v>402</v>
      </c>
      <c r="I113" s="273"/>
      <c r="J113" s="274"/>
      <c r="K113" s="278" t="s">
        <v>403</v>
      </c>
      <c r="L113" s="280" t="s">
        <v>404</v>
      </c>
      <c r="M113" s="280" t="s">
        <v>405</v>
      </c>
      <c r="N113" s="282" t="s">
        <v>406</v>
      </c>
      <c r="O113" s="82" t="s">
        <v>400</v>
      </c>
      <c r="P113" s="83" t="s">
        <v>401</v>
      </c>
      <c r="Q113" s="84" t="s">
        <v>402</v>
      </c>
      <c r="R113" s="85" t="s">
        <v>403</v>
      </c>
      <c r="S113" s="62"/>
      <c r="T113" s="86" t="s">
        <v>404</v>
      </c>
      <c r="U113" s="62"/>
      <c r="V113" s="87" t="s">
        <v>405</v>
      </c>
      <c r="W113" s="62"/>
      <c r="X113" s="88" t="s">
        <v>406</v>
      </c>
      <c r="Y113" s="89" t="s">
        <v>407</v>
      </c>
      <c r="Z113" s="3"/>
      <c r="AC113"/>
    </row>
    <row r="114" spans="1:34" ht="22.5" customHeight="1">
      <c r="A114" s="34"/>
      <c r="B114" s="275"/>
      <c r="C114" s="276"/>
      <c r="D114" s="277"/>
      <c r="E114" s="275"/>
      <c r="F114" s="276"/>
      <c r="G114" s="277"/>
      <c r="H114" s="275"/>
      <c r="I114" s="276"/>
      <c r="J114" s="277"/>
      <c r="K114" s="279"/>
      <c r="L114" s="281"/>
      <c r="M114" s="281"/>
      <c r="N114" s="283"/>
      <c r="O114" s="90" t="s">
        <v>408</v>
      </c>
      <c r="P114" s="91" t="s">
        <v>409</v>
      </c>
      <c r="Q114" s="92" t="s">
        <v>410</v>
      </c>
      <c r="R114" s="93" t="s">
        <v>411</v>
      </c>
      <c r="S114" s="63"/>
      <c r="T114" s="94" t="s">
        <v>412</v>
      </c>
      <c r="U114" s="63"/>
      <c r="V114" s="95" t="s">
        <v>413</v>
      </c>
      <c r="W114" s="63"/>
      <c r="X114" s="96" t="s">
        <v>414</v>
      </c>
      <c r="Y114" s="97" t="s">
        <v>415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3"/>
      <c r="Y116" s="31"/>
      <c r="Z116" s="3"/>
      <c r="AA116" s="2"/>
      <c r="AC116"/>
      <c r="AD116" t="s">
        <v>375</v>
      </c>
      <c r="AH116" s="79" t="s">
        <v>397</v>
      </c>
    </row>
    <row r="117" spans="1:34" ht="22.5" customHeight="1">
      <c r="I117" s="266" t="s">
        <v>96</v>
      </c>
      <c r="J117" s="266"/>
      <c r="K117" s="266"/>
      <c r="L117" s="266"/>
      <c r="M117" s="8" t="s">
        <v>367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1" t="s">
        <v>94</v>
      </c>
      <c r="Z117" s="271"/>
      <c r="AC117"/>
      <c r="AH117" s="79" t="s">
        <v>396</v>
      </c>
    </row>
    <row r="118" spans="1:34" ht="22.5" customHeight="1">
      <c r="I118" s="266" t="s">
        <v>2</v>
      </c>
      <c r="J118" s="266"/>
      <c r="K118" s="266"/>
      <c r="L118" s="266"/>
      <c r="M118" s="8" t="s">
        <v>368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1"/>
      <c r="Z118" s="271"/>
      <c r="AC118"/>
    </row>
    <row r="119" spans="1:34" ht="22.5" customHeight="1">
      <c r="J119" s="265"/>
      <c r="K119" s="265"/>
      <c r="L119" s="265"/>
      <c r="M119" s="265"/>
      <c r="N119" s="8"/>
      <c r="O119" s="8"/>
      <c r="P119" s="8"/>
      <c r="Q119" s="8"/>
      <c r="R119" s="266"/>
      <c r="S119" s="266"/>
      <c r="T119" s="266"/>
      <c r="U119" s="266"/>
      <c r="V119" s="8"/>
      <c r="W119" s="8"/>
      <c r="X119" s="3"/>
      <c r="Y119" s="267" t="s">
        <v>375</v>
      </c>
      <c r="Z119" s="267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68"/>
      <c r="X120" s="268"/>
      <c r="Y120" s="268"/>
      <c r="Z120" s="268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68"/>
      <c r="X121" s="268"/>
      <c r="Y121" s="268"/>
      <c r="Z121" s="268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69" t="s">
        <v>376</v>
      </c>
      <c r="X122" s="269"/>
      <c r="Y122" s="269"/>
      <c r="Z122" s="269"/>
      <c r="AC122"/>
    </row>
    <row r="123" spans="1:34" ht="24.95" customHeight="1">
      <c r="A123" s="15" t="s">
        <v>3</v>
      </c>
      <c r="B123" s="262" t="s">
        <v>4</v>
      </c>
      <c r="C123" s="262"/>
      <c r="D123" s="262"/>
      <c r="E123" s="262"/>
      <c r="F123" s="262"/>
      <c r="G123" s="262"/>
      <c r="H123" s="262"/>
      <c r="I123" s="262"/>
      <c r="J123" s="262"/>
      <c r="K123" s="262" t="s">
        <v>5</v>
      </c>
      <c r="L123" s="262"/>
      <c r="M123" s="262"/>
      <c r="N123" s="262"/>
      <c r="O123" s="262"/>
      <c r="P123" s="262"/>
      <c r="Q123" s="262"/>
      <c r="R123" s="262"/>
      <c r="S123" s="262"/>
      <c r="T123" s="262"/>
      <c r="U123" s="262"/>
      <c r="V123" s="262"/>
      <c r="W123" s="262"/>
      <c r="X123" s="262"/>
      <c r="Y123" s="262"/>
      <c r="Z123" s="262"/>
      <c r="AC123"/>
    </row>
    <row r="124" spans="1:34" ht="48.75" customHeight="1">
      <c r="A124" s="15" t="s">
        <v>50</v>
      </c>
      <c r="B124" s="263" t="s">
        <v>51</v>
      </c>
      <c r="C124" s="263"/>
      <c r="D124" s="263"/>
      <c r="E124" s="263"/>
      <c r="F124" s="263"/>
      <c r="G124" s="263"/>
      <c r="H124" s="263"/>
      <c r="I124" s="263"/>
      <c r="J124" s="263"/>
      <c r="K124" s="10" t="s">
        <v>184</v>
      </c>
      <c r="L124" s="10" t="s">
        <v>186</v>
      </c>
      <c r="M124" s="10" t="s">
        <v>188</v>
      </c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15" t="s">
        <v>189</v>
      </c>
      <c r="AC124"/>
      <c r="AD124" s="57" t="s">
        <v>182</v>
      </c>
    </row>
    <row r="125" spans="1:34" ht="12.75" customHeight="1">
      <c r="A125" s="17" t="s">
        <v>7</v>
      </c>
      <c r="B125" s="264" t="s">
        <v>8</v>
      </c>
      <c r="C125" s="264"/>
      <c r="D125" s="264"/>
      <c r="E125" s="264"/>
      <c r="F125" s="264"/>
      <c r="G125" s="264"/>
      <c r="H125" s="264"/>
      <c r="I125" s="264"/>
      <c r="J125" s="264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289" t="s">
        <v>52</v>
      </c>
      <c r="B126" s="289"/>
      <c r="C126" s="289"/>
      <c r="D126" s="289"/>
      <c r="E126" s="289"/>
      <c r="F126" s="289"/>
      <c r="G126" s="289"/>
      <c r="H126" s="289"/>
      <c r="I126" s="289"/>
      <c r="J126" s="289"/>
      <c r="K126" s="290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2"/>
      <c r="AA126" s="42"/>
      <c r="AC126"/>
      <c r="AD126" s="59"/>
    </row>
    <row r="127" spans="1:34" ht="30" customHeight="1">
      <c r="A127" s="47" t="s">
        <v>53</v>
      </c>
      <c r="B127" s="48" t="s">
        <v>193</v>
      </c>
      <c r="C127" s="287" t="s">
        <v>220</v>
      </c>
      <c r="D127" s="287"/>
      <c r="E127" s="287"/>
      <c r="F127" s="287"/>
      <c r="G127" s="287"/>
      <c r="H127" s="287"/>
      <c r="I127" s="287"/>
      <c r="J127" s="288"/>
      <c r="K127" s="81">
        <v>13287</v>
      </c>
      <c r="L127" s="81">
        <v>53357</v>
      </c>
      <c r="M127" s="81">
        <v>67084</v>
      </c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69">
        <f t="shared" ref="Z127:Z150" si="13">SUM(K127:Y127)</f>
        <v>133728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85" t="s">
        <v>221</v>
      </c>
      <c r="D128" s="285"/>
      <c r="E128" s="285"/>
      <c r="F128" s="285"/>
      <c r="G128" s="285"/>
      <c r="H128" s="285"/>
      <c r="I128" s="285"/>
      <c r="J128" s="285"/>
      <c r="K128" s="81">
        <v>10462</v>
      </c>
      <c r="L128" s="81">
        <v>60087</v>
      </c>
      <c r="M128" s="81">
        <v>99180</v>
      </c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69">
        <f t="shared" si="13"/>
        <v>169729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85" t="s">
        <v>222</v>
      </c>
      <c r="D129" s="285"/>
      <c r="E129" s="285"/>
      <c r="F129" s="285"/>
      <c r="G129" s="285"/>
      <c r="H129" s="285"/>
      <c r="I129" s="285"/>
      <c r="J129" s="285"/>
      <c r="K129" s="81">
        <v>1764</v>
      </c>
      <c r="L129" s="81">
        <v>13315</v>
      </c>
      <c r="M129" s="81">
        <v>20029</v>
      </c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69">
        <f t="shared" si="13"/>
        <v>35108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193</v>
      </c>
      <c r="C130" s="285" t="s">
        <v>223</v>
      </c>
      <c r="D130" s="285"/>
      <c r="E130" s="285"/>
      <c r="F130" s="285"/>
      <c r="G130" s="285"/>
      <c r="H130" s="285"/>
      <c r="I130" s="285"/>
      <c r="J130" s="285"/>
      <c r="K130" s="81">
        <v>1801</v>
      </c>
      <c r="L130" s="81">
        <v>18544</v>
      </c>
      <c r="M130" s="81">
        <v>7602</v>
      </c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69">
        <f t="shared" si="13"/>
        <v>27947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195</v>
      </c>
      <c r="C131" s="285" t="s">
        <v>224</v>
      </c>
      <c r="D131" s="285"/>
      <c r="E131" s="285"/>
      <c r="F131" s="285"/>
      <c r="G131" s="285"/>
      <c r="H131" s="285"/>
      <c r="I131" s="285"/>
      <c r="J131" s="285"/>
      <c r="K131" s="81">
        <v>1322</v>
      </c>
      <c r="L131" s="81">
        <v>3729</v>
      </c>
      <c r="M131" s="81">
        <v>5233</v>
      </c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69">
        <f t="shared" si="13"/>
        <v>10284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197</v>
      </c>
      <c r="C132" s="285" t="s">
        <v>225</v>
      </c>
      <c r="D132" s="285"/>
      <c r="E132" s="285"/>
      <c r="F132" s="285"/>
      <c r="G132" s="285"/>
      <c r="H132" s="285"/>
      <c r="I132" s="285"/>
      <c r="J132" s="285"/>
      <c r="K132" s="81">
        <v>3556</v>
      </c>
      <c r="L132" s="81">
        <v>7541</v>
      </c>
      <c r="M132" s="81">
        <v>3569</v>
      </c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69">
        <f t="shared" si="13"/>
        <v>14666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199</v>
      </c>
      <c r="C133" s="285" t="s">
        <v>226</v>
      </c>
      <c r="D133" s="285"/>
      <c r="E133" s="285"/>
      <c r="F133" s="285"/>
      <c r="G133" s="285"/>
      <c r="H133" s="285"/>
      <c r="I133" s="285"/>
      <c r="J133" s="285"/>
      <c r="K133" s="81">
        <v>626</v>
      </c>
      <c r="L133" s="81">
        <v>2494</v>
      </c>
      <c r="M133" s="81">
        <v>3540</v>
      </c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69">
        <f t="shared" si="13"/>
        <v>6660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201</v>
      </c>
      <c r="C134" s="285" t="s">
        <v>227</v>
      </c>
      <c r="D134" s="285"/>
      <c r="E134" s="285"/>
      <c r="F134" s="285"/>
      <c r="G134" s="285"/>
      <c r="H134" s="285"/>
      <c r="I134" s="285"/>
      <c r="J134" s="285"/>
      <c r="K134" s="81">
        <v>355</v>
      </c>
      <c r="L134" s="81">
        <v>1395</v>
      </c>
      <c r="M134" s="81">
        <v>1258</v>
      </c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69">
        <f t="shared" si="13"/>
        <v>3008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203</v>
      </c>
      <c r="C135" s="285" t="s">
        <v>228</v>
      </c>
      <c r="D135" s="285"/>
      <c r="E135" s="285"/>
      <c r="F135" s="285"/>
      <c r="G135" s="285"/>
      <c r="H135" s="285"/>
      <c r="I135" s="285"/>
      <c r="J135" s="285"/>
      <c r="K135" s="81">
        <v>246</v>
      </c>
      <c r="L135" s="81">
        <v>1001</v>
      </c>
      <c r="M135" s="81">
        <v>4120</v>
      </c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69">
        <f t="shared" si="13"/>
        <v>5367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205</v>
      </c>
      <c r="C136" s="285" t="s">
        <v>229</v>
      </c>
      <c r="D136" s="285"/>
      <c r="E136" s="285"/>
      <c r="F136" s="285"/>
      <c r="G136" s="285"/>
      <c r="H136" s="285"/>
      <c r="I136" s="285"/>
      <c r="J136" s="285"/>
      <c r="K136" s="81">
        <v>442</v>
      </c>
      <c r="L136" s="81">
        <v>1988</v>
      </c>
      <c r="M136" s="81">
        <v>3015</v>
      </c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69">
        <f t="shared" si="13"/>
        <v>5445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24" t="s">
        <v>207</v>
      </c>
      <c r="C137" s="285" t="s">
        <v>230</v>
      </c>
      <c r="D137" s="285"/>
      <c r="E137" s="285"/>
      <c r="F137" s="285"/>
      <c r="G137" s="285"/>
      <c r="H137" s="285"/>
      <c r="I137" s="285"/>
      <c r="J137" s="285"/>
      <c r="K137" s="81">
        <v>131</v>
      </c>
      <c r="L137" s="81">
        <v>377</v>
      </c>
      <c r="M137" s="81">
        <v>1392</v>
      </c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69">
        <f t="shared" si="13"/>
        <v>1900</v>
      </c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63" t="s">
        <v>393</v>
      </c>
      <c r="C138" s="263"/>
      <c r="D138" s="263"/>
      <c r="E138" s="263"/>
      <c r="F138" s="263"/>
      <c r="G138" s="263"/>
      <c r="H138" s="263"/>
      <c r="I138" s="263"/>
      <c r="J138" s="263"/>
      <c r="K138" s="70">
        <f>SUM(K127:K137)</f>
        <v>33992</v>
      </c>
      <c r="L138" s="70">
        <f>SUM(L127:L137)</f>
        <v>163828</v>
      </c>
      <c r="M138" s="70">
        <f>SUM(M127:M137)</f>
        <v>216022</v>
      </c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70">
        <f t="shared" si="13"/>
        <v>413842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195</v>
      </c>
      <c r="C139" s="287" t="s">
        <v>231</v>
      </c>
      <c r="D139" s="287"/>
      <c r="E139" s="287"/>
      <c r="F139" s="287"/>
      <c r="G139" s="287"/>
      <c r="H139" s="287"/>
      <c r="I139" s="287"/>
      <c r="J139" s="288"/>
      <c r="K139" s="81">
        <v>31028</v>
      </c>
      <c r="L139" s="81">
        <v>39947</v>
      </c>
      <c r="M139" s="81">
        <v>42278</v>
      </c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69">
        <f t="shared" si="13"/>
        <v>113253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85" t="s">
        <v>232</v>
      </c>
      <c r="D140" s="285"/>
      <c r="E140" s="285"/>
      <c r="F140" s="285"/>
      <c r="G140" s="285"/>
      <c r="H140" s="285"/>
      <c r="I140" s="285"/>
      <c r="J140" s="285"/>
      <c r="K140" s="81">
        <v>107341</v>
      </c>
      <c r="L140" s="81">
        <v>58923</v>
      </c>
      <c r="M140" s="81">
        <v>40357</v>
      </c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69">
        <f t="shared" si="13"/>
        <v>206621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85" t="s">
        <v>233</v>
      </c>
      <c r="D141" s="285"/>
      <c r="E141" s="285"/>
      <c r="F141" s="285"/>
      <c r="G141" s="285"/>
      <c r="H141" s="285"/>
      <c r="I141" s="285"/>
      <c r="J141" s="285"/>
      <c r="K141" s="81">
        <v>22205</v>
      </c>
      <c r="L141" s="81">
        <v>29936</v>
      </c>
      <c r="M141" s="81">
        <v>18023</v>
      </c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69">
        <f t="shared" si="13"/>
        <v>70164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193</v>
      </c>
      <c r="C142" s="285" t="s">
        <v>234</v>
      </c>
      <c r="D142" s="285"/>
      <c r="E142" s="285"/>
      <c r="F142" s="285"/>
      <c r="G142" s="285"/>
      <c r="H142" s="285"/>
      <c r="I142" s="285"/>
      <c r="J142" s="285"/>
      <c r="K142" s="81">
        <v>3274</v>
      </c>
      <c r="L142" s="81">
        <v>46950</v>
      </c>
      <c r="M142" s="81">
        <v>8267</v>
      </c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69">
        <f t="shared" si="13"/>
        <v>58491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195</v>
      </c>
      <c r="C143" s="285" t="s">
        <v>235</v>
      </c>
      <c r="D143" s="285"/>
      <c r="E143" s="285"/>
      <c r="F143" s="285"/>
      <c r="G143" s="285"/>
      <c r="H143" s="285"/>
      <c r="I143" s="285"/>
      <c r="J143" s="285"/>
      <c r="K143" s="81">
        <v>3016</v>
      </c>
      <c r="L143" s="81">
        <v>15425</v>
      </c>
      <c r="M143" s="81">
        <v>29516</v>
      </c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69">
        <f t="shared" si="13"/>
        <v>47957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197</v>
      </c>
      <c r="C144" s="285" t="s">
        <v>236</v>
      </c>
      <c r="D144" s="285"/>
      <c r="E144" s="285"/>
      <c r="F144" s="285"/>
      <c r="G144" s="285"/>
      <c r="H144" s="285"/>
      <c r="I144" s="285"/>
      <c r="J144" s="285"/>
      <c r="K144" s="81">
        <v>2220</v>
      </c>
      <c r="L144" s="81">
        <v>2042</v>
      </c>
      <c r="M144" s="81">
        <v>4244</v>
      </c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69">
        <f t="shared" si="13"/>
        <v>8506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199</v>
      </c>
      <c r="C145" s="285" t="s">
        <v>237</v>
      </c>
      <c r="D145" s="285"/>
      <c r="E145" s="285"/>
      <c r="F145" s="285"/>
      <c r="G145" s="285"/>
      <c r="H145" s="285"/>
      <c r="I145" s="285"/>
      <c r="J145" s="285"/>
      <c r="K145" s="81">
        <v>1137</v>
      </c>
      <c r="L145" s="81">
        <v>1409</v>
      </c>
      <c r="M145" s="81">
        <v>2333</v>
      </c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69">
        <f t="shared" si="13"/>
        <v>4879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201</v>
      </c>
      <c r="C146" s="285" t="s">
        <v>238</v>
      </c>
      <c r="D146" s="285"/>
      <c r="E146" s="285"/>
      <c r="F146" s="285"/>
      <c r="G146" s="285"/>
      <c r="H146" s="285"/>
      <c r="I146" s="285"/>
      <c r="J146" s="285"/>
      <c r="K146" s="81">
        <v>690</v>
      </c>
      <c r="L146" s="81">
        <v>1489</v>
      </c>
      <c r="M146" s="81">
        <v>2455</v>
      </c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69">
        <f t="shared" si="13"/>
        <v>4634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203</v>
      </c>
      <c r="C147" s="285" t="s">
        <v>239</v>
      </c>
      <c r="D147" s="285"/>
      <c r="E147" s="285"/>
      <c r="F147" s="285"/>
      <c r="G147" s="285"/>
      <c r="H147" s="285"/>
      <c r="I147" s="285"/>
      <c r="J147" s="285"/>
      <c r="K147" s="81">
        <v>437</v>
      </c>
      <c r="L147" s="81">
        <v>422</v>
      </c>
      <c r="M147" s="81">
        <v>707</v>
      </c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69">
        <f t="shared" si="13"/>
        <v>1566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205</v>
      </c>
      <c r="C148" s="285" t="s">
        <v>240</v>
      </c>
      <c r="D148" s="285"/>
      <c r="E148" s="285"/>
      <c r="F148" s="285"/>
      <c r="G148" s="285"/>
      <c r="H148" s="285"/>
      <c r="I148" s="285"/>
      <c r="J148" s="285"/>
      <c r="K148" s="81">
        <v>539</v>
      </c>
      <c r="L148" s="81">
        <v>1873</v>
      </c>
      <c r="M148" s="81">
        <v>3742</v>
      </c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69">
        <f t="shared" si="13"/>
        <v>6154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24" t="s">
        <v>207</v>
      </c>
      <c r="C149" s="285" t="s">
        <v>241</v>
      </c>
      <c r="D149" s="285"/>
      <c r="E149" s="285"/>
      <c r="F149" s="285"/>
      <c r="G149" s="285"/>
      <c r="H149" s="285"/>
      <c r="I149" s="285"/>
      <c r="J149" s="285"/>
      <c r="K149" s="81">
        <v>176</v>
      </c>
      <c r="L149" s="81">
        <v>329</v>
      </c>
      <c r="M149" s="81">
        <v>518</v>
      </c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69">
        <f t="shared" si="13"/>
        <v>1023</v>
      </c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63" t="s">
        <v>393</v>
      </c>
      <c r="C150" s="263"/>
      <c r="D150" s="263"/>
      <c r="E150" s="263"/>
      <c r="F150" s="263"/>
      <c r="G150" s="263"/>
      <c r="H150" s="263"/>
      <c r="I150" s="263"/>
      <c r="J150" s="263"/>
      <c r="K150" s="70">
        <f>SUM(K139:K149)</f>
        <v>172063</v>
      </c>
      <c r="L150" s="70">
        <f>SUM(L139:L149)</f>
        <v>198745</v>
      </c>
      <c r="M150" s="70">
        <f>SUM(M139:M149)</f>
        <v>152440</v>
      </c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70">
        <f t="shared" si="13"/>
        <v>523248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286" t="s">
        <v>93</v>
      </c>
      <c r="C152" s="286"/>
      <c r="D152" s="286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50" t="s">
        <v>37</v>
      </c>
      <c r="P152" s="251"/>
      <c r="Q152" s="251"/>
      <c r="R152" s="251"/>
      <c r="S152" s="251"/>
      <c r="T152" s="251"/>
      <c r="U152" s="251"/>
      <c r="V152" s="251"/>
      <c r="W152" s="251"/>
      <c r="X152" s="251"/>
      <c r="Y152" s="252"/>
      <c r="Z152" s="3"/>
      <c r="AA152" s="3"/>
      <c r="AC152"/>
    </row>
    <row r="153" spans="1:34" ht="21.75" customHeight="1">
      <c r="A153" s="30"/>
      <c r="B153" s="272" t="s">
        <v>400</v>
      </c>
      <c r="C153" s="273"/>
      <c r="D153" s="274"/>
      <c r="E153" s="272" t="s">
        <v>401</v>
      </c>
      <c r="F153" s="273"/>
      <c r="G153" s="274"/>
      <c r="H153" s="272" t="s">
        <v>402</v>
      </c>
      <c r="I153" s="273"/>
      <c r="J153" s="274"/>
      <c r="K153" s="278" t="s">
        <v>403</v>
      </c>
      <c r="L153" s="280" t="s">
        <v>404</v>
      </c>
      <c r="M153" s="280" t="s">
        <v>405</v>
      </c>
      <c r="N153" s="282" t="s">
        <v>406</v>
      </c>
      <c r="O153" s="98" t="s">
        <v>400</v>
      </c>
      <c r="P153" s="99" t="s">
        <v>401</v>
      </c>
      <c r="Q153" s="100" t="s">
        <v>402</v>
      </c>
      <c r="R153" s="101" t="s">
        <v>403</v>
      </c>
      <c r="S153" s="62"/>
      <c r="T153" s="102" t="s">
        <v>404</v>
      </c>
      <c r="U153" s="62"/>
      <c r="V153" s="103" t="s">
        <v>405</v>
      </c>
      <c r="W153" s="62"/>
      <c r="X153" s="104" t="s">
        <v>406</v>
      </c>
      <c r="Y153" s="105" t="s">
        <v>407</v>
      </c>
      <c r="Z153" s="3"/>
      <c r="AC153"/>
    </row>
    <row r="154" spans="1:34" ht="22.5" customHeight="1">
      <c r="A154" s="34"/>
      <c r="B154" s="275"/>
      <c r="C154" s="276"/>
      <c r="D154" s="277"/>
      <c r="E154" s="275"/>
      <c r="F154" s="276"/>
      <c r="G154" s="277"/>
      <c r="H154" s="275"/>
      <c r="I154" s="276"/>
      <c r="J154" s="277"/>
      <c r="K154" s="279"/>
      <c r="L154" s="281"/>
      <c r="M154" s="281"/>
      <c r="N154" s="283"/>
      <c r="O154" s="106" t="s">
        <v>408</v>
      </c>
      <c r="P154" s="107" t="s">
        <v>409</v>
      </c>
      <c r="Q154" s="108" t="s">
        <v>410</v>
      </c>
      <c r="R154" s="109" t="s">
        <v>411</v>
      </c>
      <c r="S154" s="63"/>
      <c r="T154" s="110" t="s">
        <v>412</v>
      </c>
      <c r="U154" s="63"/>
      <c r="V154" s="111" t="s">
        <v>413</v>
      </c>
      <c r="W154" s="63"/>
      <c r="X154" s="112" t="s">
        <v>414</v>
      </c>
      <c r="Y154" s="113" t="s">
        <v>415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70"/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  <c r="W156" s="270"/>
      <c r="X156" s="3"/>
      <c r="Y156" s="31"/>
      <c r="Z156" s="3"/>
      <c r="AA156" s="2"/>
      <c r="AC156"/>
      <c r="AD156" t="s">
        <v>377</v>
      </c>
      <c r="AH156" s="79" t="s">
        <v>397</v>
      </c>
    </row>
    <row r="157" spans="1:34" ht="22.5" customHeight="1">
      <c r="I157" s="266" t="s">
        <v>96</v>
      </c>
      <c r="J157" s="266"/>
      <c r="K157" s="266"/>
      <c r="L157" s="266"/>
      <c r="M157" s="8" t="s">
        <v>367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1" t="s">
        <v>94</v>
      </c>
      <c r="Z157" s="271"/>
      <c r="AC157"/>
      <c r="AH157" s="79" t="s">
        <v>396</v>
      </c>
    </row>
    <row r="158" spans="1:34" ht="22.5" customHeight="1">
      <c r="I158" s="266" t="s">
        <v>2</v>
      </c>
      <c r="J158" s="266"/>
      <c r="K158" s="266"/>
      <c r="L158" s="266"/>
      <c r="M158" s="8" t="s">
        <v>368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1"/>
      <c r="Z158" s="271"/>
      <c r="AC158"/>
    </row>
    <row r="159" spans="1:34" ht="22.5" customHeight="1">
      <c r="J159" s="265"/>
      <c r="K159" s="265"/>
      <c r="L159" s="265"/>
      <c r="M159" s="265"/>
      <c r="N159" s="8"/>
      <c r="O159" s="8"/>
      <c r="P159" s="8"/>
      <c r="Q159" s="8"/>
      <c r="R159" s="266"/>
      <c r="S159" s="266"/>
      <c r="T159" s="266"/>
      <c r="U159" s="266"/>
      <c r="V159" s="8"/>
      <c r="W159" s="8"/>
      <c r="X159" s="3"/>
      <c r="Y159" s="267" t="s">
        <v>377</v>
      </c>
      <c r="Z159" s="267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68"/>
      <c r="X160" s="268"/>
      <c r="Y160" s="268"/>
      <c r="Z160" s="268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68"/>
      <c r="X161" s="268"/>
      <c r="Y161" s="268"/>
      <c r="Z161" s="268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69" t="s">
        <v>378</v>
      </c>
      <c r="X162" s="269"/>
      <c r="Y162" s="269"/>
      <c r="Z162" s="269"/>
      <c r="AC162"/>
    </row>
    <row r="163" spans="1:30" ht="24.95" customHeight="1">
      <c r="A163" s="15" t="s">
        <v>3</v>
      </c>
      <c r="B163" s="262" t="s">
        <v>4</v>
      </c>
      <c r="C163" s="262"/>
      <c r="D163" s="262"/>
      <c r="E163" s="262"/>
      <c r="F163" s="262"/>
      <c r="G163" s="262"/>
      <c r="H163" s="262"/>
      <c r="I163" s="262"/>
      <c r="J163" s="262"/>
      <c r="K163" s="262" t="s">
        <v>5</v>
      </c>
      <c r="L163" s="262"/>
      <c r="M163" s="262"/>
      <c r="N163" s="262"/>
      <c r="O163" s="262"/>
      <c r="P163" s="262"/>
      <c r="Q163" s="262"/>
      <c r="R163" s="262"/>
      <c r="S163" s="262"/>
      <c r="T163" s="262"/>
      <c r="U163" s="262"/>
      <c r="V163" s="262"/>
      <c r="W163" s="262"/>
      <c r="X163" s="262"/>
      <c r="Y163" s="262"/>
      <c r="Z163" s="262"/>
      <c r="AC163"/>
    </row>
    <row r="164" spans="1:30" ht="48.75" customHeight="1">
      <c r="A164" s="15" t="s">
        <v>50</v>
      </c>
      <c r="B164" s="263" t="s">
        <v>51</v>
      </c>
      <c r="C164" s="263"/>
      <c r="D164" s="263"/>
      <c r="E164" s="263"/>
      <c r="F164" s="263"/>
      <c r="G164" s="263"/>
      <c r="H164" s="263"/>
      <c r="I164" s="263"/>
      <c r="J164" s="263"/>
      <c r="K164" s="10" t="s">
        <v>184</v>
      </c>
      <c r="L164" s="10" t="s">
        <v>186</v>
      </c>
      <c r="M164" s="10" t="s">
        <v>188</v>
      </c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15" t="s">
        <v>189</v>
      </c>
      <c r="AC164"/>
      <c r="AD164" s="57" t="s">
        <v>182</v>
      </c>
    </row>
    <row r="165" spans="1:30" ht="12.75" customHeight="1">
      <c r="A165" s="17" t="s">
        <v>7</v>
      </c>
      <c r="B165" s="264" t="s">
        <v>8</v>
      </c>
      <c r="C165" s="264"/>
      <c r="D165" s="264"/>
      <c r="E165" s="264"/>
      <c r="F165" s="264"/>
      <c r="G165" s="264"/>
      <c r="H165" s="264"/>
      <c r="I165" s="264"/>
      <c r="J165" s="264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289" t="s">
        <v>52</v>
      </c>
      <c r="B166" s="289"/>
      <c r="C166" s="289"/>
      <c r="D166" s="289"/>
      <c r="E166" s="289"/>
      <c r="F166" s="289"/>
      <c r="G166" s="289"/>
      <c r="H166" s="289"/>
      <c r="I166" s="289"/>
      <c r="J166" s="289"/>
      <c r="K166" s="290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2"/>
      <c r="AA166" s="42"/>
      <c r="AC166"/>
      <c r="AD166" s="59"/>
    </row>
    <row r="167" spans="1:30" ht="30" customHeight="1">
      <c r="A167" s="47" t="s">
        <v>53</v>
      </c>
      <c r="B167" s="48" t="s">
        <v>197</v>
      </c>
      <c r="C167" s="287" t="s">
        <v>242</v>
      </c>
      <c r="D167" s="287"/>
      <c r="E167" s="287"/>
      <c r="F167" s="287"/>
      <c r="G167" s="287"/>
      <c r="H167" s="287"/>
      <c r="I167" s="287"/>
      <c r="J167" s="288"/>
      <c r="K167" s="81">
        <v>4960</v>
      </c>
      <c r="L167" s="81">
        <v>17701</v>
      </c>
      <c r="M167" s="81">
        <v>19939</v>
      </c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69">
        <f t="shared" ref="Z167:Z183" si="14">SUM(K167:Y167)</f>
        <v>42600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85" t="s">
        <v>243</v>
      </c>
      <c r="D168" s="285"/>
      <c r="E168" s="285"/>
      <c r="F168" s="285"/>
      <c r="G168" s="285"/>
      <c r="H168" s="285"/>
      <c r="I168" s="285"/>
      <c r="J168" s="285"/>
      <c r="K168" s="81">
        <v>1777</v>
      </c>
      <c r="L168" s="81">
        <v>35197</v>
      </c>
      <c r="M168" s="81">
        <v>8449</v>
      </c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69">
        <f t="shared" si="14"/>
        <v>45423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85" t="s">
        <v>244</v>
      </c>
      <c r="D169" s="285"/>
      <c r="E169" s="285"/>
      <c r="F169" s="285"/>
      <c r="G169" s="285"/>
      <c r="H169" s="285"/>
      <c r="I169" s="285"/>
      <c r="J169" s="285"/>
      <c r="K169" s="81">
        <v>1273</v>
      </c>
      <c r="L169" s="81">
        <v>3541</v>
      </c>
      <c r="M169" s="81">
        <v>4309</v>
      </c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69">
        <f t="shared" si="14"/>
        <v>9123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193</v>
      </c>
      <c r="C170" s="285" t="s">
        <v>245</v>
      </c>
      <c r="D170" s="285"/>
      <c r="E170" s="285"/>
      <c r="F170" s="285"/>
      <c r="G170" s="285"/>
      <c r="H170" s="285"/>
      <c r="I170" s="285"/>
      <c r="J170" s="285"/>
      <c r="K170" s="81">
        <v>751</v>
      </c>
      <c r="L170" s="81">
        <v>3799</v>
      </c>
      <c r="M170" s="81">
        <v>25143</v>
      </c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69">
        <f t="shared" si="14"/>
        <v>29693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195</v>
      </c>
      <c r="C171" s="285" t="s">
        <v>246</v>
      </c>
      <c r="D171" s="285"/>
      <c r="E171" s="285"/>
      <c r="F171" s="285"/>
      <c r="G171" s="285"/>
      <c r="H171" s="285"/>
      <c r="I171" s="285"/>
      <c r="J171" s="285"/>
      <c r="K171" s="81">
        <v>294</v>
      </c>
      <c r="L171" s="81">
        <v>1073</v>
      </c>
      <c r="M171" s="81">
        <v>1700</v>
      </c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69">
        <f t="shared" si="14"/>
        <v>3067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197</v>
      </c>
      <c r="C172" s="285" t="s">
        <v>247</v>
      </c>
      <c r="D172" s="285"/>
      <c r="E172" s="285"/>
      <c r="F172" s="285"/>
      <c r="G172" s="285"/>
      <c r="H172" s="285"/>
      <c r="I172" s="285"/>
      <c r="J172" s="285"/>
      <c r="K172" s="81">
        <v>1026</v>
      </c>
      <c r="L172" s="81">
        <v>3158</v>
      </c>
      <c r="M172" s="81">
        <v>3573</v>
      </c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69">
        <f t="shared" si="14"/>
        <v>7757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199</v>
      </c>
      <c r="C173" s="285" t="s">
        <v>248</v>
      </c>
      <c r="D173" s="285"/>
      <c r="E173" s="285"/>
      <c r="F173" s="285"/>
      <c r="G173" s="285"/>
      <c r="H173" s="285"/>
      <c r="I173" s="285"/>
      <c r="J173" s="285"/>
      <c r="K173" s="81">
        <v>555</v>
      </c>
      <c r="L173" s="81">
        <v>1233</v>
      </c>
      <c r="M173" s="81">
        <v>1481</v>
      </c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69">
        <f t="shared" si="14"/>
        <v>3269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201</v>
      </c>
      <c r="C174" s="285" t="s">
        <v>249</v>
      </c>
      <c r="D174" s="285"/>
      <c r="E174" s="285"/>
      <c r="F174" s="285"/>
      <c r="G174" s="285"/>
      <c r="H174" s="285"/>
      <c r="I174" s="285"/>
      <c r="J174" s="285"/>
      <c r="K174" s="81">
        <v>83</v>
      </c>
      <c r="L174" s="81">
        <v>364</v>
      </c>
      <c r="M174" s="81">
        <v>686</v>
      </c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69">
        <f t="shared" si="14"/>
        <v>1133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203</v>
      </c>
      <c r="C175" s="285" t="s">
        <v>250</v>
      </c>
      <c r="D175" s="285"/>
      <c r="E175" s="285"/>
      <c r="F175" s="285"/>
      <c r="G175" s="285"/>
      <c r="H175" s="285"/>
      <c r="I175" s="285"/>
      <c r="J175" s="285"/>
      <c r="K175" s="81">
        <v>62</v>
      </c>
      <c r="L175" s="81">
        <v>269</v>
      </c>
      <c r="M175" s="81">
        <v>620</v>
      </c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69">
        <f t="shared" si="14"/>
        <v>951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205</v>
      </c>
      <c r="C176" s="285" t="s">
        <v>251</v>
      </c>
      <c r="D176" s="285"/>
      <c r="E176" s="285"/>
      <c r="F176" s="285"/>
      <c r="G176" s="285"/>
      <c r="H176" s="285"/>
      <c r="I176" s="285"/>
      <c r="J176" s="285"/>
      <c r="K176" s="81">
        <v>749</v>
      </c>
      <c r="L176" s="81">
        <v>932</v>
      </c>
      <c r="M176" s="81">
        <v>2351</v>
      </c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69">
        <f t="shared" si="14"/>
        <v>4032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24" t="s">
        <v>207</v>
      </c>
      <c r="C177" s="285" t="s">
        <v>252</v>
      </c>
      <c r="D177" s="285"/>
      <c r="E177" s="285"/>
      <c r="F177" s="285"/>
      <c r="G177" s="285"/>
      <c r="H177" s="285"/>
      <c r="I177" s="285"/>
      <c r="J177" s="285"/>
      <c r="K177" s="81">
        <v>59</v>
      </c>
      <c r="L177" s="81">
        <v>90</v>
      </c>
      <c r="M177" s="81">
        <v>520</v>
      </c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69">
        <f t="shared" si="14"/>
        <v>669</v>
      </c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63" t="s">
        <v>393</v>
      </c>
      <c r="C178" s="263"/>
      <c r="D178" s="263"/>
      <c r="E178" s="263"/>
      <c r="F178" s="263"/>
      <c r="G178" s="263"/>
      <c r="H178" s="263"/>
      <c r="I178" s="263"/>
      <c r="J178" s="263"/>
      <c r="K178" s="70">
        <f>SUM(K167:K177)</f>
        <v>11589</v>
      </c>
      <c r="L178" s="70">
        <f>SUM(L167:L177)</f>
        <v>67357</v>
      </c>
      <c r="M178" s="70">
        <f>SUM(M167:M177)</f>
        <v>68771</v>
      </c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70">
        <f t="shared" si="14"/>
        <v>147717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199</v>
      </c>
      <c r="C179" s="287" t="s">
        <v>253</v>
      </c>
      <c r="D179" s="287"/>
      <c r="E179" s="287"/>
      <c r="F179" s="287"/>
      <c r="G179" s="287"/>
      <c r="H179" s="287"/>
      <c r="I179" s="287"/>
      <c r="J179" s="288"/>
      <c r="K179" s="81">
        <v>1877</v>
      </c>
      <c r="L179" s="81">
        <v>4157</v>
      </c>
      <c r="M179" s="81">
        <v>4739</v>
      </c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69">
        <f t="shared" si="14"/>
        <v>10773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85" t="s">
        <v>254</v>
      </c>
      <c r="D180" s="285"/>
      <c r="E180" s="285"/>
      <c r="F180" s="285"/>
      <c r="G180" s="285"/>
      <c r="H180" s="285"/>
      <c r="I180" s="285"/>
      <c r="J180" s="285"/>
      <c r="K180" s="81">
        <v>432</v>
      </c>
      <c r="L180" s="81">
        <v>765</v>
      </c>
      <c r="M180" s="81">
        <v>1008</v>
      </c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0"/>
      <c r="Z180" s="69">
        <f t="shared" si="14"/>
        <v>2205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85" t="s">
        <v>255</v>
      </c>
      <c r="D181" s="285"/>
      <c r="E181" s="285"/>
      <c r="F181" s="285"/>
      <c r="G181" s="285"/>
      <c r="H181" s="285"/>
      <c r="I181" s="285"/>
      <c r="J181" s="285"/>
      <c r="K181" s="81">
        <v>139</v>
      </c>
      <c r="L181" s="81">
        <v>309</v>
      </c>
      <c r="M181" s="81">
        <v>403</v>
      </c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0"/>
      <c r="Z181" s="69">
        <f t="shared" si="14"/>
        <v>851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193</v>
      </c>
      <c r="C182" s="285" t="s">
        <v>256</v>
      </c>
      <c r="D182" s="285"/>
      <c r="E182" s="285"/>
      <c r="F182" s="285"/>
      <c r="G182" s="285"/>
      <c r="H182" s="285"/>
      <c r="I182" s="285"/>
      <c r="J182" s="285"/>
      <c r="K182" s="81">
        <v>97</v>
      </c>
      <c r="L182" s="81">
        <v>188</v>
      </c>
      <c r="M182" s="81">
        <v>307</v>
      </c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0"/>
      <c r="Z182" s="69">
        <f t="shared" si="14"/>
        <v>592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195</v>
      </c>
      <c r="C183" s="285" t="s">
        <v>257</v>
      </c>
      <c r="D183" s="285"/>
      <c r="E183" s="285"/>
      <c r="F183" s="285"/>
      <c r="G183" s="285"/>
      <c r="H183" s="285"/>
      <c r="I183" s="285"/>
      <c r="J183" s="285"/>
      <c r="K183" s="81">
        <v>94</v>
      </c>
      <c r="L183" s="81">
        <v>255</v>
      </c>
      <c r="M183" s="81">
        <v>347</v>
      </c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0"/>
      <c r="Z183" s="69">
        <f t="shared" si="14"/>
        <v>696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77"/>
      <c r="C184" s="284"/>
      <c r="D184" s="285"/>
      <c r="E184" s="285"/>
      <c r="F184" s="285"/>
      <c r="G184" s="285"/>
      <c r="H184" s="285"/>
      <c r="I184" s="285"/>
      <c r="J184" s="285"/>
      <c r="K184" s="77" t="s">
        <v>258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>
      <c r="A185" s="47"/>
      <c r="B185" s="77"/>
      <c r="C185" s="284"/>
      <c r="D185" s="285"/>
      <c r="E185" s="285"/>
      <c r="F185" s="285"/>
      <c r="G185" s="285"/>
      <c r="H185" s="285"/>
      <c r="I185" s="285"/>
      <c r="J185" s="285"/>
      <c r="K185" s="77" t="s">
        <v>258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>
      <c r="A186" s="47"/>
      <c r="B186" s="77"/>
      <c r="C186" s="284"/>
      <c r="D186" s="285"/>
      <c r="E186" s="285"/>
      <c r="F186" s="285"/>
      <c r="G186" s="285"/>
      <c r="H186" s="285"/>
      <c r="I186" s="285"/>
      <c r="J186" s="285"/>
      <c r="K186" s="77" t="s">
        <v>258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>
      <c r="A187" s="47"/>
      <c r="B187" s="77"/>
      <c r="C187" s="284"/>
      <c r="D187" s="285"/>
      <c r="E187" s="285"/>
      <c r="F187" s="285"/>
      <c r="G187" s="285"/>
      <c r="H187" s="285"/>
      <c r="I187" s="285"/>
      <c r="J187" s="285"/>
      <c r="K187" s="77" t="s">
        <v>258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>
      <c r="A188" s="47"/>
      <c r="B188" s="77"/>
      <c r="C188" s="284"/>
      <c r="D188" s="285"/>
      <c r="E188" s="285"/>
      <c r="F188" s="285"/>
      <c r="G188" s="285"/>
      <c r="H188" s="285"/>
      <c r="I188" s="285"/>
      <c r="J188" s="285"/>
      <c r="K188" s="77" t="s">
        <v>258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>
      <c r="A189" s="47"/>
      <c r="B189" s="77"/>
      <c r="C189" s="284"/>
      <c r="D189" s="285"/>
      <c r="E189" s="285"/>
      <c r="F189" s="285"/>
      <c r="G189" s="285"/>
      <c r="H189" s="285"/>
      <c r="I189" s="285"/>
      <c r="J189" s="285"/>
      <c r="K189" s="77" t="s">
        <v>258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63" t="s">
        <v>393</v>
      </c>
      <c r="C190" s="263"/>
      <c r="D190" s="263"/>
      <c r="E190" s="263"/>
      <c r="F190" s="263"/>
      <c r="G190" s="263"/>
      <c r="H190" s="263"/>
      <c r="I190" s="263"/>
      <c r="J190" s="263"/>
      <c r="K190" s="70">
        <f>SUM(K179:K189)</f>
        <v>2639</v>
      </c>
      <c r="L190" s="70">
        <f>SUM(L179:L189)</f>
        <v>5674</v>
      </c>
      <c r="M190" s="70">
        <f>SUM(M179:M189)</f>
        <v>6804</v>
      </c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0"/>
      <c r="Z190" s="70">
        <f>SUM(K190:Y190)</f>
        <v>15117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286" t="s">
        <v>93</v>
      </c>
      <c r="C192" s="286"/>
      <c r="D192" s="286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50" t="s">
        <v>37</v>
      </c>
      <c r="P192" s="251"/>
      <c r="Q192" s="251"/>
      <c r="R192" s="251"/>
      <c r="S192" s="251"/>
      <c r="T192" s="251"/>
      <c r="U192" s="251"/>
      <c r="V192" s="251"/>
      <c r="W192" s="251"/>
      <c r="X192" s="251"/>
      <c r="Y192" s="252"/>
      <c r="Z192" s="3"/>
      <c r="AA192" s="3"/>
      <c r="AC192"/>
    </row>
    <row r="193" spans="1:34" ht="21.75" customHeight="1">
      <c r="A193" s="30"/>
      <c r="B193" s="272" t="s">
        <v>400</v>
      </c>
      <c r="C193" s="273"/>
      <c r="D193" s="274"/>
      <c r="E193" s="272" t="s">
        <v>401</v>
      </c>
      <c r="F193" s="273"/>
      <c r="G193" s="274"/>
      <c r="H193" s="272" t="s">
        <v>402</v>
      </c>
      <c r="I193" s="273"/>
      <c r="J193" s="274"/>
      <c r="K193" s="278" t="s">
        <v>403</v>
      </c>
      <c r="L193" s="280" t="s">
        <v>404</v>
      </c>
      <c r="M193" s="280" t="s">
        <v>405</v>
      </c>
      <c r="N193" s="282" t="s">
        <v>406</v>
      </c>
      <c r="O193" s="114" t="s">
        <v>400</v>
      </c>
      <c r="P193" s="115" t="s">
        <v>401</v>
      </c>
      <c r="Q193" s="116" t="s">
        <v>402</v>
      </c>
      <c r="R193" s="117" t="s">
        <v>403</v>
      </c>
      <c r="S193" s="62"/>
      <c r="T193" s="118" t="s">
        <v>404</v>
      </c>
      <c r="U193" s="62"/>
      <c r="V193" s="119" t="s">
        <v>405</v>
      </c>
      <c r="W193" s="62"/>
      <c r="X193" s="120" t="s">
        <v>406</v>
      </c>
      <c r="Y193" s="121" t="s">
        <v>407</v>
      </c>
      <c r="Z193" s="3"/>
      <c r="AC193"/>
    </row>
    <row r="194" spans="1:34" ht="22.5" customHeight="1">
      <c r="A194" s="34"/>
      <c r="B194" s="275"/>
      <c r="C194" s="276"/>
      <c r="D194" s="277"/>
      <c r="E194" s="275"/>
      <c r="F194" s="276"/>
      <c r="G194" s="277"/>
      <c r="H194" s="275"/>
      <c r="I194" s="276"/>
      <c r="J194" s="277"/>
      <c r="K194" s="279"/>
      <c r="L194" s="281"/>
      <c r="M194" s="281"/>
      <c r="N194" s="283"/>
      <c r="O194" s="122" t="s">
        <v>408</v>
      </c>
      <c r="P194" s="123" t="s">
        <v>409</v>
      </c>
      <c r="Q194" s="124" t="s">
        <v>410</v>
      </c>
      <c r="R194" s="125" t="s">
        <v>411</v>
      </c>
      <c r="S194" s="63"/>
      <c r="T194" s="126" t="s">
        <v>412</v>
      </c>
      <c r="U194" s="63"/>
      <c r="V194" s="127" t="s">
        <v>413</v>
      </c>
      <c r="W194" s="63"/>
      <c r="X194" s="128" t="s">
        <v>414</v>
      </c>
      <c r="Y194" s="129" t="s">
        <v>415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3"/>
      <c r="Y196" s="31"/>
      <c r="Z196" s="3"/>
      <c r="AA196" s="2"/>
      <c r="AC196"/>
      <c r="AD196" t="s">
        <v>379</v>
      </c>
      <c r="AH196" s="79" t="s">
        <v>397</v>
      </c>
    </row>
    <row r="197" spans="1:34" ht="22.5" customHeight="1">
      <c r="I197" s="266" t="s">
        <v>96</v>
      </c>
      <c r="J197" s="266"/>
      <c r="K197" s="266"/>
      <c r="L197" s="266"/>
      <c r="M197" s="8" t="s">
        <v>367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1" t="s">
        <v>94</v>
      </c>
      <c r="Z197" s="271"/>
      <c r="AC197"/>
      <c r="AH197" s="79" t="s">
        <v>396</v>
      </c>
    </row>
    <row r="198" spans="1:34" ht="22.5" customHeight="1">
      <c r="I198" s="266" t="s">
        <v>2</v>
      </c>
      <c r="J198" s="266"/>
      <c r="K198" s="266"/>
      <c r="L198" s="266"/>
      <c r="M198" s="8" t="s">
        <v>368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1"/>
      <c r="Z198" s="271"/>
      <c r="AC198"/>
    </row>
    <row r="199" spans="1:34" ht="22.5" customHeight="1">
      <c r="J199" s="265"/>
      <c r="K199" s="265"/>
      <c r="L199" s="265"/>
      <c r="M199" s="265"/>
      <c r="N199" s="8"/>
      <c r="O199" s="8"/>
      <c r="P199" s="8"/>
      <c r="Q199" s="8"/>
      <c r="R199" s="266"/>
      <c r="S199" s="266"/>
      <c r="T199" s="266"/>
      <c r="U199" s="266"/>
      <c r="V199" s="8"/>
      <c r="W199" s="8"/>
      <c r="X199" s="3"/>
      <c r="Y199" s="267" t="s">
        <v>379</v>
      </c>
      <c r="Z199" s="267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68"/>
      <c r="X200" s="268"/>
      <c r="Y200" s="268"/>
      <c r="Z200" s="268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68"/>
      <c r="X201" s="268"/>
      <c r="Y201" s="268"/>
      <c r="Z201" s="268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69" t="s">
        <v>380</v>
      </c>
      <c r="X202" s="269"/>
      <c r="Y202" s="269"/>
      <c r="Z202" s="269"/>
      <c r="AC202"/>
    </row>
    <row r="203" spans="1:34" ht="24.95" customHeight="1">
      <c r="A203" s="15" t="s">
        <v>3</v>
      </c>
      <c r="B203" s="262" t="s">
        <v>4</v>
      </c>
      <c r="C203" s="262"/>
      <c r="D203" s="262"/>
      <c r="E203" s="262"/>
      <c r="F203" s="262"/>
      <c r="G203" s="262"/>
      <c r="H203" s="262"/>
      <c r="I203" s="262"/>
      <c r="J203" s="262"/>
      <c r="K203" s="262" t="s">
        <v>5</v>
      </c>
      <c r="L203" s="262"/>
      <c r="M203" s="262"/>
      <c r="N203" s="262"/>
      <c r="O203" s="262"/>
      <c r="P203" s="262"/>
      <c r="Q203" s="262"/>
      <c r="R203" s="262"/>
      <c r="S203" s="262"/>
      <c r="T203" s="262"/>
      <c r="U203" s="262"/>
      <c r="V203" s="262"/>
      <c r="W203" s="262"/>
      <c r="X203" s="262"/>
      <c r="Y203" s="262"/>
      <c r="Z203" s="262"/>
      <c r="AC203"/>
    </row>
    <row r="204" spans="1:34" ht="48.75" customHeight="1">
      <c r="A204" s="15" t="s">
        <v>50</v>
      </c>
      <c r="B204" s="263" t="s">
        <v>51</v>
      </c>
      <c r="C204" s="263"/>
      <c r="D204" s="263"/>
      <c r="E204" s="263"/>
      <c r="F204" s="263"/>
      <c r="G204" s="263"/>
      <c r="H204" s="263"/>
      <c r="I204" s="263"/>
      <c r="J204" s="263"/>
      <c r="K204" s="10" t="s">
        <v>184</v>
      </c>
      <c r="L204" s="10" t="s">
        <v>186</v>
      </c>
      <c r="M204" s="10" t="s">
        <v>188</v>
      </c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15" t="s">
        <v>189</v>
      </c>
      <c r="AC204"/>
      <c r="AD204" s="57" t="s">
        <v>182</v>
      </c>
    </row>
    <row r="205" spans="1:34" ht="12.75" customHeight="1">
      <c r="A205" s="17" t="s">
        <v>7</v>
      </c>
      <c r="B205" s="264" t="s">
        <v>8</v>
      </c>
      <c r="C205" s="264"/>
      <c r="D205" s="264"/>
      <c r="E205" s="264"/>
      <c r="F205" s="264"/>
      <c r="G205" s="264"/>
      <c r="H205" s="264"/>
      <c r="I205" s="264"/>
      <c r="J205" s="264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289" t="s">
        <v>52</v>
      </c>
      <c r="B206" s="289"/>
      <c r="C206" s="289"/>
      <c r="D206" s="289"/>
      <c r="E206" s="289"/>
      <c r="F206" s="289"/>
      <c r="G206" s="289"/>
      <c r="H206" s="289"/>
      <c r="I206" s="289"/>
      <c r="J206" s="289"/>
      <c r="K206" s="290"/>
      <c r="L206" s="291"/>
      <c r="M206" s="291"/>
      <c r="N206" s="291"/>
      <c r="O206" s="291"/>
      <c r="P206" s="291"/>
      <c r="Q206" s="291"/>
      <c r="R206" s="291"/>
      <c r="S206" s="291"/>
      <c r="T206" s="291"/>
      <c r="U206" s="291"/>
      <c r="V206" s="291"/>
      <c r="W206" s="291"/>
      <c r="X206" s="291"/>
      <c r="Y206" s="291"/>
      <c r="Z206" s="292"/>
      <c r="AA206" s="42"/>
      <c r="AC206"/>
      <c r="AD206" s="59"/>
    </row>
    <row r="207" spans="1:34" ht="30" customHeight="1">
      <c r="A207" s="47" t="s">
        <v>53</v>
      </c>
      <c r="B207" s="48" t="s">
        <v>201</v>
      </c>
      <c r="C207" s="287" t="s">
        <v>259</v>
      </c>
      <c r="D207" s="287"/>
      <c r="E207" s="287"/>
      <c r="F207" s="287"/>
      <c r="G207" s="287"/>
      <c r="H207" s="287"/>
      <c r="I207" s="287"/>
      <c r="J207" s="288"/>
      <c r="K207" s="81">
        <v>7872</v>
      </c>
      <c r="L207" s="81">
        <v>15326</v>
      </c>
      <c r="M207" s="81">
        <v>14010</v>
      </c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69">
        <f t="shared" ref="Z207:Z230" si="15">SUM(K207:Y207)</f>
        <v>37208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85" t="s">
        <v>260</v>
      </c>
      <c r="D208" s="285"/>
      <c r="E208" s="285"/>
      <c r="F208" s="285"/>
      <c r="G208" s="285"/>
      <c r="H208" s="285"/>
      <c r="I208" s="285"/>
      <c r="J208" s="285"/>
      <c r="K208" s="81">
        <v>2089</v>
      </c>
      <c r="L208" s="81">
        <v>4270</v>
      </c>
      <c r="M208" s="81">
        <v>3165</v>
      </c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69">
        <f t="shared" si="15"/>
        <v>9524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85" t="s">
        <v>261</v>
      </c>
      <c r="D209" s="285"/>
      <c r="E209" s="285"/>
      <c r="F209" s="285"/>
      <c r="G209" s="285"/>
      <c r="H209" s="285"/>
      <c r="I209" s="285"/>
      <c r="J209" s="285"/>
      <c r="K209" s="81">
        <v>1214</v>
      </c>
      <c r="L209" s="81">
        <v>2403</v>
      </c>
      <c r="M209" s="81">
        <v>2266</v>
      </c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69">
        <f t="shared" si="15"/>
        <v>5883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193</v>
      </c>
      <c r="C210" s="285" t="s">
        <v>262</v>
      </c>
      <c r="D210" s="285"/>
      <c r="E210" s="285"/>
      <c r="F210" s="285"/>
      <c r="G210" s="285"/>
      <c r="H210" s="285"/>
      <c r="I210" s="285"/>
      <c r="J210" s="285"/>
      <c r="K210" s="81">
        <v>501</v>
      </c>
      <c r="L210" s="81">
        <v>1485</v>
      </c>
      <c r="M210" s="81">
        <v>1514</v>
      </c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69">
        <f t="shared" si="15"/>
        <v>3500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195</v>
      </c>
      <c r="C211" s="285" t="s">
        <v>263</v>
      </c>
      <c r="D211" s="285"/>
      <c r="E211" s="285"/>
      <c r="F211" s="285"/>
      <c r="G211" s="285"/>
      <c r="H211" s="285"/>
      <c r="I211" s="285"/>
      <c r="J211" s="285"/>
      <c r="K211" s="81">
        <v>449</v>
      </c>
      <c r="L211" s="81">
        <v>1158</v>
      </c>
      <c r="M211" s="81">
        <v>1520</v>
      </c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69">
        <f t="shared" si="15"/>
        <v>3127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197</v>
      </c>
      <c r="C212" s="285" t="s">
        <v>264</v>
      </c>
      <c r="D212" s="285"/>
      <c r="E212" s="285"/>
      <c r="F212" s="285"/>
      <c r="G212" s="285"/>
      <c r="H212" s="285"/>
      <c r="I212" s="285"/>
      <c r="J212" s="285"/>
      <c r="K212" s="81">
        <v>616</v>
      </c>
      <c r="L212" s="81">
        <v>2374</v>
      </c>
      <c r="M212" s="81">
        <v>1685</v>
      </c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69">
        <f t="shared" si="15"/>
        <v>4675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199</v>
      </c>
      <c r="C213" s="285" t="s">
        <v>265</v>
      </c>
      <c r="D213" s="285"/>
      <c r="E213" s="285"/>
      <c r="F213" s="285"/>
      <c r="G213" s="285"/>
      <c r="H213" s="285"/>
      <c r="I213" s="285"/>
      <c r="J213" s="285"/>
      <c r="K213" s="81">
        <v>278</v>
      </c>
      <c r="L213" s="81">
        <v>1834</v>
      </c>
      <c r="M213" s="81">
        <v>799</v>
      </c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69">
        <f t="shared" si="15"/>
        <v>2911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201</v>
      </c>
      <c r="C214" s="285" t="s">
        <v>266</v>
      </c>
      <c r="D214" s="285"/>
      <c r="E214" s="285"/>
      <c r="F214" s="285"/>
      <c r="G214" s="285"/>
      <c r="H214" s="285"/>
      <c r="I214" s="285"/>
      <c r="J214" s="285"/>
      <c r="K214" s="81">
        <v>487</v>
      </c>
      <c r="L214" s="81">
        <v>1094</v>
      </c>
      <c r="M214" s="81">
        <v>985</v>
      </c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69">
        <f t="shared" si="15"/>
        <v>2566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203</v>
      </c>
      <c r="C215" s="285" t="s">
        <v>267</v>
      </c>
      <c r="D215" s="285"/>
      <c r="E215" s="285"/>
      <c r="F215" s="285"/>
      <c r="G215" s="285"/>
      <c r="H215" s="285"/>
      <c r="I215" s="285"/>
      <c r="J215" s="285"/>
      <c r="K215" s="81">
        <v>152</v>
      </c>
      <c r="L215" s="81">
        <v>236</v>
      </c>
      <c r="M215" s="81">
        <v>260</v>
      </c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69">
        <f t="shared" si="15"/>
        <v>648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205</v>
      </c>
      <c r="C216" s="285" t="s">
        <v>268</v>
      </c>
      <c r="D216" s="285"/>
      <c r="E216" s="285"/>
      <c r="F216" s="285"/>
      <c r="G216" s="285"/>
      <c r="H216" s="285"/>
      <c r="I216" s="285"/>
      <c r="J216" s="285"/>
      <c r="K216" s="81">
        <v>79</v>
      </c>
      <c r="L216" s="81">
        <v>279</v>
      </c>
      <c r="M216" s="81">
        <v>230</v>
      </c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69">
        <f t="shared" si="15"/>
        <v>588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24" t="s">
        <v>207</v>
      </c>
      <c r="C217" s="285" t="s">
        <v>269</v>
      </c>
      <c r="D217" s="285"/>
      <c r="E217" s="285"/>
      <c r="F217" s="285"/>
      <c r="G217" s="285"/>
      <c r="H217" s="285"/>
      <c r="I217" s="285"/>
      <c r="J217" s="285"/>
      <c r="K217" s="81">
        <v>41</v>
      </c>
      <c r="L217" s="81">
        <v>171</v>
      </c>
      <c r="M217" s="81">
        <v>154</v>
      </c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69">
        <f t="shared" si="15"/>
        <v>366</v>
      </c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63" t="s">
        <v>393</v>
      </c>
      <c r="C218" s="263"/>
      <c r="D218" s="263"/>
      <c r="E218" s="263"/>
      <c r="F218" s="263"/>
      <c r="G218" s="263"/>
      <c r="H218" s="263"/>
      <c r="I218" s="263"/>
      <c r="J218" s="263"/>
      <c r="K218" s="70">
        <f>SUM(K207:K217)</f>
        <v>13778</v>
      </c>
      <c r="L218" s="70">
        <f>SUM(L207:L217)</f>
        <v>30630</v>
      </c>
      <c r="M218" s="70">
        <f>SUM(M207:M217)</f>
        <v>26588</v>
      </c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70">
        <f t="shared" si="15"/>
        <v>70996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203</v>
      </c>
      <c r="C219" s="287" t="s">
        <v>270</v>
      </c>
      <c r="D219" s="287"/>
      <c r="E219" s="287"/>
      <c r="F219" s="287"/>
      <c r="G219" s="287"/>
      <c r="H219" s="287"/>
      <c r="I219" s="287"/>
      <c r="J219" s="288"/>
      <c r="K219" s="81">
        <v>16511</v>
      </c>
      <c r="L219" s="81">
        <v>31020</v>
      </c>
      <c r="M219" s="81">
        <v>63555</v>
      </c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69">
        <f t="shared" si="15"/>
        <v>111086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85" t="s">
        <v>271</v>
      </c>
      <c r="D220" s="285"/>
      <c r="E220" s="285"/>
      <c r="F220" s="285"/>
      <c r="G220" s="285"/>
      <c r="H220" s="285"/>
      <c r="I220" s="285"/>
      <c r="J220" s="285"/>
      <c r="K220" s="81">
        <v>18995</v>
      </c>
      <c r="L220" s="81">
        <v>33165</v>
      </c>
      <c r="M220" s="81">
        <v>95413</v>
      </c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69">
        <f t="shared" si="15"/>
        <v>147573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85" t="s">
        <v>272</v>
      </c>
      <c r="D221" s="285"/>
      <c r="E221" s="285"/>
      <c r="F221" s="285"/>
      <c r="G221" s="285"/>
      <c r="H221" s="285"/>
      <c r="I221" s="285"/>
      <c r="J221" s="285"/>
      <c r="K221" s="81">
        <v>2344</v>
      </c>
      <c r="L221" s="81">
        <v>7441</v>
      </c>
      <c r="M221" s="81">
        <v>70847</v>
      </c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69">
        <f t="shared" si="15"/>
        <v>80632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193</v>
      </c>
      <c r="C222" s="285" t="s">
        <v>273</v>
      </c>
      <c r="D222" s="285"/>
      <c r="E222" s="285"/>
      <c r="F222" s="285"/>
      <c r="G222" s="285"/>
      <c r="H222" s="285"/>
      <c r="I222" s="285"/>
      <c r="J222" s="285"/>
      <c r="K222" s="81">
        <v>1097</v>
      </c>
      <c r="L222" s="81">
        <v>3839</v>
      </c>
      <c r="M222" s="81">
        <v>5877</v>
      </c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69">
        <f t="shared" si="15"/>
        <v>10813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195</v>
      </c>
      <c r="C223" s="285" t="s">
        <v>274</v>
      </c>
      <c r="D223" s="285"/>
      <c r="E223" s="285"/>
      <c r="F223" s="285"/>
      <c r="G223" s="285"/>
      <c r="H223" s="285"/>
      <c r="I223" s="285"/>
      <c r="J223" s="285"/>
      <c r="K223" s="81">
        <v>2729</v>
      </c>
      <c r="L223" s="81">
        <v>2561</v>
      </c>
      <c r="M223" s="81">
        <v>3812</v>
      </c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69">
        <f t="shared" si="15"/>
        <v>9102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197</v>
      </c>
      <c r="C224" s="285" t="s">
        <v>275</v>
      </c>
      <c r="D224" s="285"/>
      <c r="E224" s="285"/>
      <c r="F224" s="285"/>
      <c r="G224" s="285"/>
      <c r="H224" s="285"/>
      <c r="I224" s="285"/>
      <c r="J224" s="285"/>
      <c r="K224" s="81">
        <v>1339</v>
      </c>
      <c r="L224" s="81">
        <v>35633</v>
      </c>
      <c r="M224" s="81">
        <v>4257</v>
      </c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69">
        <f t="shared" si="15"/>
        <v>41229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199</v>
      </c>
      <c r="C225" s="285" t="s">
        <v>276</v>
      </c>
      <c r="D225" s="285"/>
      <c r="E225" s="285"/>
      <c r="F225" s="285"/>
      <c r="G225" s="285"/>
      <c r="H225" s="285"/>
      <c r="I225" s="285"/>
      <c r="J225" s="285"/>
      <c r="K225" s="81">
        <v>760</v>
      </c>
      <c r="L225" s="81">
        <v>5979</v>
      </c>
      <c r="M225" s="81">
        <v>6359</v>
      </c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69">
        <f t="shared" si="15"/>
        <v>13098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201</v>
      </c>
      <c r="C226" s="285" t="s">
        <v>277</v>
      </c>
      <c r="D226" s="285"/>
      <c r="E226" s="285"/>
      <c r="F226" s="285"/>
      <c r="G226" s="285"/>
      <c r="H226" s="285"/>
      <c r="I226" s="285"/>
      <c r="J226" s="285"/>
      <c r="K226" s="81">
        <v>668</v>
      </c>
      <c r="L226" s="81">
        <v>2017</v>
      </c>
      <c r="M226" s="81">
        <v>1607</v>
      </c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69">
        <f t="shared" si="15"/>
        <v>4292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203</v>
      </c>
      <c r="C227" s="285" t="s">
        <v>278</v>
      </c>
      <c r="D227" s="285"/>
      <c r="E227" s="285"/>
      <c r="F227" s="285"/>
      <c r="G227" s="285"/>
      <c r="H227" s="285"/>
      <c r="I227" s="285"/>
      <c r="J227" s="285"/>
      <c r="K227" s="81">
        <v>11641</v>
      </c>
      <c r="L227" s="81">
        <v>1686</v>
      </c>
      <c r="M227" s="81">
        <v>2197</v>
      </c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69">
        <f t="shared" si="15"/>
        <v>15524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205</v>
      </c>
      <c r="C228" s="285" t="s">
        <v>279</v>
      </c>
      <c r="D228" s="285"/>
      <c r="E228" s="285"/>
      <c r="F228" s="285"/>
      <c r="G228" s="285"/>
      <c r="H228" s="285"/>
      <c r="I228" s="285"/>
      <c r="J228" s="285"/>
      <c r="K228" s="81">
        <v>231</v>
      </c>
      <c r="L228" s="81">
        <v>1689</v>
      </c>
      <c r="M228" s="81">
        <v>953</v>
      </c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69">
        <f t="shared" si="15"/>
        <v>2873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24" t="s">
        <v>207</v>
      </c>
      <c r="C229" s="285" t="s">
        <v>280</v>
      </c>
      <c r="D229" s="285"/>
      <c r="E229" s="285"/>
      <c r="F229" s="285"/>
      <c r="G229" s="285"/>
      <c r="H229" s="285"/>
      <c r="I229" s="285"/>
      <c r="J229" s="285"/>
      <c r="K229" s="81">
        <v>336</v>
      </c>
      <c r="L229" s="81">
        <v>1583</v>
      </c>
      <c r="M229" s="81">
        <v>2177</v>
      </c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69">
        <f t="shared" si="15"/>
        <v>4096</v>
      </c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63" t="s">
        <v>393</v>
      </c>
      <c r="C230" s="263"/>
      <c r="D230" s="263"/>
      <c r="E230" s="263"/>
      <c r="F230" s="263"/>
      <c r="G230" s="263"/>
      <c r="H230" s="263"/>
      <c r="I230" s="263"/>
      <c r="J230" s="263"/>
      <c r="K230" s="70">
        <f>SUM(K219:K229)</f>
        <v>56651</v>
      </c>
      <c r="L230" s="70">
        <f>SUM(L219:L229)</f>
        <v>126613</v>
      </c>
      <c r="M230" s="70">
        <f>SUM(M219:M229)</f>
        <v>257054</v>
      </c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70">
        <f t="shared" si="15"/>
        <v>440318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286" t="s">
        <v>93</v>
      </c>
      <c r="C232" s="286"/>
      <c r="D232" s="286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50" t="s">
        <v>37</v>
      </c>
      <c r="P232" s="251"/>
      <c r="Q232" s="251"/>
      <c r="R232" s="251"/>
      <c r="S232" s="251"/>
      <c r="T232" s="251"/>
      <c r="U232" s="251"/>
      <c r="V232" s="251"/>
      <c r="W232" s="251"/>
      <c r="X232" s="251"/>
      <c r="Y232" s="252"/>
      <c r="Z232" s="3"/>
      <c r="AA232" s="3"/>
      <c r="AC232"/>
    </row>
    <row r="233" spans="1:34" ht="21.75" customHeight="1">
      <c r="A233" s="30"/>
      <c r="B233" s="272" t="s">
        <v>400</v>
      </c>
      <c r="C233" s="273"/>
      <c r="D233" s="274"/>
      <c r="E233" s="272" t="s">
        <v>401</v>
      </c>
      <c r="F233" s="273"/>
      <c r="G233" s="274"/>
      <c r="H233" s="272" t="s">
        <v>402</v>
      </c>
      <c r="I233" s="273"/>
      <c r="J233" s="274"/>
      <c r="K233" s="278" t="s">
        <v>403</v>
      </c>
      <c r="L233" s="280" t="s">
        <v>404</v>
      </c>
      <c r="M233" s="280" t="s">
        <v>405</v>
      </c>
      <c r="N233" s="282" t="s">
        <v>406</v>
      </c>
      <c r="O233" s="130" t="s">
        <v>400</v>
      </c>
      <c r="P233" s="131" t="s">
        <v>401</v>
      </c>
      <c r="Q233" s="132" t="s">
        <v>402</v>
      </c>
      <c r="R233" s="133" t="s">
        <v>403</v>
      </c>
      <c r="S233" s="62"/>
      <c r="T233" s="134" t="s">
        <v>404</v>
      </c>
      <c r="U233" s="62"/>
      <c r="V233" s="135" t="s">
        <v>405</v>
      </c>
      <c r="W233" s="62"/>
      <c r="X233" s="136" t="s">
        <v>406</v>
      </c>
      <c r="Y233" s="137" t="s">
        <v>407</v>
      </c>
      <c r="Z233" s="3"/>
      <c r="AC233"/>
    </row>
    <row r="234" spans="1:34" ht="22.5" customHeight="1">
      <c r="A234" s="34"/>
      <c r="B234" s="275"/>
      <c r="C234" s="276"/>
      <c r="D234" s="277"/>
      <c r="E234" s="275"/>
      <c r="F234" s="276"/>
      <c r="G234" s="277"/>
      <c r="H234" s="275"/>
      <c r="I234" s="276"/>
      <c r="J234" s="277"/>
      <c r="K234" s="279"/>
      <c r="L234" s="281"/>
      <c r="M234" s="281"/>
      <c r="N234" s="283"/>
      <c r="O234" s="138" t="s">
        <v>408</v>
      </c>
      <c r="P234" s="139" t="s">
        <v>409</v>
      </c>
      <c r="Q234" s="140" t="s">
        <v>410</v>
      </c>
      <c r="R234" s="141" t="s">
        <v>411</v>
      </c>
      <c r="S234" s="63"/>
      <c r="T234" s="142" t="s">
        <v>412</v>
      </c>
      <c r="U234" s="63"/>
      <c r="V234" s="143" t="s">
        <v>413</v>
      </c>
      <c r="W234" s="63"/>
      <c r="X234" s="144" t="s">
        <v>414</v>
      </c>
      <c r="Y234" s="145" t="s">
        <v>415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  <c r="X236" s="3"/>
      <c r="Y236" s="31"/>
      <c r="Z236" s="3"/>
      <c r="AA236" s="2"/>
      <c r="AC236"/>
      <c r="AD236" t="s">
        <v>381</v>
      </c>
      <c r="AH236" s="79" t="s">
        <v>397</v>
      </c>
    </row>
    <row r="237" spans="1:34" ht="22.5" customHeight="1">
      <c r="I237" s="266" t="s">
        <v>96</v>
      </c>
      <c r="J237" s="266"/>
      <c r="K237" s="266"/>
      <c r="L237" s="266"/>
      <c r="M237" s="8" t="s">
        <v>367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1" t="s">
        <v>94</v>
      </c>
      <c r="Z237" s="271"/>
      <c r="AC237"/>
      <c r="AH237" s="79" t="s">
        <v>396</v>
      </c>
    </row>
    <row r="238" spans="1:34" ht="22.5" customHeight="1">
      <c r="I238" s="266" t="s">
        <v>2</v>
      </c>
      <c r="J238" s="266"/>
      <c r="K238" s="266"/>
      <c r="L238" s="266"/>
      <c r="M238" s="8" t="s">
        <v>368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1"/>
      <c r="Z238" s="271"/>
      <c r="AC238"/>
    </row>
    <row r="239" spans="1:34" ht="22.5" customHeight="1">
      <c r="J239" s="265"/>
      <c r="K239" s="265"/>
      <c r="L239" s="265"/>
      <c r="M239" s="265"/>
      <c r="N239" s="8"/>
      <c r="O239" s="8"/>
      <c r="P239" s="8"/>
      <c r="Q239" s="8"/>
      <c r="R239" s="266"/>
      <c r="S239" s="266"/>
      <c r="T239" s="266"/>
      <c r="U239" s="266"/>
      <c r="V239" s="8"/>
      <c r="W239" s="8"/>
      <c r="X239" s="3"/>
      <c r="Y239" s="267" t="s">
        <v>381</v>
      </c>
      <c r="Z239" s="267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68"/>
      <c r="X240" s="268"/>
      <c r="Y240" s="268"/>
      <c r="Z240" s="268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68"/>
      <c r="X241" s="268"/>
      <c r="Y241" s="268"/>
      <c r="Z241" s="268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69" t="s">
        <v>382</v>
      </c>
      <c r="X242" s="269"/>
      <c r="Y242" s="269"/>
      <c r="Z242" s="269"/>
      <c r="AC242"/>
    </row>
    <row r="243" spans="1:30" ht="24.95" customHeight="1">
      <c r="A243" s="15" t="s">
        <v>3</v>
      </c>
      <c r="B243" s="262" t="s">
        <v>4</v>
      </c>
      <c r="C243" s="262"/>
      <c r="D243" s="262"/>
      <c r="E243" s="262"/>
      <c r="F243" s="262"/>
      <c r="G243" s="262"/>
      <c r="H243" s="262"/>
      <c r="I243" s="262"/>
      <c r="J243" s="262"/>
      <c r="K243" s="262" t="s">
        <v>5</v>
      </c>
      <c r="L243" s="262"/>
      <c r="M243" s="262"/>
      <c r="N243" s="262"/>
      <c r="O243" s="262"/>
      <c r="P243" s="262"/>
      <c r="Q243" s="262"/>
      <c r="R243" s="262"/>
      <c r="S243" s="262"/>
      <c r="T243" s="262"/>
      <c r="U243" s="262"/>
      <c r="V243" s="262"/>
      <c r="W243" s="262"/>
      <c r="X243" s="262"/>
      <c r="Y243" s="262"/>
      <c r="Z243" s="262"/>
      <c r="AC243"/>
    </row>
    <row r="244" spans="1:30" ht="48.75" customHeight="1">
      <c r="A244" s="15" t="s">
        <v>50</v>
      </c>
      <c r="B244" s="263" t="s">
        <v>51</v>
      </c>
      <c r="C244" s="263"/>
      <c r="D244" s="263"/>
      <c r="E244" s="263"/>
      <c r="F244" s="263"/>
      <c r="G244" s="263"/>
      <c r="H244" s="263"/>
      <c r="I244" s="263"/>
      <c r="J244" s="263"/>
      <c r="K244" s="10" t="s">
        <v>184</v>
      </c>
      <c r="L244" s="10" t="s">
        <v>186</v>
      </c>
      <c r="M244" s="10" t="s">
        <v>188</v>
      </c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15" t="s">
        <v>189</v>
      </c>
      <c r="AC244"/>
      <c r="AD244" s="57" t="s">
        <v>182</v>
      </c>
    </row>
    <row r="245" spans="1:30" ht="12.75" customHeight="1">
      <c r="A245" s="17" t="s">
        <v>7</v>
      </c>
      <c r="B245" s="264" t="s">
        <v>8</v>
      </c>
      <c r="C245" s="264"/>
      <c r="D245" s="264"/>
      <c r="E245" s="264"/>
      <c r="F245" s="264"/>
      <c r="G245" s="264"/>
      <c r="H245" s="264"/>
      <c r="I245" s="264"/>
      <c r="J245" s="264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289" t="s">
        <v>52</v>
      </c>
      <c r="B246" s="289"/>
      <c r="C246" s="289"/>
      <c r="D246" s="289"/>
      <c r="E246" s="289"/>
      <c r="F246" s="289"/>
      <c r="G246" s="289"/>
      <c r="H246" s="289"/>
      <c r="I246" s="289"/>
      <c r="J246" s="289"/>
      <c r="K246" s="290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92"/>
      <c r="AA246" s="42"/>
      <c r="AC246"/>
      <c r="AD246" s="59"/>
    </row>
    <row r="247" spans="1:30" ht="30" customHeight="1">
      <c r="A247" s="47" t="s">
        <v>53</v>
      </c>
      <c r="B247" s="48" t="s">
        <v>205</v>
      </c>
      <c r="C247" s="287" t="s">
        <v>281</v>
      </c>
      <c r="D247" s="287"/>
      <c r="E247" s="287"/>
      <c r="F247" s="287"/>
      <c r="G247" s="287"/>
      <c r="H247" s="287"/>
      <c r="I247" s="287"/>
      <c r="J247" s="288"/>
      <c r="K247" s="81">
        <v>3518</v>
      </c>
      <c r="L247" s="81">
        <v>20779</v>
      </c>
      <c r="M247" s="81">
        <v>19824</v>
      </c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69">
        <f t="shared" ref="Z247:Z270" si="16">SUM(K247:Y247)</f>
        <v>44121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85" t="s">
        <v>282</v>
      </c>
      <c r="D248" s="285"/>
      <c r="E248" s="285"/>
      <c r="F248" s="285"/>
      <c r="G248" s="285"/>
      <c r="H248" s="285"/>
      <c r="I248" s="285"/>
      <c r="J248" s="285"/>
      <c r="K248" s="81">
        <v>732</v>
      </c>
      <c r="L248" s="81">
        <v>6409</v>
      </c>
      <c r="M248" s="81">
        <v>4856</v>
      </c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69">
        <f t="shared" si="16"/>
        <v>11997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85" t="s">
        <v>283</v>
      </c>
      <c r="D249" s="285"/>
      <c r="E249" s="285"/>
      <c r="F249" s="285"/>
      <c r="G249" s="285"/>
      <c r="H249" s="285"/>
      <c r="I249" s="285"/>
      <c r="J249" s="285"/>
      <c r="K249" s="81">
        <v>622</v>
      </c>
      <c r="L249" s="81">
        <v>2985</v>
      </c>
      <c r="M249" s="81">
        <v>3186</v>
      </c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69">
        <f t="shared" si="16"/>
        <v>6793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193</v>
      </c>
      <c r="C250" s="285" t="s">
        <v>284</v>
      </c>
      <c r="D250" s="285"/>
      <c r="E250" s="285"/>
      <c r="F250" s="285"/>
      <c r="G250" s="285"/>
      <c r="H250" s="285"/>
      <c r="I250" s="285"/>
      <c r="J250" s="285"/>
      <c r="K250" s="81">
        <v>589</v>
      </c>
      <c r="L250" s="81">
        <v>4169</v>
      </c>
      <c r="M250" s="81">
        <v>4462</v>
      </c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69">
        <f t="shared" si="16"/>
        <v>9220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195</v>
      </c>
      <c r="C251" s="285" t="s">
        <v>285</v>
      </c>
      <c r="D251" s="285"/>
      <c r="E251" s="285"/>
      <c r="F251" s="285"/>
      <c r="G251" s="285"/>
      <c r="H251" s="285"/>
      <c r="I251" s="285"/>
      <c r="J251" s="285"/>
      <c r="K251" s="81">
        <v>328</v>
      </c>
      <c r="L251" s="81">
        <v>4392</v>
      </c>
      <c r="M251" s="81">
        <v>3108</v>
      </c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69">
        <f t="shared" si="16"/>
        <v>7828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197</v>
      </c>
      <c r="C252" s="285" t="s">
        <v>286</v>
      </c>
      <c r="D252" s="285"/>
      <c r="E252" s="285"/>
      <c r="F252" s="285"/>
      <c r="G252" s="285"/>
      <c r="H252" s="285"/>
      <c r="I252" s="285"/>
      <c r="J252" s="285"/>
      <c r="K252" s="81">
        <v>242</v>
      </c>
      <c r="L252" s="81">
        <v>2144</v>
      </c>
      <c r="M252" s="81">
        <v>1965</v>
      </c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69">
        <f t="shared" si="16"/>
        <v>4351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199</v>
      </c>
      <c r="C253" s="285" t="s">
        <v>287</v>
      </c>
      <c r="D253" s="285"/>
      <c r="E253" s="285"/>
      <c r="F253" s="285"/>
      <c r="G253" s="285"/>
      <c r="H253" s="285"/>
      <c r="I253" s="285"/>
      <c r="J253" s="285"/>
      <c r="K253" s="81">
        <v>124</v>
      </c>
      <c r="L253" s="81">
        <v>782</v>
      </c>
      <c r="M253" s="81">
        <v>1005</v>
      </c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69">
        <f t="shared" si="16"/>
        <v>1911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201</v>
      </c>
      <c r="C254" s="285" t="s">
        <v>288</v>
      </c>
      <c r="D254" s="285"/>
      <c r="E254" s="285"/>
      <c r="F254" s="285"/>
      <c r="G254" s="285"/>
      <c r="H254" s="285"/>
      <c r="I254" s="285"/>
      <c r="J254" s="285"/>
      <c r="K254" s="81">
        <v>85</v>
      </c>
      <c r="L254" s="81">
        <v>672</v>
      </c>
      <c r="M254" s="81">
        <v>894</v>
      </c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69">
        <f t="shared" si="16"/>
        <v>1651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203</v>
      </c>
      <c r="C255" s="285" t="s">
        <v>289</v>
      </c>
      <c r="D255" s="285"/>
      <c r="E255" s="285"/>
      <c r="F255" s="285"/>
      <c r="G255" s="285"/>
      <c r="H255" s="285"/>
      <c r="I255" s="285"/>
      <c r="J255" s="285"/>
      <c r="K255" s="81">
        <v>81</v>
      </c>
      <c r="L255" s="81">
        <v>800</v>
      </c>
      <c r="M255" s="81">
        <v>764</v>
      </c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69">
        <f t="shared" si="16"/>
        <v>1645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205</v>
      </c>
      <c r="C256" s="285" t="s">
        <v>290</v>
      </c>
      <c r="D256" s="285"/>
      <c r="E256" s="285"/>
      <c r="F256" s="285"/>
      <c r="G256" s="285"/>
      <c r="H256" s="285"/>
      <c r="I256" s="285"/>
      <c r="J256" s="285"/>
      <c r="K256" s="81">
        <v>855</v>
      </c>
      <c r="L256" s="81">
        <v>21970</v>
      </c>
      <c r="M256" s="81">
        <v>1644</v>
      </c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69">
        <f t="shared" si="16"/>
        <v>24469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24" t="s">
        <v>207</v>
      </c>
      <c r="C257" s="285" t="s">
        <v>291</v>
      </c>
      <c r="D257" s="285"/>
      <c r="E257" s="285"/>
      <c r="F257" s="285"/>
      <c r="G257" s="285"/>
      <c r="H257" s="285"/>
      <c r="I257" s="285"/>
      <c r="J257" s="285"/>
      <c r="K257" s="81">
        <v>68</v>
      </c>
      <c r="L257" s="81">
        <v>591</v>
      </c>
      <c r="M257" s="81">
        <v>931</v>
      </c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69">
        <f t="shared" si="16"/>
        <v>1590</v>
      </c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63" t="s">
        <v>393</v>
      </c>
      <c r="C258" s="263"/>
      <c r="D258" s="263"/>
      <c r="E258" s="263"/>
      <c r="F258" s="263"/>
      <c r="G258" s="263"/>
      <c r="H258" s="263"/>
      <c r="I258" s="263"/>
      <c r="J258" s="263"/>
      <c r="K258" s="70">
        <f>SUM(K247:K257)</f>
        <v>7244</v>
      </c>
      <c r="L258" s="70">
        <f>SUM(L247:L257)</f>
        <v>65693</v>
      </c>
      <c r="M258" s="70">
        <f>SUM(M247:M257)</f>
        <v>42639</v>
      </c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70">
        <f t="shared" si="16"/>
        <v>115576</v>
      </c>
      <c r="AC258" s="27"/>
      <c r="AD258" s="37" t="s">
        <v>181</v>
      </c>
    </row>
    <row r="259" spans="1:30" ht="30" customHeight="1">
      <c r="A259" s="47" t="s">
        <v>53</v>
      </c>
      <c r="B259" s="50" t="s">
        <v>207</v>
      </c>
      <c r="C259" s="287" t="s">
        <v>292</v>
      </c>
      <c r="D259" s="287"/>
      <c r="E259" s="287"/>
      <c r="F259" s="287"/>
      <c r="G259" s="287"/>
      <c r="H259" s="287"/>
      <c r="I259" s="287"/>
      <c r="J259" s="288"/>
      <c r="K259" s="81">
        <v>5234</v>
      </c>
      <c r="L259" s="81">
        <v>10653</v>
      </c>
      <c r="M259" s="81">
        <v>16644</v>
      </c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69">
        <f t="shared" si="16"/>
        <v>32531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85" t="s">
        <v>293</v>
      </c>
      <c r="D260" s="285"/>
      <c r="E260" s="285"/>
      <c r="F260" s="285"/>
      <c r="G260" s="285"/>
      <c r="H260" s="285"/>
      <c r="I260" s="285"/>
      <c r="J260" s="285"/>
      <c r="K260" s="81">
        <v>3165</v>
      </c>
      <c r="L260" s="81">
        <v>7476</v>
      </c>
      <c r="M260" s="81">
        <v>17931</v>
      </c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69">
        <f t="shared" si="16"/>
        <v>28572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85" t="s">
        <v>294</v>
      </c>
      <c r="D261" s="285"/>
      <c r="E261" s="285"/>
      <c r="F261" s="285"/>
      <c r="G261" s="285"/>
      <c r="H261" s="285"/>
      <c r="I261" s="285"/>
      <c r="J261" s="285"/>
      <c r="K261" s="81">
        <v>1410</v>
      </c>
      <c r="L261" s="81">
        <v>2885</v>
      </c>
      <c r="M261" s="81">
        <v>3710</v>
      </c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69">
        <f t="shared" si="16"/>
        <v>8005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193</v>
      </c>
      <c r="C262" s="285" t="s">
        <v>295</v>
      </c>
      <c r="D262" s="285"/>
      <c r="E262" s="285"/>
      <c r="F262" s="285"/>
      <c r="G262" s="285"/>
      <c r="H262" s="285"/>
      <c r="I262" s="285"/>
      <c r="J262" s="285"/>
      <c r="K262" s="81">
        <v>400</v>
      </c>
      <c r="L262" s="81">
        <v>950</v>
      </c>
      <c r="M262" s="81">
        <v>1418</v>
      </c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69">
        <f t="shared" si="16"/>
        <v>2768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195</v>
      </c>
      <c r="C263" s="285" t="s">
        <v>296</v>
      </c>
      <c r="D263" s="285"/>
      <c r="E263" s="285"/>
      <c r="F263" s="285"/>
      <c r="G263" s="285"/>
      <c r="H263" s="285"/>
      <c r="I263" s="285"/>
      <c r="J263" s="285"/>
      <c r="K263" s="81">
        <v>487</v>
      </c>
      <c r="L263" s="81">
        <v>1061</v>
      </c>
      <c r="M263" s="81">
        <v>2090</v>
      </c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69">
        <f t="shared" si="16"/>
        <v>3638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197</v>
      </c>
      <c r="C264" s="285" t="s">
        <v>297</v>
      </c>
      <c r="D264" s="285"/>
      <c r="E264" s="285"/>
      <c r="F264" s="285"/>
      <c r="G264" s="285"/>
      <c r="H264" s="285"/>
      <c r="I264" s="285"/>
      <c r="J264" s="285"/>
      <c r="K264" s="81">
        <v>366</v>
      </c>
      <c r="L264" s="81">
        <v>619</v>
      </c>
      <c r="M264" s="81">
        <v>841</v>
      </c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69">
        <f t="shared" si="16"/>
        <v>1826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199</v>
      </c>
      <c r="C265" s="285" t="s">
        <v>298</v>
      </c>
      <c r="D265" s="285"/>
      <c r="E265" s="285"/>
      <c r="F265" s="285"/>
      <c r="G265" s="285"/>
      <c r="H265" s="285"/>
      <c r="I265" s="285"/>
      <c r="J265" s="285"/>
      <c r="K265" s="81">
        <v>518</v>
      </c>
      <c r="L265" s="81">
        <v>1139</v>
      </c>
      <c r="M265" s="81">
        <v>2270</v>
      </c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69">
        <f t="shared" si="16"/>
        <v>3927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201</v>
      </c>
      <c r="C266" s="285" t="s">
        <v>299</v>
      </c>
      <c r="D266" s="285"/>
      <c r="E266" s="285"/>
      <c r="F266" s="285"/>
      <c r="G266" s="285"/>
      <c r="H266" s="285"/>
      <c r="I266" s="285"/>
      <c r="J266" s="285"/>
      <c r="K266" s="81">
        <v>237</v>
      </c>
      <c r="L266" s="81">
        <v>351</v>
      </c>
      <c r="M266" s="81">
        <v>736</v>
      </c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69">
        <f t="shared" si="16"/>
        <v>1324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203</v>
      </c>
      <c r="C267" s="285" t="s">
        <v>300</v>
      </c>
      <c r="D267" s="285"/>
      <c r="E267" s="285"/>
      <c r="F267" s="285"/>
      <c r="G267" s="285"/>
      <c r="H267" s="285"/>
      <c r="I267" s="285"/>
      <c r="J267" s="285"/>
      <c r="K267" s="81">
        <v>174</v>
      </c>
      <c r="L267" s="81">
        <v>242</v>
      </c>
      <c r="M267" s="81">
        <v>341</v>
      </c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69">
        <f t="shared" si="16"/>
        <v>757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205</v>
      </c>
      <c r="C268" s="285" t="s">
        <v>301</v>
      </c>
      <c r="D268" s="285"/>
      <c r="E268" s="285"/>
      <c r="F268" s="285"/>
      <c r="G268" s="285"/>
      <c r="H268" s="285"/>
      <c r="I268" s="285"/>
      <c r="J268" s="285"/>
      <c r="K268" s="81">
        <v>373</v>
      </c>
      <c r="L268" s="81">
        <v>533</v>
      </c>
      <c r="M268" s="81">
        <v>655</v>
      </c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69">
        <f t="shared" si="16"/>
        <v>1561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24" t="s">
        <v>207</v>
      </c>
      <c r="C269" s="285" t="s">
        <v>302</v>
      </c>
      <c r="D269" s="285"/>
      <c r="E269" s="285"/>
      <c r="F269" s="285"/>
      <c r="G269" s="285"/>
      <c r="H269" s="285"/>
      <c r="I269" s="285"/>
      <c r="J269" s="285"/>
      <c r="K269" s="81">
        <v>183</v>
      </c>
      <c r="L269" s="81">
        <v>508</v>
      </c>
      <c r="M269" s="81">
        <v>896</v>
      </c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69">
        <f t="shared" si="16"/>
        <v>1587</v>
      </c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63" t="s">
        <v>393</v>
      </c>
      <c r="C270" s="263"/>
      <c r="D270" s="263"/>
      <c r="E270" s="263"/>
      <c r="F270" s="263"/>
      <c r="G270" s="263"/>
      <c r="H270" s="263"/>
      <c r="I270" s="263"/>
      <c r="J270" s="263"/>
      <c r="K270" s="70">
        <f>SUM(K259:K269)</f>
        <v>12547</v>
      </c>
      <c r="L270" s="70">
        <f>SUM(L259:L269)</f>
        <v>26417</v>
      </c>
      <c r="M270" s="70">
        <f>SUM(M259:M269)</f>
        <v>47532</v>
      </c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70">
        <f t="shared" si="16"/>
        <v>86496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286" t="s">
        <v>93</v>
      </c>
      <c r="C272" s="286"/>
      <c r="D272" s="286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50" t="s">
        <v>37</v>
      </c>
      <c r="P272" s="251"/>
      <c r="Q272" s="251"/>
      <c r="R272" s="251"/>
      <c r="S272" s="251"/>
      <c r="T272" s="251"/>
      <c r="U272" s="251"/>
      <c r="V272" s="251"/>
      <c r="W272" s="251"/>
      <c r="X272" s="251"/>
      <c r="Y272" s="252"/>
      <c r="Z272" s="3"/>
      <c r="AA272" s="3"/>
      <c r="AC272"/>
    </row>
    <row r="273" spans="1:34" ht="21.75" customHeight="1">
      <c r="A273" s="30"/>
      <c r="B273" s="272" t="s">
        <v>400</v>
      </c>
      <c r="C273" s="273"/>
      <c r="D273" s="274"/>
      <c r="E273" s="272" t="s">
        <v>401</v>
      </c>
      <c r="F273" s="273"/>
      <c r="G273" s="274"/>
      <c r="H273" s="272" t="s">
        <v>402</v>
      </c>
      <c r="I273" s="273"/>
      <c r="J273" s="274"/>
      <c r="K273" s="278" t="s">
        <v>403</v>
      </c>
      <c r="L273" s="280" t="s">
        <v>404</v>
      </c>
      <c r="M273" s="280" t="s">
        <v>405</v>
      </c>
      <c r="N273" s="282" t="s">
        <v>406</v>
      </c>
      <c r="O273" s="146" t="s">
        <v>400</v>
      </c>
      <c r="P273" s="147" t="s">
        <v>401</v>
      </c>
      <c r="Q273" s="148" t="s">
        <v>402</v>
      </c>
      <c r="R273" s="149" t="s">
        <v>403</v>
      </c>
      <c r="S273" s="62"/>
      <c r="T273" s="150" t="s">
        <v>404</v>
      </c>
      <c r="U273" s="62"/>
      <c r="V273" s="151" t="s">
        <v>405</v>
      </c>
      <c r="W273" s="62"/>
      <c r="X273" s="152" t="s">
        <v>406</v>
      </c>
      <c r="Y273" s="153" t="s">
        <v>407</v>
      </c>
      <c r="Z273" s="3"/>
      <c r="AC273"/>
    </row>
    <row r="274" spans="1:34" ht="22.5" customHeight="1">
      <c r="A274" s="34"/>
      <c r="B274" s="275"/>
      <c r="C274" s="276"/>
      <c r="D274" s="277"/>
      <c r="E274" s="275"/>
      <c r="F274" s="276"/>
      <c r="G274" s="277"/>
      <c r="H274" s="275"/>
      <c r="I274" s="276"/>
      <c r="J274" s="277"/>
      <c r="K274" s="279"/>
      <c r="L274" s="281"/>
      <c r="M274" s="281"/>
      <c r="N274" s="283"/>
      <c r="O274" s="154" t="s">
        <v>408</v>
      </c>
      <c r="P274" s="155" t="s">
        <v>409</v>
      </c>
      <c r="Q274" s="156" t="s">
        <v>410</v>
      </c>
      <c r="R274" s="157" t="s">
        <v>411</v>
      </c>
      <c r="S274" s="63"/>
      <c r="T274" s="158" t="s">
        <v>412</v>
      </c>
      <c r="U274" s="63"/>
      <c r="V274" s="159" t="s">
        <v>413</v>
      </c>
      <c r="W274" s="63"/>
      <c r="X274" s="160" t="s">
        <v>414</v>
      </c>
      <c r="Y274" s="161" t="s">
        <v>415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3"/>
      <c r="Y276" s="31"/>
      <c r="Z276" s="3"/>
      <c r="AA276" s="2"/>
      <c r="AC276"/>
      <c r="AD276" t="s">
        <v>383</v>
      </c>
      <c r="AH276" s="79" t="s">
        <v>397</v>
      </c>
    </row>
    <row r="277" spans="1:34" ht="22.5" customHeight="1">
      <c r="I277" s="266" t="s">
        <v>96</v>
      </c>
      <c r="J277" s="266"/>
      <c r="K277" s="266"/>
      <c r="L277" s="266"/>
      <c r="M277" s="8" t="s">
        <v>367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1" t="s">
        <v>94</v>
      </c>
      <c r="Z277" s="271"/>
      <c r="AC277"/>
      <c r="AH277" s="79" t="s">
        <v>396</v>
      </c>
    </row>
    <row r="278" spans="1:34" ht="22.5" customHeight="1">
      <c r="I278" s="266" t="s">
        <v>2</v>
      </c>
      <c r="J278" s="266"/>
      <c r="K278" s="266"/>
      <c r="L278" s="266"/>
      <c r="M278" s="8" t="s">
        <v>368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1"/>
      <c r="Z278" s="271"/>
      <c r="AC278"/>
    </row>
    <row r="279" spans="1:34" ht="22.5" customHeight="1">
      <c r="J279" s="265"/>
      <c r="K279" s="265"/>
      <c r="L279" s="265"/>
      <c r="M279" s="265"/>
      <c r="N279" s="8"/>
      <c r="O279" s="8"/>
      <c r="P279" s="8"/>
      <c r="Q279" s="8"/>
      <c r="R279" s="266"/>
      <c r="S279" s="266"/>
      <c r="T279" s="266"/>
      <c r="U279" s="266"/>
      <c r="V279" s="8"/>
      <c r="W279" s="8"/>
      <c r="X279" s="3"/>
      <c r="Y279" s="267" t="s">
        <v>383</v>
      </c>
      <c r="Z279" s="267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68"/>
      <c r="X280" s="268"/>
      <c r="Y280" s="268"/>
      <c r="Z280" s="268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68"/>
      <c r="X281" s="268"/>
      <c r="Y281" s="268"/>
      <c r="Z281" s="268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69" t="s">
        <v>384</v>
      </c>
      <c r="X282" s="269"/>
      <c r="Y282" s="269"/>
      <c r="Z282" s="269"/>
      <c r="AC282"/>
    </row>
    <row r="283" spans="1:34" ht="24.95" customHeight="1">
      <c r="A283" s="15" t="s">
        <v>3</v>
      </c>
      <c r="B283" s="262" t="s">
        <v>4</v>
      </c>
      <c r="C283" s="262"/>
      <c r="D283" s="262"/>
      <c r="E283" s="262"/>
      <c r="F283" s="262"/>
      <c r="G283" s="262"/>
      <c r="H283" s="262"/>
      <c r="I283" s="262"/>
      <c r="J283" s="262"/>
      <c r="K283" s="262" t="s">
        <v>5</v>
      </c>
      <c r="L283" s="262"/>
      <c r="M283" s="262"/>
      <c r="N283" s="262"/>
      <c r="O283" s="262"/>
      <c r="P283" s="262"/>
      <c r="Q283" s="262"/>
      <c r="R283" s="262"/>
      <c r="S283" s="262"/>
      <c r="T283" s="262"/>
      <c r="U283" s="262"/>
      <c r="V283" s="262"/>
      <c r="W283" s="262"/>
      <c r="X283" s="262"/>
      <c r="Y283" s="262"/>
      <c r="Z283" s="262"/>
      <c r="AC283"/>
    </row>
    <row r="284" spans="1:34" ht="48.75" customHeight="1">
      <c r="A284" s="15" t="s">
        <v>50</v>
      </c>
      <c r="B284" s="263" t="s">
        <v>51</v>
      </c>
      <c r="C284" s="263"/>
      <c r="D284" s="263"/>
      <c r="E284" s="263"/>
      <c r="F284" s="263"/>
      <c r="G284" s="263"/>
      <c r="H284" s="263"/>
      <c r="I284" s="263"/>
      <c r="J284" s="263"/>
      <c r="K284" s="10" t="s">
        <v>184</v>
      </c>
      <c r="L284" s="10" t="s">
        <v>186</v>
      </c>
      <c r="M284" s="10" t="s">
        <v>188</v>
      </c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15" t="s">
        <v>189</v>
      </c>
      <c r="AC284"/>
      <c r="AD284" s="57" t="s">
        <v>182</v>
      </c>
    </row>
    <row r="285" spans="1:34" ht="12.75" customHeight="1">
      <c r="A285" s="17" t="s">
        <v>7</v>
      </c>
      <c r="B285" s="264" t="s">
        <v>8</v>
      </c>
      <c r="C285" s="264"/>
      <c r="D285" s="264"/>
      <c r="E285" s="264"/>
      <c r="F285" s="264"/>
      <c r="G285" s="264"/>
      <c r="H285" s="264"/>
      <c r="I285" s="264"/>
      <c r="J285" s="264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289" t="s">
        <v>52</v>
      </c>
      <c r="B286" s="289"/>
      <c r="C286" s="289"/>
      <c r="D286" s="289"/>
      <c r="E286" s="289"/>
      <c r="F286" s="289"/>
      <c r="G286" s="289"/>
      <c r="H286" s="289"/>
      <c r="I286" s="289"/>
      <c r="J286" s="289"/>
      <c r="K286" s="290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  <c r="X286" s="291"/>
      <c r="Y286" s="291"/>
      <c r="Z286" s="292"/>
      <c r="AA286" s="42"/>
      <c r="AC286"/>
      <c r="AD286" s="59"/>
    </row>
    <row r="287" spans="1:34" ht="30" customHeight="1">
      <c r="A287" s="47" t="s">
        <v>53</v>
      </c>
      <c r="B287" s="48" t="s">
        <v>303</v>
      </c>
      <c r="C287" s="287" t="s">
        <v>304</v>
      </c>
      <c r="D287" s="287"/>
      <c r="E287" s="287"/>
      <c r="F287" s="287"/>
      <c r="G287" s="287"/>
      <c r="H287" s="287"/>
      <c r="I287" s="287"/>
      <c r="J287" s="288"/>
      <c r="K287" s="81">
        <v>1186</v>
      </c>
      <c r="L287" s="81">
        <v>4013</v>
      </c>
      <c r="M287" s="81">
        <v>8955</v>
      </c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69">
        <f t="shared" ref="Z287:Z310" si="17">SUM(K287:Y287)</f>
        <v>14154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85" t="s">
        <v>305</v>
      </c>
      <c r="D288" s="285"/>
      <c r="E288" s="285"/>
      <c r="F288" s="285"/>
      <c r="G288" s="285"/>
      <c r="H288" s="285"/>
      <c r="I288" s="285"/>
      <c r="J288" s="285"/>
      <c r="K288" s="81">
        <v>668</v>
      </c>
      <c r="L288" s="81">
        <v>2715</v>
      </c>
      <c r="M288" s="81">
        <v>4618</v>
      </c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69">
        <f t="shared" si="17"/>
        <v>8001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85" t="s">
        <v>306</v>
      </c>
      <c r="D289" s="285"/>
      <c r="E289" s="285"/>
      <c r="F289" s="285"/>
      <c r="G289" s="285"/>
      <c r="H289" s="285"/>
      <c r="I289" s="285"/>
      <c r="J289" s="285"/>
      <c r="K289" s="81">
        <v>704</v>
      </c>
      <c r="L289" s="81">
        <v>1271</v>
      </c>
      <c r="M289" s="81">
        <v>1864</v>
      </c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69">
        <f t="shared" si="17"/>
        <v>3839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193</v>
      </c>
      <c r="C290" s="285" t="s">
        <v>307</v>
      </c>
      <c r="D290" s="285"/>
      <c r="E290" s="285"/>
      <c r="F290" s="285"/>
      <c r="G290" s="285"/>
      <c r="H290" s="285"/>
      <c r="I290" s="285"/>
      <c r="J290" s="285"/>
      <c r="K290" s="81">
        <v>117</v>
      </c>
      <c r="L290" s="81">
        <v>402</v>
      </c>
      <c r="M290" s="81">
        <v>825</v>
      </c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69">
        <f t="shared" si="17"/>
        <v>1344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195</v>
      </c>
      <c r="C291" s="285" t="s">
        <v>308</v>
      </c>
      <c r="D291" s="285"/>
      <c r="E291" s="285"/>
      <c r="F291" s="285"/>
      <c r="G291" s="285"/>
      <c r="H291" s="285"/>
      <c r="I291" s="285"/>
      <c r="J291" s="285"/>
      <c r="K291" s="81">
        <v>128</v>
      </c>
      <c r="L291" s="81">
        <v>478</v>
      </c>
      <c r="M291" s="81">
        <v>1273</v>
      </c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69">
        <f t="shared" si="17"/>
        <v>1879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197</v>
      </c>
      <c r="C292" s="285" t="s">
        <v>309</v>
      </c>
      <c r="D292" s="285"/>
      <c r="E292" s="285"/>
      <c r="F292" s="285"/>
      <c r="G292" s="285"/>
      <c r="H292" s="285"/>
      <c r="I292" s="285"/>
      <c r="J292" s="285"/>
      <c r="K292" s="81">
        <v>205</v>
      </c>
      <c r="L292" s="81">
        <v>600</v>
      </c>
      <c r="M292" s="81">
        <v>1778</v>
      </c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69">
        <f t="shared" si="17"/>
        <v>2583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199</v>
      </c>
      <c r="C293" s="285" t="s">
        <v>310</v>
      </c>
      <c r="D293" s="285"/>
      <c r="E293" s="285"/>
      <c r="F293" s="285"/>
      <c r="G293" s="285"/>
      <c r="H293" s="285"/>
      <c r="I293" s="285"/>
      <c r="J293" s="285"/>
      <c r="K293" s="81">
        <v>77</v>
      </c>
      <c r="L293" s="81">
        <v>273</v>
      </c>
      <c r="M293" s="81">
        <v>597</v>
      </c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69">
        <f t="shared" si="17"/>
        <v>947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201</v>
      </c>
      <c r="C294" s="285" t="s">
        <v>311</v>
      </c>
      <c r="D294" s="285"/>
      <c r="E294" s="285"/>
      <c r="F294" s="285"/>
      <c r="G294" s="285"/>
      <c r="H294" s="285"/>
      <c r="I294" s="285"/>
      <c r="J294" s="285"/>
      <c r="K294" s="81">
        <v>161</v>
      </c>
      <c r="L294" s="81">
        <v>859</v>
      </c>
      <c r="M294" s="81">
        <v>1832</v>
      </c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69">
        <f t="shared" si="17"/>
        <v>2852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203</v>
      </c>
      <c r="C295" s="285" t="s">
        <v>312</v>
      </c>
      <c r="D295" s="285"/>
      <c r="E295" s="285"/>
      <c r="F295" s="285"/>
      <c r="G295" s="285"/>
      <c r="H295" s="285"/>
      <c r="I295" s="285"/>
      <c r="J295" s="285"/>
      <c r="K295" s="81">
        <v>38</v>
      </c>
      <c r="L295" s="81">
        <v>209</v>
      </c>
      <c r="M295" s="81">
        <v>1314</v>
      </c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69">
        <f t="shared" si="17"/>
        <v>1561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205</v>
      </c>
      <c r="C296" s="285" t="s">
        <v>313</v>
      </c>
      <c r="D296" s="285"/>
      <c r="E296" s="285"/>
      <c r="F296" s="285"/>
      <c r="G296" s="285"/>
      <c r="H296" s="285"/>
      <c r="I296" s="285"/>
      <c r="J296" s="285"/>
      <c r="K296" s="81">
        <v>27</v>
      </c>
      <c r="L296" s="81">
        <v>122</v>
      </c>
      <c r="M296" s="81">
        <v>191</v>
      </c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69">
        <f t="shared" si="17"/>
        <v>340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24" t="s">
        <v>207</v>
      </c>
      <c r="C297" s="285" t="s">
        <v>314</v>
      </c>
      <c r="D297" s="285"/>
      <c r="E297" s="285"/>
      <c r="F297" s="285"/>
      <c r="G297" s="285"/>
      <c r="H297" s="285"/>
      <c r="I297" s="285"/>
      <c r="J297" s="285"/>
      <c r="K297" s="81">
        <v>33</v>
      </c>
      <c r="L297" s="81">
        <v>97</v>
      </c>
      <c r="M297" s="81">
        <v>476</v>
      </c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69">
        <f t="shared" si="17"/>
        <v>606</v>
      </c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63" t="s">
        <v>393</v>
      </c>
      <c r="C298" s="263"/>
      <c r="D298" s="263"/>
      <c r="E298" s="263"/>
      <c r="F298" s="263"/>
      <c r="G298" s="263"/>
      <c r="H298" s="263"/>
      <c r="I298" s="263"/>
      <c r="J298" s="263"/>
      <c r="K298" s="70">
        <f>SUM(K287:K297)</f>
        <v>3344</v>
      </c>
      <c r="L298" s="70">
        <f>SUM(L287:L297)</f>
        <v>11039</v>
      </c>
      <c r="M298" s="70">
        <f>SUM(M287:M297)</f>
        <v>23723</v>
      </c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70">
        <f t="shared" si="17"/>
        <v>38106</v>
      </c>
      <c r="AC298" s="27"/>
      <c r="AD298" s="37" t="s">
        <v>181</v>
      </c>
    </row>
    <row r="299" spans="1:30" ht="30" customHeight="1">
      <c r="A299" s="47" t="s">
        <v>53</v>
      </c>
      <c r="B299" s="50" t="s">
        <v>315</v>
      </c>
      <c r="C299" s="287" t="s">
        <v>316</v>
      </c>
      <c r="D299" s="287"/>
      <c r="E299" s="287"/>
      <c r="F299" s="287"/>
      <c r="G299" s="287"/>
      <c r="H299" s="287"/>
      <c r="I299" s="287"/>
      <c r="J299" s="288"/>
      <c r="K299" s="81">
        <v>6090</v>
      </c>
      <c r="L299" s="81">
        <v>13655</v>
      </c>
      <c r="M299" s="81">
        <v>23212</v>
      </c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69">
        <f t="shared" si="17"/>
        <v>42957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85" t="s">
        <v>317</v>
      </c>
      <c r="D300" s="285"/>
      <c r="E300" s="285"/>
      <c r="F300" s="285"/>
      <c r="G300" s="285"/>
      <c r="H300" s="285"/>
      <c r="I300" s="285"/>
      <c r="J300" s="285"/>
      <c r="K300" s="81">
        <v>5996</v>
      </c>
      <c r="L300" s="81">
        <v>17365</v>
      </c>
      <c r="M300" s="81">
        <v>39816</v>
      </c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69">
        <f t="shared" si="17"/>
        <v>63177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85" t="s">
        <v>318</v>
      </c>
      <c r="D301" s="285"/>
      <c r="E301" s="285"/>
      <c r="F301" s="285"/>
      <c r="G301" s="285"/>
      <c r="H301" s="285"/>
      <c r="I301" s="285"/>
      <c r="J301" s="285"/>
      <c r="K301" s="81">
        <v>1401</v>
      </c>
      <c r="L301" s="81">
        <v>4178</v>
      </c>
      <c r="M301" s="81">
        <v>19125</v>
      </c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69">
        <f t="shared" si="17"/>
        <v>24704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193</v>
      </c>
      <c r="C302" s="285" t="s">
        <v>319</v>
      </c>
      <c r="D302" s="285"/>
      <c r="E302" s="285"/>
      <c r="F302" s="285"/>
      <c r="G302" s="285"/>
      <c r="H302" s="285"/>
      <c r="I302" s="285"/>
      <c r="J302" s="285"/>
      <c r="K302" s="81">
        <v>1434</v>
      </c>
      <c r="L302" s="81">
        <v>16812</v>
      </c>
      <c r="M302" s="81">
        <v>6241</v>
      </c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69">
        <f t="shared" si="17"/>
        <v>24487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195</v>
      </c>
      <c r="C303" s="285" t="s">
        <v>320</v>
      </c>
      <c r="D303" s="285"/>
      <c r="E303" s="285"/>
      <c r="F303" s="285"/>
      <c r="G303" s="285"/>
      <c r="H303" s="285"/>
      <c r="I303" s="285"/>
      <c r="J303" s="285"/>
      <c r="K303" s="81">
        <v>431</v>
      </c>
      <c r="L303" s="81">
        <v>1303</v>
      </c>
      <c r="M303" s="81">
        <v>2194</v>
      </c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69">
        <f t="shared" si="17"/>
        <v>3928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197</v>
      </c>
      <c r="C304" s="285" t="s">
        <v>321</v>
      </c>
      <c r="D304" s="285"/>
      <c r="E304" s="285"/>
      <c r="F304" s="285"/>
      <c r="G304" s="285"/>
      <c r="H304" s="285"/>
      <c r="I304" s="285"/>
      <c r="J304" s="285"/>
      <c r="K304" s="81">
        <v>369</v>
      </c>
      <c r="L304" s="81">
        <v>960</v>
      </c>
      <c r="M304" s="81">
        <v>2085</v>
      </c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69">
        <f t="shared" si="17"/>
        <v>3414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199</v>
      </c>
      <c r="C305" s="285" t="s">
        <v>322</v>
      </c>
      <c r="D305" s="285"/>
      <c r="E305" s="285"/>
      <c r="F305" s="285"/>
      <c r="G305" s="285"/>
      <c r="H305" s="285"/>
      <c r="I305" s="285"/>
      <c r="J305" s="285"/>
      <c r="K305" s="81">
        <v>362</v>
      </c>
      <c r="L305" s="81">
        <v>1127</v>
      </c>
      <c r="M305" s="81">
        <v>1844</v>
      </c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69">
        <f t="shared" si="17"/>
        <v>3333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201</v>
      </c>
      <c r="C306" s="285" t="s">
        <v>323</v>
      </c>
      <c r="D306" s="285"/>
      <c r="E306" s="285"/>
      <c r="F306" s="285"/>
      <c r="G306" s="285"/>
      <c r="H306" s="285"/>
      <c r="I306" s="285"/>
      <c r="J306" s="285"/>
      <c r="K306" s="81">
        <v>234</v>
      </c>
      <c r="L306" s="81">
        <v>752</v>
      </c>
      <c r="M306" s="81">
        <v>1474</v>
      </c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69">
        <f t="shared" si="17"/>
        <v>2460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203</v>
      </c>
      <c r="C307" s="285" t="s">
        <v>324</v>
      </c>
      <c r="D307" s="285"/>
      <c r="E307" s="285"/>
      <c r="F307" s="285"/>
      <c r="G307" s="285"/>
      <c r="H307" s="285"/>
      <c r="I307" s="285"/>
      <c r="J307" s="285"/>
      <c r="K307" s="81">
        <v>177</v>
      </c>
      <c r="L307" s="81">
        <v>542</v>
      </c>
      <c r="M307" s="81">
        <v>742</v>
      </c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69">
        <f t="shared" si="17"/>
        <v>1461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205</v>
      </c>
      <c r="C308" s="285" t="s">
        <v>325</v>
      </c>
      <c r="D308" s="285"/>
      <c r="E308" s="285"/>
      <c r="F308" s="285"/>
      <c r="G308" s="285"/>
      <c r="H308" s="285"/>
      <c r="I308" s="285"/>
      <c r="J308" s="285"/>
      <c r="K308" s="81">
        <v>169</v>
      </c>
      <c r="L308" s="81">
        <v>535</v>
      </c>
      <c r="M308" s="81">
        <v>1016</v>
      </c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69">
        <f t="shared" si="17"/>
        <v>1720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24" t="s">
        <v>207</v>
      </c>
      <c r="C309" s="285" t="s">
        <v>326</v>
      </c>
      <c r="D309" s="285"/>
      <c r="E309" s="285"/>
      <c r="F309" s="285"/>
      <c r="G309" s="285"/>
      <c r="H309" s="285"/>
      <c r="I309" s="285"/>
      <c r="J309" s="285"/>
      <c r="K309" s="81">
        <v>91</v>
      </c>
      <c r="L309" s="81">
        <v>211</v>
      </c>
      <c r="M309" s="81">
        <v>526</v>
      </c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69">
        <f t="shared" si="17"/>
        <v>828</v>
      </c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63" t="s">
        <v>393</v>
      </c>
      <c r="C310" s="263"/>
      <c r="D310" s="263"/>
      <c r="E310" s="263"/>
      <c r="F310" s="263"/>
      <c r="G310" s="263"/>
      <c r="H310" s="263"/>
      <c r="I310" s="263"/>
      <c r="J310" s="263"/>
      <c r="K310" s="70">
        <f>SUM(K299:K309)</f>
        <v>16754</v>
      </c>
      <c r="L310" s="70">
        <f>SUM(L299:L309)</f>
        <v>57440</v>
      </c>
      <c r="M310" s="70">
        <f>SUM(M299:M309)</f>
        <v>98275</v>
      </c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70">
        <f t="shared" si="17"/>
        <v>172469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286" t="s">
        <v>93</v>
      </c>
      <c r="C312" s="286"/>
      <c r="D312" s="286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50" t="s">
        <v>37</v>
      </c>
      <c r="P312" s="251"/>
      <c r="Q312" s="251"/>
      <c r="R312" s="251"/>
      <c r="S312" s="251"/>
      <c r="T312" s="251"/>
      <c r="U312" s="251"/>
      <c r="V312" s="251"/>
      <c r="W312" s="251"/>
      <c r="X312" s="251"/>
      <c r="Y312" s="252"/>
      <c r="Z312" s="3"/>
      <c r="AA312" s="3"/>
      <c r="AC312"/>
    </row>
    <row r="313" spans="1:34" ht="21.75" customHeight="1">
      <c r="A313" s="30"/>
      <c r="B313" s="272" t="s">
        <v>400</v>
      </c>
      <c r="C313" s="273"/>
      <c r="D313" s="274"/>
      <c r="E313" s="272" t="s">
        <v>401</v>
      </c>
      <c r="F313" s="273"/>
      <c r="G313" s="274"/>
      <c r="H313" s="272" t="s">
        <v>402</v>
      </c>
      <c r="I313" s="273"/>
      <c r="J313" s="274"/>
      <c r="K313" s="278" t="s">
        <v>403</v>
      </c>
      <c r="L313" s="280" t="s">
        <v>404</v>
      </c>
      <c r="M313" s="280" t="s">
        <v>405</v>
      </c>
      <c r="N313" s="282" t="s">
        <v>406</v>
      </c>
      <c r="O313" s="162" t="s">
        <v>400</v>
      </c>
      <c r="P313" s="163" t="s">
        <v>401</v>
      </c>
      <c r="Q313" s="164" t="s">
        <v>402</v>
      </c>
      <c r="R313" s="165" t="s">
        <v>403</v>
      </c>
      <c r="S313" s="62"/>
      <c r="T313" s="166" t="s">
        <v>404</v>
      </c>
      <c r="U313" s="62"/>
      <c r="V313" s="167" t="s">
        <v>405</v>
      </c>
      <c r="W313" s="62"/>
      <c r="X313" s="168" t="s">
        <v>406</v>
      </c>
      <c r="Y313" s="169" t="s">
        <v>407</v>
      </c>
      <c r="Z313" s="3"/>
      <c r="AC313"/>
    </row>
    <row r="314" spans="1:34" ht="22.5" customHeight="1">
      <c r="A314" s="34"/>
      <c r="B314" s="275"/>
      <c r="C314" s="276"/>
      <c r="D314" s="277"/>
      <c r="E314" s="275"/>
      <c r="F314" s="276"/>
      <c r="G314" s="277"/>
      <c r="H314" s="275"/>
      <c r="I314" s="276"/>
      <c r="J314" s="277"/>
      <c r="K314" s="279"/>
      <c r="L314" s="281"/>
      <c r="M314" s="281"/>
      <c r="N314" s="283"/>
      <c r="O314" s="170" t="s">
        <v>408</v>
      </c>
      <c r="P314" s="171" t="s">
        <v>409</v>
      </c>
      <c r="Q314" s="172" t="s">
        <v>410</v>
      </c>
      <c r="R314" s="173" t="s">
        <v>411</v>
      </c>
      <c r="S314" s="63"/>
      <c r="T314" s="174" t="s">
        <v>412</v>
      </c>
      <c r="U314" s="63"/>
      <c r="V314" s="175" t="s">
        <v>413</v>
      </c>
      <c r="W314" s="63"/>
      <c r="X314" s="176" t="s">
        <v>414</v>
      </c>
      <c r="Y314" s="177" t="s">
        <v>415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  <c r="X316" s="3"/>
      <c r="Y316" s="31"/>
      <c r="Z316" s="3"/>
      <c r="AA316" s="2"/>
      <c r="AC316"/>
      <c r="AD316" t="s">
        <v>385</v>
      </c>
      <c r="AH316" s="79" t="s">
        <v>397</v>
      </c>
    </row>
    <row r="317" spans="1:34" ht="22.5" customHeight="1">
      <c r="I317" s="266" t="s">
        <v>96</v>
      </c>
      <c r="J317" s="266"/>
      <c r="K317" s="266"/>
      <c r="L317" s="266"/>
      <c r="M317" s="8" t="s">
        <v>367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1" t="s">
        <v>94</v>
      </c>
      <c r="Z317" s="271"/>
      <c r="AC317"/>
      <c r="AH317" s="79" t="s">
        <v>396</v>
      </c>
    </row>
    <row r="318" spans="1:34" ht="22.5" customHeight="1">
      <c r="I318" s="266" t="s">
        <v>2</v>
      </c>
      <c r="J318" s="266"/>
      <c r="K318" s="266"/>
      <c r="L318" s="266"/>
      <c r="M318" s="8" t="s">
        <v>368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1"/>
      <c r="Z318" s="271"/>
      <c r="AC318"/>
    </row>
    <row r="319" spans="1:34" ht="22.5" customHeight="1">
      <c r="J319" s="265"/>
      <c r="K319" s="265"/>
      <c r="L319" s="265"/>
      <c r="M319" s="265"/>
      <c r="N319" s="8"/>
      <c r="O319" s="8"/>
      <c r="P319" s="8"/>
      <c r="Q319" s="8"/>
      <c r="R319" s="266"/>
      <c r="S319" s="266"/>
      <c r="T319" s="266"/>
      <c r="U319" s="266"/>
      <c r="V319" s="8"/>
      <c r="W319" s="8"/>
      <c r="X319" s="3"/>
      <c r="Y319" s="267" t="s">
        <v>385</v>
      </c>
      <c r="Z319" s="267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68"/>
      <c r="X320" s="268"/>
      <c r="Y320" s="268"/>
      <c r="Z320" s="268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68"/>
      <c r="X321" s="268"/>
      <c r="Y321" s="268"/>
      <c r="Z321" s="268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69" t="s">
        <v>386</v>
      </c>
      <c r="X322" s="269"/>
      <c r="Y322" s="269"/>
      <c r="Z322" s="269"/>
      <c r="AC322"/>
    </row>
    <row r="323" spans="1:30" ht="24.95" customHeight="1">
      <c r="A323" s="15" t="s">
        <v>3</v>
      </c>
      <c r="B323" s="262" t="s">
        <v>4</v>
      </c>
      <c r="C323" s="262"/>
      <c r="D323" s="262"/>
      <c r="E323" s="262"/>
      <c r="F323" s="262"/>
      <c r="G323" s="262"/>
      <c r="H323" s="262"/>
      <c r="I323" s="262"/>
      <c r="J323" s="262"/>
      <c r="K323" s="262" t="s">
        <v>5</v>
      </c>
      <c r="L323" s="262"/>
      <c r="M323" s="262"/>
      <c r="N323" s="262"/>
      <c r="O323" s="262"/>
      <c r="P323" s="262"/>
      <c r="Q323" s="262"/>
      <c r="R323" s="262"/>
      <c r="S323" s="262"/>
      <c r="T323" s="262"/>
      <c r="U323" s="262"/>
      <c r="V323" s="262"/>
      <c r="W323" s="262"/>
      <c r="X323" s="262"/>
      <c r="Y323" s="262"/>
      <c r="Z323" s="262"/>
      <c r="AC323"/>
    </row>
    <row r="324" spans="1:30" ht="48.75" customHeight="1">
      <c r="A324" s="15" t="s">
        <v>50</v>
      </c>
      <c r="B324" s="263" t="s">
        <v>51</v>
      </c>
      <c r="C324" s="263"/>
      <c r="D324" s="263"/>
      <c r="E324" s="263"/>
      <c r="F324" s="263"/>
      <c r="G324" s="263"/>
      <c r="H324" s="263"/>
      <c r="I324" s="263"/>
      <c r="J324" s="263"/>
      <c r="K324" s="10" t="s">
        <v>184</v>
      </c>
      <c r="L324" s="10" t="s">
        <v>186</v>
      </c>
      <c r="M324" s="10" t="s">
        <v>188</v>
      </c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15" t="s">
        <v>189</v>
      </c>
      <c r="AC324"/>
      <c r="AD324" s="57" t="s">
        <v>182</v>
      </c>
    </row>
    <row r="325" spans="1:30" ht="12.75" customHeight="1">
      <c r="A325" s="17" t="s">
        <v>7</v>
      </c>
      <c r="B325" s="264" t="s">
        <v>8</v>
      </c>
      <c r="C325" s="264"/>
      <c r="D325" s="264"/>
      <c r="E325" s="264"/>
      <c r="F325" s="264"/>
      <c r="G325" s="264"/>
      <c r="H325" s="264"/>
      <c r="I325" s="264"/>
      <c r="J325" s="264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289" t="s">
        <v>52</v>
      </c>
      <c r="B326" s="289"/>
      <c r="C326" s="289"/>
      <c r="D326" s="289"/>
      <c r="E326" s="289"/>
      <c r="F326" s="289"/>
      <c r="G326" s="289"/>
      <c r="H326" s="289"/>
      <c r="I326" s="289"/>
      <c r="J326" s="289"/>
      <c r="K326" s="290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  <c r="X326" s="291"/>
      <c r="Y326" s="291"/>
      <c r="Z326" s="292"/>
      <c r="AA326" s="42"/>
      <c r="AC326"/>
      <c r="AD326" s="59"/>
    </row>
    <row r="327" spans="1:30" ht="30" customHeight="1">
      <c r="A327" s="47" t="s">
        <v>53</v>
      </c>
      <c r="B327" s="48" t="s">
        <v>327</v>
      </c>
      <c r="C327" s="287" t="s">
        <v>328</v>
      </c>
      <c r="D327" s="287"/>
      <c r="E327" s="287"/>
      <c r="F327" s="287"/>
      <c r="G327" s="287"/>
      <c r="H327" s="287"/>
      <c r="I327" s="287"/>
      <c r="J327" s="288"/>
      <c r="K327" s="81">
        <v>2352</v>
      </c>
      <c r="L327" s="81">
        <v>7034</v>
      </c>
      <c r="M327" s="81">
        <v>5648</v>
      </c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69">
        <f t="shared" ref="Z327:Z350" si="18">SUM(K327:Y327)</f>
        <v>15034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85" t="s">
        <v>329</v>
      </c>
      <c r="D328" s="285"/>
      <c r="E328" s="285"/>
      <c r="F328" s="285"/>
      <c r="G328" s="285"/>
      <c r="H328" s="285"/>
      <c r="I328" s="285"/>
      <c r="J328" s="285"/>
      <c r="K328" s="81">
        <v>818</v>
      </c>
      <c r="L328" s="81">
        <v>4875</v>
      </c>
      <c r="M328" s="81">
        <v>2232</v>
      </c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69">
        <f t="shared" si="18"/>
        <v>7925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85" t="s">
        <v>330</v>
      </c>
      <c r="D329" s="285"/>
      <c r="E329" s="285"/>
      <c r="F329" s="285"/>
      <c r="G329" s="285"/>
      <c r="H329" s="285"/>
      <c r="I329" s="285"/>
      <c r="J329" s="285"/>
      <c r="K329" s="81">
        <v>415</v>
      </c>
      <c r="L329" s="81">
        <v>886</v>
      </c>
      <c r="M329" s="81">
        <v>739</v>
      </c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69">
        <f t="shared" si="18"/>
        <v>2040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193</v>
      </c>
      <c r="C330" s="285" t="s">
        <v>331</v>
      </c>
      <c r="D330" s="285"/>
      <c r="E330" s="285"/>
      <c r="F330" s="285"/>
      <c r="G330" s="285"/>
      <c r="H330" s="285"/>
      <c r="I330" s="285"/>
      <c r="J330" s="285"/>
      <c r="K330" s="81">
        <v>240</v>
      </c>
      <c r="L330" s="81">
        <v>853</v>
      </c>
      <c r="M330" s="81">
        <v>882</v>
      </c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69">
        <f t="shared" si="18"/>
        <v>1975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195</v>
      </c>
      <c r="C331" s="285" t="s">
        <v>332</v>
      </c>
      <c r="D331" s="285"/>
      <c r="E331" s="285"/>
      <c r="F331" s="285"/>
      <c r="G331" s="285"/>
      <c r="H331" s="285"/>
      <c r="I331" s="285"/>
      <c r="J331" s="285"/>
      <c r="K331" s="81">
        <v>362</v>
      </c>
      <c r="L331" s="81">
        <v>1082</v>
      </c>
      <c r="M331" s="81">
        <v>1527</v>
      </c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69">
        <f t="shared" si="18"/>
        <v>2971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197</v>
      </c>
      <c r="C332" s="285" t="s">
        <v>333</v>
      </c>
      <c r="D332" s="285"/>
      <c r="E332" s="285"/>
      <c r="F332" s="285"/>
      <c r="G332" s="285"/>
      <c r="H332" s="285"/>
      <c r="I332" s="285"/>
      <c r="J332" s="285"/>
      <c r="K332" s="81">
        <v>167</v>
      </c>
      <c r="L332" s="81">
        <v>306</v>
      </c>
      <c r="M332" s="81">
        <v>615</v>
      </c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69">
        <f t="shared" si="18"/>
        <v>1088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199</v>
      </c>
      <c r="C333" s="285" t="s">
        <v>334</v>
      </c>
      <c r="D333" s="285"/>
      <c r="E333" s="285"/>
      <c r="F333" s="285"/>
      <c r="G333" s="285"/>
      <c r="H333" s="285"/>
      <c r="I333" s="285"/>
      <c r="J333" s="285"/>
      <c r="K333" s="81">
        <v>75</v>
      </c>
      <c r="L333" s="81">
        <v>271</v>
      </c>
      <c r="M333" s="81">
        <v>1099</v>
      </c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69">
        <f t="shared" si="18"/>
        <v>1445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201</v>
      </c>
      <c r="C334" s="285" t="s">
        <v>335</v>
      </c>
      <c r="D334" s="285"/>
      <c r="E334" s="285"/>
      <c r="F334" s="285"/>
      <c r="G334" s="285"/>
      <c r="H334" s="285"/>
      <c r="I334" s="285"/>
      <c r="J334" s="285"/>
      <c r="K334" s="81">
        <v>266</v>
      </c>
      <c r="L334" s="81">
        <v>227</v>
      </c>
      <c r="M334" s="81">
        <v>600</v>
      </c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69">
        <f t="shared" si="18"/>
        <v>1093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24" t="s">
        <v>203</v>
      </c>
      <c r="C335" s="285" t="s">
        <v>336</v>
      </c>
      <c r="D335" s="285"/>
      <c r="E335" s="285"/>
      <c r="F335" s="285"/>
      <c r="G335" s="285"/>
      <c r="H335" s="285"/>
      <c r="I335" s="285"/>
      <c r="J335" s="285"/>
      <c r="K335" s="81">
        <v>103</v>
      </c>
      <c r="L335" s="81">
        <v>332</v>
      </c>
      <c r="M335" s="81">
        <v>376</v>
      </c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69">
        <f t="shared" si="18"/>
        <v>811</v>
      </c>
      <c r="AA335" s="49"/>
      <c r="AC335" s="27" t="s">
        <v>82</v>
      </c>
      <c r="AD335" s="37" t="s">
        <v>116</v>
      </c>
    </row>
    <row r="336" spans="1:30" ht="15" customHeight="1">
      <c r="A336" s="47"/>
      <c r="B336" s="24" t="s">
        <v>205</v>
      </c>
      <c r="C336" s="285" t="s">
        <v>337</v>
      </c>
      <c r="D336" s="285"/>
      <c r="E336" s="285"/>
      <c r="F336" s="285"/>
      <c r="G336" s="285"/>
      <c r="H336" s="285"/>
      <c r="I336" s="285"/>
      <c r="J336" s="285"/>
      <c r="K336" s="81">
        <v>75</v>
      </c>
      <c r="L336" s="81">
        <v>335</v>
      </c>
      <c r="M336" s="81">
        <v>939</v>
      </c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69">
        <f t="shared" si="18"/>
        <v>1349</v>
      </c>
      <c r="AA336" s="49"/>
      <c r="AC336" s="27" t="s">
        <v>82</v>
      </c>
      <c r="AD336" s="37" t="s">
        <v>117</v>
      </c>
    </row>
    <row r="337" spans="1:30" ht="15" customHeight="1">
      <c r="A337" s="47"/>
      <c r="B337" s="24" t="s">
        <v>207</v>
      </c>
      <c r="C337" s="285" t="s">
        <v>338</v>
      </c>
      <c r="D337" s="285"/>
      <c r="E337" s="285"/>
      <c r="F337" s="285"/>
      <c r="G337" s="285"/>
      <c r="H337" s="285"/>
      <c r="I337" s="285"/>
      <c r="J337" s="285"/>
      <c r="K337" s="81">
        <v>63</v>
      </c>
      <c r="L337" s="81">
        <v>171</v>
      </c>
      <c r="M337" s="81">
        <v>211</v>
      </c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69">
        <f t="shared" si="18"/>
        <v>445</v>
      </c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63" t="s">
        <v>393</v>
      </c>
      <c r="C338" s="263"/>
      <c r="D338" s="263"/>
      <c r="E338" s="263"/>
      <c r="F338" s="263"/>
      <c r="G338" s="263"/>
      <c r="H338" s="263"/>
      <c r="I338" s="263"/>
      <c r="J338" s="263"/>
      <c r="K338" s="70">
        <f>SUM(K327:K337)</f>
        <v>4936</v>
      </c>
      <c r="L338" s="70">
        <f>SUM(L327:L337)</f>
        <v>16372</v>
      </c>
      <c r="M338" s="70">
        <f>SUM(M327:M337)</f>
        <v>14868</v>
      </c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70">
        <f t="shared" si="18"/>
        <v>36176</v>
      </c>
      <c r="AC338" s="27"/>
      <c r="AD338" s="37" t="s">
        <v>181</v>
      </c>
    </row>
    <row r="339" spans="1:30" ht="30" customHeight="1">
      <c r="A339" s="47" t="s">
        <v>53</v>
      </c>
      <c r="B339" s="50" t="s">
        <v>339</v>
      </c>
      <c r="C339" s="287" t="s">
        <v>340</v>
      </c>
      <c r="D339" s="287"/>
      <c r="E339" s="287"/>
      <c r="F339" s="287"/>
      <c r="G339" s="287"/>
      <c r="H339" s="287"/>
      <c r="I339" s="287"/>
      <c r="J339" s="288"/>
      <c r="K339" s="81">
        <v>11664</v>
      </c>
      <c r="L339" s="81">
        <v>40169</v>
      </c>
      <c r="M339" s="81">
        <v>37487</v>
      </c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69">
        <f t="shared" si="18"/>
        <v>89320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85" t="s">
        <v>341</v>
      </c>
      <c r="D340" s="285"/>
      <c r="E340" s="285"/>
      <c r="F340" s="285"/>
      <c r="G340" s="285"/>
      <c r="H340" s="285"/>
      <c r="I340" s="285"/>
      <c r="J340" s="285"/>
      <c r="K340" s="81">
        <v>4621</v>
      </c>
      <c r="L340" s="81">
        <v>44100</v>
      </c>
      <c r="M340" s="81">
        <v>18835</v>
      </c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69">
        <f t="shared" si="18"/>
        <v>67556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85" t="s">
        <v>342</v>
      </c>
      <c r="D341" s="285"/>
      <c r="E341" s="285"/>
      <c r="F341" s="285"/>
      <c r="G341" s="285"/>
      <c r="H341" s="285"/>
      <c r="I341" s="285"/>
      <c r="J341" s="285"/>
      <c r="K341" s="81">
        <v>1379</v>
      </c>
      <c r="L341" s="81">
        <v>6692</v>
      </c>
      <c r="M341" s="81">
        <v>13080</v>
      </c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69">
        <f t="shared" si="18"/>
        <v>21151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193</v>
      </c>
      <c r="C342" s="285" t="s">
        <v>343</v>
      </c>
      <c r="D342" s="285"/>
      <c r="E342" s="285"/>
      <c r="F342" s="285"/>
      <c r="G342" s="285"/>
      <c r="H342" s="285"/>
      <c r="I342" s="285"/>
      <c r="J342" s="285"/>
      <c r="K342" s="81">
        <v>4524</v>
      </c>
      <c r="L342" s="81">
        <v>14476</v>
      </c>
      <c r="M342" s="81">
        <v>13807</v>
      </c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69">
        <f t="shared" si="18"/>
        <v>32807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195</v>
      </c>
      <c r="C343" s="285" t="s">
        <v>344</v>
      </c>
      <c r="D343" s="285"/>
      <c r="E343" s="285"/>
      <c r="F343" s="285"/>
      <c r="G343" s="285"/>
      <c r="H343" s="285"/>
      <c r="I343" s="285"/>
      <c r="J343" s="285"/>
      <c r="K343" s="81">
        <v>1440</v>
      </c>
      <c r="L343" s="81">
        <v>7441</v>
      </c>
      <c r="M343" s="81">
        <v>13221</v>
      </c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69">
        <f t="shared" si="18"/>
        <v>22102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197</v>
      </c>
      <c r="C344" s="285" t="s">
        <v>345</v>
      </c>
      <c r="D344" s="285"/>
      <c r="E344" s="285"/>
      <c r="F344" s="285"/>
      <c r="G344" s="285"/>
      <c r="H344" s="285"/>
      <c r="I344" s="285"/>
      <c r="J344" s="285"/>
      <c r="K344" s="81">
        <v>561</v>
      </c>
      <c r="L344" s="81">
        <v>5581</v>
      </c>
      <c r="M344" s="81">
        <v>2567</v>
      </c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69">
        <f t="shared" si="18"/>
        <v>8709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199</v>
      </c>
      <c r="C345" s="285" t="s">
        <v>346</v>
      </c>
      <c r="D345" s="285"/>
      <c r="E345" s="285"/>
      <c r="F345" s="285"/>
      <c r="G345" s="285"/>
      <c r="H345" s="285"/>
      <c r="I345" s="285"/>
      <c r="J345" s="285"/>
      <c r="K345" s="81">
        <v>499</v>
      </c>
      <c r="L345" s="81">
        <v>2099</v>
      </c>
      <c r="M345" s="81">
        <v>2547</v>
      </c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69">
        <f t="shared" si="18"/>
        <v>5145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201</v>
      </c>
      <c r="C346" s="285" t="s">
        <v>347</v>
      </c>
      <c r="D346" s="285"/>
      <c r="E346" s="285"/>
      <c r="F346" s="285"/>
      <c r="G346" s="285"/>
      <c r="H346" s="285"/>
      <c r="I346" s="285"/>
      <c r="J346" s="285"/>
      <c r="K346" s="81">
        <v>228</v>
      </c>
      <c r="L346" s="81">
        <v>1760</v>
      </c>
      <c r="M346" s="81">
        <v>5658</v>
      </c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69">
        <f t="shared" si="18"/>
        <v>7646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203</v>
      </c>
      <c r="C347" s="285" t="s">
        <v>348</v>
      </c>
      <c r="D347" s="285"/>
      <c r="E347" s="285"/>
      <c r="F347" s="285"/>
      <c r="G347" s="285"/>
      <c r="H347" s="285"/>
      <c r="I347" s="285"/>
      <c r="J347" s="285"/>
      <c r="K347" s="81">
        <v>684</v>
      </c>
      <c r="L347" s="81">
        <v>824</v>
      </c>
      <c r="M347" s="81">
        <v>1262</v>
      </c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69">
        <f t="shared" si="18"/>
        <v>2770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205</v>
      </c>
      <c r="C348" s="285" t="s">
        <v>349</v>
      </c>
      <c r="D348" s="285"/>
      <c r="E348" s="285"/>
      <c r="F348" s="285"/>
      <c r="G348" s="285"/>
      <c r="H348" s="285"/>
      <c r="I348" s="285"/>
      <c r="J348" s="285"/>
      <c r="K348" s="81">
        <v>78</v>
      </c>
      <c r="L348" s="81">
        <v>626</v>
      </c>
      <c r="M348" s="81">
        <v>326</v>
      </c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69">
        <f t="shared" si="18"/>
        <v>1030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24" t="s">
        <v>207</v>
      </c>
      <c r="C349" s="285" t="s">
        <v>350</v>
      </c>
      <c r="D349" s="285"/>
      <c r="E349" s="285"/>
      <c r="F349" s="285"/>
      <c r="G349" s="285"/>
      <c r="H349" s="285"/>
      <c r="I349" s="285"/>
      <c r="J349" s="285"/>
      <c r="K349" s="81">
        <v>101</v>
      </c>
      <c r="L349" s="81">
        <v>351</v>
      </c>
      <c r="M349" s="81">
        <v>451</v>
      </c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69">
        <f t="shared" si="18"/>
        <v>903</v>
      </c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63" t="s">
        <v>393</v>
      </c>
      <c r="C350" s="263"/>
      <c r="D350" s="263"/>
      <c r="E350" s="263"/>
      <c r="F350" s="263"/>
      <c r="G350" s="263"/>
      <c r="H350" s="263"/>
      <c r="I350" s="263"/>
      <c r="J350" s="263"/>
      <c r="K350" s="70">
        <f>SUM(K339:K349)</f>
        <v>25779</v>
      </c>
      <c r="L350" s="70">
        <f>SUM(L339:L349)</f>
        <v>124119</v>
      </c>
      <c r="M350" s="70">
        <f>SUM(M339:M349)</f>
        <v>109241</v>
      </c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70">
        <f t="shared" si="18"/>
        <v>259139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286" t="s">
        <v>93</v>
      </c>
      <c r="C352" s="286"/>
      <c r="D352" s="286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50" t="s">
        <v>37</v>
      </c>
      <c r="P352" s="251"/>
      <c r="Q352" s="251"/>
      <c r="R352" s="251"/>
      <c r="S352" s="251"/>
      <c r="T352" s="251"/>
      <c r="U352" s="251"/>
      <c r="V352" s="251"/>
      <c r="W352" s="251"/>
      <c r="X352" s="251"/>
      <c r="Y352" s="252"/>
      <c r="Z352" s="3"/>
      <c r="AA352" s="3"/>
      <c r="AC352"/>
    </row>
    <row r="353" spans="1:34" ht="21.75" customHeight="1">
      <c r="A353" s="30"/>
      <c r="B353" s="272" t="s">
        <v>400</v>
      </c>
      <c r="C353" s="273"/>
      <c r="D353" s="274"/>
      <c r="E353" s="272" t="s">
        <v>401</v>
      </c>
      <c r="F353" s="273"/>
      <c r="G353" s="274"/>
      <c r="H353" s="272" t="s">
        <v>402</v>
      </c>
      <c r="I353" s="273"/>
      <c r="J353" s="274"/>
      <c r="K353" s="278" t="s">
        <v>403</v>
      </c>
      <c r="L353" s="280" t="s">
        <v>404</v>
      </c>
      <c r="M353" s="280" t="s">
        <v>405</v>
      </c>
      <c r="N353" s="282" t="s">
        <v>406</v>
      </c>
      <c r="O353" s="178" t="s">
        <v>400</v>
      </c>
      <c r="P353" s="179" t="s">
        <v>401</v>
      </c>
      <c r="Q353" s="180" t="s">
        <v>402</v>
      </c>
      <c r="R353" s="181" t="s">
        <v>403</v>
      </c>
      <c r="S353" s="62"/>
      <c r="T353" s="182" t="s">
        <v>404</v>
      </c>
      <c r="U353" s="62"/>
      <c r="V353" s="183" t="s">
        <v>405</v>
      </c>
      <c r="W353" s="62"/>
      <c r="X353" s="184" t="s">
        <v>406</v>
      </c>
      <c r="Y353" s="185" t="s">
        <v>407</v>
      </c>
      <c r="Z353" s="3"/>
      <c r="AC353"/>
    </row>
    <row r="354" spans="1:34" ht="22.5" customHeight="1">
      <c r="A354" s="34"/>
      <c r="B354" s="275"/>
      <c r="C354" s="276"/>
      <c r="D354" s="277"/>
      <c r="E354" s="275"/>
      <c r="F354" s="276"/>
      <c r="G354" s="277"/>
      <c r="H354" s="275"/>
      <c r="I354" s="276"/>
      <c r="J354" s="277"/>
      <c r="K354" s="279"/>
      <c r="L354" s="281"/>
      <c r="M354" s="281"/>
      <c r="N354" s="283"/>
      <c r="O354" s="186" t="s">
        <v>408</v>
      </c>
      <c r="P354" s="187" t="s">
        <v>409</v>
      </c>
      <c r="Q354" s="188" t="s">
        <v>410</v>
      </c>
      <c r="R354" s="189" t="s">
        <v>411</v>
      </c>
      <c r="S354" s="63"/>
      <c r="T354" s="190" t="s">
        <v>412</v>
      </c>
      <c r="U354" s="63"/>
      <c r="V354" s="191" t="s">
        <v>413</v>
      </c>
      <c r="W354" s="63"/>
      <c r="X354" s="192" t="s">
        <v>414</v>
      </c>
      <c r="Y354" s="193" t="s">
        <v>415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  <c r="X356" s="3"/>
      <c r="Y356" s="31"/>
      <c r="Z356" s="3"/>
      <c r="AA356" s="2"/>
      <c r="AC356"/>
      <c r="AD356" t="s">
        <v>387</v>
      </c>
      <c r="AH356" s="79" t="s">
        <v>397</v>
      </c>
    </row>
    <row r="357" spans="1:34" ht="22.5" customHeight="1">
      <c r="I357" s="266" t="s">
        <v>96</v>
      </c>
      <c r="J357" s="266"/>
      <c r="K357" s="266"/>
      <c r="L357" s="266"/>
      <c r="M357" s="8" t="s">
        <v>367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1" t="s">
        <v>94</v>
      </c>
      <c r="Z357" s="271"/>
      <c r="AC357"/>
      <c r="AH357" s="79" t="s">
        <v>396</v>
      </c>
    </row>
    <row r="358" spans="1:34" ht="22.5" customHeight="1">
      <c r="I358" s="266" t="s">
        <v>2</v>
      </c>
      <c r="J358" s="266"/>
      <c r="K358" s="266"/>
      <c r="L358" s="266"/>
      <c r="M358" s="8" t="s">
        <v>368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1"/>
      <c r="Z358" s="271"/>
      <c r="AC358"/>
    </row>
    <row r="359" spans="1:34" ht="22.5" customHeight="1">
      <c r="J359" s="265"/>
      <c r="K359" s="265"/>
      <c r="L359" s="265"/>
      <c r="M359" s="265"/>
      <c r="N359" s="8"/>
      <c r="O359" s="8"/>
      <c r="P359" s="8"/>
      <c r="Q359" s="8"/>
      <c r="R359" s="266"/>
      <c r="S359" s="266"/>
      <c r="T359" s="266"/>
      <c r="U359" s="266"/>
      <c r="V359" s="8"/>
      <c r="W359" s="8"/>
      <c r="X359" s="3"/>
      <c r="Y359" s="267" t="s">
        <v>387</v>
      </c>
      <c r="Z359" s="267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68"/>
      <c r="X360" s="268"/>
      <c r="Y360" s="268"/>
      <c r="Z360" s="268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68"/>
      <c r="X361" s="268"/>
      <c r="Y361" s="268"/>
      <c r="Z361" s="268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69" t="s">
        <v>388</v>
      </c>
      <c r="X362" s="269"/>
      <c r="Y362" s="269"/>
      <c r="Z362" s="269"/>
      <c r="AC362"/>
    </row>
    <row r="363" spans="1:34" ht="24.95" customHeight="1">
      <c r="A363" s="15" t="s">
        <v>3</v>
      </c>
      <c r="B363" s="262" t="s">
        <v>4</v>
      </c>
      <c r="C363" s="262"/>
      <c r="D363" s="262"/>
      <c r="E363" s="262"/>
      <c r="F363" s="262"/>
      <c r="G363" s="262"/>
      <c r="H363" s="262"/>
      <c r="I363" s="262"/>
      <c r="J363" s="262"/>
      <c r="K363" s="262" t="s">
        <v>5</v>
      </c>
      <c r="L363" s="262"/>
      <c r="M363" s="262"/>
      <c r="N363" s="262"/>
      <c r="O363" s="262"/>
      <c r="P363" s="262"/>
      <c r="Q363" s="262"/>
      <c r="R363" s="262"/>
      <c r="S363" s="262"/>
      <c r="T363" s="262"/>
      <c r="U363" s="262"/>
      <c r="V363" s="262"/>
      <c r="W363" s="262"/>
      <c r="X363" s="262"/>
      <c r="Y363" s="262"/>
      <c r="Z363" s="262"/>
      <c r="AC363"/>
    </row>
    <row r="364" spans="1:34" ht="48.75" customHeight="1">
      <c r="A364" s="15" t="s">
        <v>50</v>
      </c>
      <c r="B364" s="263" t="s">
        <v>51</v>
      </c>
      <c r="C364" s="263"/>
      <c r="D364" s="263"/>
      <c r="E364" s="263"/>
      <c r="F364" s="263"/>
      <c r="G364" s="263"/>
      <c r="H364" s="263"/>
      <c r="I364" s="263"/>
      <c r="J364" s="263"/>
      <c r="K364" s="10" t="s">
        <v>184</v>
      </c>
      <c r="L364" s="10" t="s">
        <v>186</v>
      </c>
      <c r="M364" s="10" t="s">
        <v>188</v>
      </c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15" t="s">
        <v>189</v>
      </c>
      <c r="AC364"/>
      <c r="AD364" s="57" t="s">
        <v>182</v>
      </c>
    </row>
    <row r="365" spans="1:34" ht="12.75" customHeight="1">
      <c r="A365" s="17" t="s">
        <v>7</v>
      </c>
      <c r="B365" s="264" t="s">
        <v>8</v>
      </c>
      <c r="C365" s="264"/>
      <c r="D365" s="264"/>
      <c r="E365" s="264"/>
      <c r="F365" s="264"/>
      <c r="G365" s="264"/>
      <c r="H365" s="264"/>
      <c r="I365" s="264"/>
      <c r="J365" s="264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289" t="s">
        <v>52</v>
      </c>
      <c r="B366" s="289"/>
      <c r="C366" s="289"/>
      <c r="D366" s="289"/>
      <c r="E366" s="289"/>
      <c r="F366" s="289"/>
      <c r="G366" s="289"/>
      <c r="H366" s="289"/>
      <c r="I366" s="289"/>
      <c r="J366" s="289"/>
      <c r="K366" s="290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  <c r="X366" s="291"/>
      <c r="Y366" s="291"/>
      <c r="Z366" s="292"/>
      <c r="AA366" s="42"/>
      <c r="AC366"/>
      <c r="AD366" s="59"/>
    </row>
    <row r="367" spans="1:34" ht="30" customHeight="1">
      <c r="A367" s="47" t="s">
        <v>53</v>
      </c>
      <c r="B367" s="48" t="s">
        <v>351</v>
      </c>
      <c r="C367" s="287" t="s">
        <v>352</v>
      </c>
      <c r="D367" s="287"/>
      <c r="E367" s="287"/>
      <c r="F367" s="287"/>
      <c r="G367" s="287"/>
      <c r="H367" s="287"/>
      <c r="I367" s="287"/>
      <c r="J367" s="288"/>
      <c r="K367" s="81">
        <v>1255</v>
      </c>
      <c r="L367" s="81">
        <v>6554</v>
      </c>
      <c r="M367" s="81">
        <v>8330</v>
      </c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69">
        <f t="shared" ref="Z367:Z381" si="19">SUM(K367:Y367)</f>
        <v>16139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85" t="s">
        <v>353</v>
      </c>
      <c r="D368" s="285"/>
      <c r="E368" s="285"/>
      <c r="F368" s="285"/>
      <c r="G368" s="285"/>
      <c r="H368" s="285"/>
      <c r="I368" s="285"/>
      <c r="J368" s="285"/>
      <c r="K368" s="81">
        <v>958</v>
      </c>
      <c r="L368" s="81">
        <v>3383</v>
      </c>
      <c r="M368" s="81">
        <v>3721</v>
      </c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69">
        <f t="shared" si="19"/>
        <v>8062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85" t="s">
        <v>354</v>
      </c>
      <c r="D369" s="285"/>
      <c r="E369" s="285"/>
      <c r="F369" s="285"/>
      <c r="G369" s="285"/>
      <c r="H369" s="285"/>
      <c r="I369" s="285"/>
      <c r="J369" s="285"/>
      <c r="K369" s="81">
        <v>607</v>
      </c>
      <c r="L369" s="81">
        <v>1139</v>
      </c>
      <c r="M369" s="81">
        <v>1166</v>
      </c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69">
        <f t="shared" si="19"/>
        <v>2912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193</v>
      </c>
      <c r="C370" s="285" t="s">
        <v>355</v>
      </c>
      <c r="D370" s="285"/>
      <c r="E370" s="285"/>
      <c r="F370" s="285"/>
      <c r="G370" s="285"/>
      <c r="H370" s="285"/>
      <c r="I370" s="285"/>
      <c r="J370" s="285"/>
      <c r="K370" s="81">
        <v>273</v>
      </c>
      <c r="L370" s="81">
        <v>1321</v>
      </c>
      <c r="M370" s="81">
        <v>950</v>
      </c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69">
        <f t="shared" si="19"/>
        <v>2544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195</v>
      </c>
      <c r="C371" s="285" t="s">
        <v>356</v>
      </c>
      <c r="D371" s="285"/>
      <c r="E371" s="285"/>
      <c r="F371" s="285"/>
      <c r="G371" s="285"/>
      <c r="H371" s="285"/>
      <c r="I371" s="285"/>
      <c r="J371" s="285"/>
      <c r="K371" s="81">
        <v>138</v>
      </c>
      <c r="L371" s="81">
        <v>579</v>
      </c>
      <c r="M371" s="81">
        <v>1461</v>
      </c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69">
        <f t="shared" si="19"/>
        <v>2178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197</v>
      </c>
      <c r="C372" s="285" t="s">
        <v>357</v>
      </c>
      <c r="D372" s="285"/>
      <c r="E372" s="285"/>
      <c r="F372" s="285"/>
      <c r="G372" s="285"/>
      <c r="H372" s="285"/>
      <c r="I372" s="285"/>
      <c r="J372" s="285"/>
      <c r="K372" s="81">
        <v>88</v>
      </c>
      <c r="L372" s="81">
        <v>297</v>
      </c>
      <c r="M372" s="81">
        <v>627</v>
      </c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69">
        <f t="shared" si="19"/>
        <v>1012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199</v>
      </c>
      <c r="C373" s="285" t="s">
        <v>358</v>
      </c>
      <c r="D373" s="285"/>
      <c r="E373" s="285"/>
      <c r="F373" s="285"/>
      <c r="G373" s="285"/>
      <c r="H373" s="285"/>
      <c r="I373" s="285"/>
      <c r="J373" s="285"/>
      <c r="K373" s="81">
        <v>77</v>
      </c>
      <c r="L373" s="81">
        <v>284</v>
      </c>
      <c r="M373" s="81">
        <v>346</v>
      </c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69">
        <f t="shared" si="19"/>
        <v>707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201</v>
      </c>
      <c r="C374" s="285" t="s">
        <v>359</v>
      </c>
      <c r="D374" s="285"/>
      <c r="E374" s="285"/>
      <c r="F374" s="285"/>
      <c r="G374" s="285"/>
      <c r="H374" s="285"/>
      <c r="I374" s="285"/>
      <c r="J374" s="285"/>
      <c r="K374" s="81">
        <v>289</v>
      </c>
      <c r="L374" s="81">
        <v>537</v>
      </c>
      <c r="M374" s="81">
        <v>384</v>
      </c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69">
        <f t="shared" si="19"/>
        <v>1210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203</v>
      </c>
      <c r="C375" s="285" t="s">
        <v>360</v>
      </c>
      <c r="D375" s="285"/>
      <c r="E375" s="285"/>
      <c r="F375" s="285"/>
      <c r="G375" s="285"/>
      <c r="H375" s="285"/>
      <c r="I375" s="285"/>
      <c r="J375" s="285"/>
      <c r="K375" s="81">
        <v>43</v>
      </c>
      <c r="L375" s="81">
        <v>112</v>
      </c>
      <c r="M375" s="81">
        <v>128</v>
      </c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69">
        <f t="shared" si="19"/>
        <v>283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24" t="s">
        <v>205</v>
      </c>
      <c r="C376" s="285" t="s">
        <v>361</v>
      </c>
      <c r="D376" s="285"/>
      <c r="E376" s="285"/>
      <c r="F376" s="285"/>
      <c r="G376" s="285"/>
      <c r="H376" s="285"/>
      <c r="I376" s="285"/>
      <c r="J376" s="285"/>
      <c r="K376" s="81">
        <v>30</v>
      </c>
      <c r="L376" s="81">
        <v>179</v>
      </c>
      <c r="M376" s="81">
        <v>145</v>
      </c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69">
        <f t="shared" si="19"/>
        <v>354</v>
      </c>
      <c r="AA376" s="49"/>
      <c r="AC376" s="27" t="s">
        <v>82</v>
      </c>
      <c r="AD376" s="37" t="s">
        <v>117</v>
      </c>
    </row>
    <row r="377" spans="1:30" ht="15" customHeight="1">
      <c r="A377" s="47"/>
      <c r="B377" s="24" t="s">
        <v>207</v>
      </c>
      <c r="C377" s="285" t="s">
        <v>362</v>
      </c>
      <c r="D377" s="285"/>
      <c r="E377" s="285"/>
      <c r="F377" s="285"/>
      <c r="G377" s="285"/>
      <c r="H377" s="285"/>
      <c r="I377" s="285"/>
      <c r="J377" s="285"/>
      <c r="K377" s="81">
        <v>106</v>
      </c>
      <c r="L377" s="81">
        <v>154</v>
      </c>
      <c r="M377" s="81">
        <v>114</v>
      </c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69">
        <f t="shared" si="19"/>
        <v>374</v>
      </c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63" t="s">
        <v>393</v>
      </c>
      <c r="C378" s="263"/>
      <c r="D378" s="263"/>
      <c r="E378" s="263"/>
      <c r="F378" s="263"/>
      <c r="G378" s="263"/>
      <c r="H378" s="263"/>
      <c r="I378" s="263"/>
      <c r="J378" s="263"/>
      <c r="K378" s="70">
        <f>SUM(K367:K377)</f>
        <v>3864</v>
      </c>
      <c r="L378" s="70">
        <f>SUM(L367:L377)</f>
        <v>14539</v>
      </c>
      <c r="M378" s="70">
        <f>SUM(M367:M377)</f>
        <v>17372</v>
      </c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70">
        <f t="shared" si="19"/>
        <v>35775</v>
      </c>
      <c r="AC378" s="27"/>
      <c r="AD378" s="37" t="s">
        <v>181</v>
      </c>
    </row>
    <row r="379" spans="1:30" ht="30" customHeight="1">
      <c r="A379" s="47" t="s">
        <v>53</v>
      </c>
      <c r="B379" s="50" t="s">
        <v>363</v>
      </c>
      <c r="C379" s="287" t="s">
        <v>364</v>
      </c>
      <c r="D379" s="287"/>
      <c r="E379" s="287"/>
      <c r="F379" s="287"/>
      <c r="G379" s="287"/>
      <c r="H379" s="287"/>
      <c r="I379" s="287"/>
      <c r="J379" s="288"/>
      <c r="K379" s="81">
        <v>544</v>
      </c>
      <c r="L379" s="81">
        <v>1287</v>
      </c>
      <c r="M379" s="81">
        <v>1615</v>
      </c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69">
        <f t="shared" si="19"/>
        <v>3446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85" t="s">
        <v>365</v>
      </c>
      <c r="D380" s="285"/>
      <c r="E380" s="285"/>
      <c r="F380" s="285"/>
      <c r="G380" s="285"/>
      <c r="H380" s="285"/>
      <c r="I380" s="285"/>
      <c r="J380" s="285"/>
      <c r="K380" s="81">
        <v>140</v>
      </c>
      <c r="L380" s="81">
        <v>298</v>
      </c>
      <c r="M380" s="81">
        <v>391</v>
      </c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69">
        <f t="shared" si="19"/>
        <v>829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85" t="s">
        <v>366</v>
      </c>
      <c r="D381" s="285"/>
      <c r="E381" s="285"/>
      <c r="F381" s="285"/>
      <c r="G381" s="285"/>
      <c r="H381" s="285"/>
      <c r="I381" s="285"/>
      <c r="J381" s="285"/>
      <c r="K381" s="81">
        <v>72</v>
      </c>
      <c r="L381" s="81">
        <v>233</v>
      </c>
      <c r="M381" s="81">
        <v>255</v>
      </c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69">
        <f t="shared" si="19"/>
        <v>560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78"/>
      <c r="C382" s="284"/>
      <c r="D382" s="285"/>
      <c r="E382" s="285"/>
      <c r="F382" s="285"/>
      <c r="G382" s="285"/>
      <c r="H382" s="285"/>
      <c r="I382" s="285"/>
      <c r="J382" s="285"/>
      <c r="K382" s="78" t="s">
        <v>258</v>
      </c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  <c r="AA382" s="49"/>
      <c r="AC382" s="27" t="s">
        <v>82</v>
      </c>
      <c r="AD382" s="37" t="s">
        <v>122</v>
      </c>
    </row>
    <row r="383" spans="1:30" ht="15" customHeight="1">
      <c r="A383" s="47"/>
      <c r="B383" s="78"/>
      <c r="C383" s="284"/>
      <c r="D383" s="285"/>
      <c r="E383" s="285"/>
      <c r="F383" s="285"/>
      <c r="G383" s="285"/>
      <c r="H383" s="285"/>
      <c r="I383" s="285"/>
      <c r="J383" s="285"/>
      <c r="K383" s="78" t="s">
        <v>258</v>
      </c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49"/>
      <c r="AC383" s="27" t="s">
        <v>82</v>
      </c>
      <c r="AD383" s="37" t="s">
        <v>123</v>
      </c>
    </row>
    <row r="384" spans="1:30" ht="15" customHeight="1">
      <c r="A384" s="47"/>
      <c r="B384" s="78"/>
      <c r="C384" s="284"/>
      <c r="D384" s="285"/>
      <c r="E384" s="285"/>
      <c r="F384" s="285"/>
      <c r="G384" s="285"/>
      <c r="H384" s="285"/>
      <c r="I384" s="285"/>
      <c r="J384" s="285"/>
      <c r="K384" s="78" t="s">
        <v>258</v>
      </c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  <c r="AA384" s="49"/>
      <c r="AC384" s="27" t="s">
        <v>82</v>
      </c>
      <c r="AD384" s="37" t="s">
        <v>124</v>
      </c>
    </row>
    <row r="385" spans="1:34" ht="15" customHeight="1">
      <c r="A385" s="47"/>
      <c r="B385" s="78"/>
      <c r="C385" s="284"/>
      <c r="D385" s="285"/>
      <c r="E385" s="285"/>
      <c r="F385" s="285"/>
      <c r="G385" s="285"/>
      <c r="H385" s="285"/>
      <c r="I385" s="285"/>
      <c r="J385" s="285"/>
      <c r="K385" s="78" t="s">
        <v>258</v>
      </c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  <c r="AA385" s="49"/>
      <c r="AC385" s="27" t="s">
        <v>82</v>
      </c>
      <c r="AD385" s="37" t="s">
        <v>125</v>
      </c>
    </row>
    <row r="386" spans="1:34" ht="15" customHeight="1">
      <c r="A386" s="47"/>
      <c r="B386" s="78"/>
      <c r="C386" s="284"/>
      <c r="D386" s="285"/>
      <c r="E386" s="285"/>
      <c r="F386" s="285"/>
      <c r="G386" s="285"/>
      <c r="H386" s="285"/>
      <c r="I386" s="285"/>
      <c r="J386" s="285"/>
      <c r="K386" s="78" t="s">
        <v>258</v>
      </c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  <c r="AA386" s="49"/>
      <c r="AC386" s="27" t="s">
        <v>82</v>
      </c>
      <c r="AD386" s="37" t="s">
        <v>126</v>
      </c>
    </row>
    <row r="387" spans="1:34" ht="15" customHeight="1">
      <c r="A387" s="47"/>
      <c r="B387" s="78"/>
      <c r="C387" s="284"/>
      <c r="D387" s="285"/>
      <c r="E387" s="285"/>
      <c r="F387" s="285"/>
      <c r="G387" s="285"/>
      <c r="H387" s="285"/>
      <c r="I387" s="285"/>
      <c r="J387" s="285"/>
      <c r="K387" s="78" t="s">
        <v>258</v>
      </c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  <c r="AA387" s="49"/>
      <c r="AC387" s="27" t="s">
        <v>82</v>
      </c>
      <c r="AD387" s="37" t="s">
        <v>127</v>
      </c>
    </row>
    <row r="388" spans="1:34" ht="15" customHeight="1">
      <c r="A388" s="47"/>
      <c r="B388" s="78"/>
      <c r="C388" s="284"/>
      <c r="D388" s="285"/>
      <c r="E388" s="285"/>
      <c r="F388" s="285"/>
      <c r="G388" s="285"/>
      <c r="H388" s="285"/>
      <c r="I388" s="285"/>
      <c r="J388" s="285"/>
      <c r="K388" s="78" t="s">
        <v>258</v>
      </c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  <c r="AA388" s="49"/>
      <c r="AC388" s="27" t="s">
        <v>82</v>
      </c>
      <c r="AD388" s="37" t="s">
        <v>128</v>
      </c>
    </row>
    <row r="389" spans="1:34" ht="15" customHeight="1">
      <c r="A389" s="47"/>
      <c r="B389" s="78"/>
      <c r="C389" s="284"/>
      <c r="D389" s="285"/>
      <c r="E389" s="285"/>
      <c r="F389" s="285"/>
      <c r="G389" s="285"/>
      <c r="H389" s="285"/>
      <c r="I389" s="285"/>
      <c r="J389" s="285"/>
      <c r="K389" s="78" t="s">
        <v>258</v>
      </c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63" t="s">
        <v>393</v>
      </c>
      <c r="C390" s="263"/>
      <c r="D390" s="263"/>
      <c r="E390" s="263"/>
      <c r="F390" s="263"/>
      <c r="G390" s="263"/>
      <c r="H390" s="263"/>
      <c r="I390" s="263"/>
      <c r="J390" s="263"/>
      <c r="K390" s="70">
        <f>SUM(K379:K389)</f>
        <v>756</v>
      </c>
      <c r="L390" s="70">
        <f>SUM(L379:L389)</f>
        <v>1818</v>
      </c>
      <c r="M390" s="70">
        <f>SUM(M379:M389)</f>
        <v>2261</v>
      </c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70">
        <f>SUM(K390:Y390)</f>
        <v>4835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286" t="s">
        <v>93</v>
      </c>
      <c r="C392" s="286"/>
      <c r="D392" s="286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50" t="s">
        <v>37</v>
      </c>
      <c r="P392" s="251"/>
      <c r="Q392" s="251"/>
      <c r="R392" s="251"/>
      <c r="S392" s="251"/>
      <c r="T392" s="251"/>
      <c r="U392" s="251"/>
      <c r="V392" s="251"/>
      <c r="W392" s="251"/>
      <c r="X392" s="251"/>
      <c r="Y392" s="252"/>
      <c r="Z392" s="3"/>
      <c r="AA392" s="3"/>
      <c r="AC392"/>
    </row>
    <row r="393" spans="1:34" ht="21.75" customHeight="1">
      <c r="A393" s="30"/>
      <c r="B393" s="272" t="s">
        <v>400</v>
      </c>
      <c r="C393" s="273"/>
      <c r="D393" s="274"/>
      <c r="E393" s="272" t="s">
        <v>401</v>
      </c>
      <c r="F393" s="273"/>
      <c r="G393" s="274"/>
      <c r="H393" s="272" t="s">
        <v>402</v>
      </c>
      <c r="I393" s="273"/>
      <c r="J393" s="274"/>
      <c r="K393" s="278" t="s">
        <v>403</v>
      </c>
      <c r="L393" s="280" t="s">
        <v>404</v>
      </c>
      <c r="M393" s="280" t="s">
        <v>405</v>
      </c>
      <c r="N393" s="282" t="s">
        <v>406</v>
      </c>
      <c r="O393" s="194" t="s">
        <v>400</v>
      </c>
      <c r="P393" s="195" t="s">
        <v>401</v>
      </c>
      <c r="Q393" s="196" t="s">
        <v>402</v>
      </c>
      <c r="R393" s="197" t="s">
        <v>403</v>
      </c>
      <c r="S393" s="62"/>
      <c r="T393" s="198" t="s">
        <v>404</v>
      </c>
      <c r="U393" s="62"/>
      <c r="V393" s="199" t="s">
        <v>405</v>
      </c>
      <c r="W393" s="62"/>
      <c r="X393" s="200" t="s">
        <v>406</v>
      </c>
      <c r="Y393" s="201" t="s">
        <v>407</v>
      </c>
      <c r="Z393" s="3"/>
      <c r="AC393"/>
    </row>
    <row r="394" spans="1:34" ht="22.5" customHeight="1">
      <c r="A394" s="34"/>
      <c r="B394" s="275"/>
      <c r="C394" s="276"/>
      <c r="D394" s="277"/>
      <c r="E394" s="275"/>
      <c r="F394" s="276"/>
      <c r="G394" s="277"/>
      <c r="H394" s="275"/>
      <c r="I394" s="276"/>
      <c r="J394" s="277"/>
      <c r="K394" s="279"/>
      <c r="L394" s="281"/>
      <c r="M394" s="281"/>
      <c r="N394" s="283"/>
      <c r="O394" s="202" t="s">
        <v>408</v>
      </c>
      <c r="P394" s="203" t="s">
        <v>409</v>
      </c>
      <c r="Q394" s="204" t="s">
        <v>410</v>
      </c>
      <c r="R394" s="205" t="s">
        <v>411</v>
      </c>
      <c r="S394" s="63"/>
      <c r="T394" s="206" t="s">
        <v>412</v>
      </c>
      <c r="U394" s="63"/>
      <c r="V394" s="207" t="s">
        <v>413</v>
      </c>
      <c r="W394" s="63"/>
      <c r="X394" s="208" t="s">
        <v>414</v>
      </c>
      <c r="Y394" s="209" t="s">
        <v>415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65"/>
      <c r="K396" s="265"/>
      <c r="L396" s="265"/>
      <c r="M396" s="265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  <c r="X396" s="3"/>
      <c r="Y396" s="31"/>
      <c r="Z396" s="3"/>
      <c r="AA396" s="2"/>
      <c r="AC396"/>
      <c r="AD396" t="s">
        <v>389</v>
      </c>
      <c r="AH396" s="79" t="s">
        <v>397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66" t="s">
        <v>96</v>
      </c>
      <c r="J397" s="266"/>
      <c r="K397" s="266"/>
      <c r="L397" s="266"/>
      <c r="M397" s="8" t="s">
        <v>367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1" t="s">
        <v>94</v>
      </c>
      <c r="Z397" s="271"/>
      <c r="AC397"/>
      <c r="AH397" s="79" t="s">
        <v>396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66" t="s">
        <v>2</v>
      </c>
      <c r="J398" s="266"/>
      <c r="K398" s="266"/>
      <c r="L398" s="266"/>
      <c r="M398" s="8" t="s">
        <v>368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1"/>
      <c r="Z398" s="271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65"/>
      <c r="K399" s="265"/>
      <c r="L399" s="265"/>
      <c r="M399" s="265"/>
      <c r="N399" s="8"/>
      <c r="O399" s="8"/>
      <c r="P399" s="8"/>
      <c r="Q399" s="8"/>
      <c r="R399" s="266"/>
      <c r="S399" s="266"/>
      <c r="T399" s="266"/>
      <c r="U399" s="266"/>
      <c r="V399" s="8"/>
      <c r="W399" s="8"/>
      <c r="X399" s="3"/>
      <c r="Y399" s="267" t="s">
        <v>389</v>
      </c>
      <c r="Z399" s="267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68"/>
      <c r="X400" s="268"/>
      <c r="Y400" s="268"/>
      <c r="Z400" s="268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68"/>
      <c r="X401" s="268"/>
      <c r="Y401" s="268"/>
      <c r="Z401" s="268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69" t="s">
        <v>390</v>
      </c>
      <c r="X402" s="269"/>
      <c r="Y402" s="269"/>
      <c r="Z402" s="269"/>
      <c r="AC402"/>
    </row>
    <row r="403" spans="1:30" ht="24.75" customHeight="1">
      <c r="A403" s="15" t="s">
        <v>3</v>
      </c>
      <c r="B403" s="262" t="s">
        <v>4</v>
      </c>
      <c r="C403" s="262"/>
      <c r="D403" s="262"/>
      <c r="E403" s="262"/>
      <c r="F403" s="262"/>
      <c r="G403" s="262"/>
      <c r="H403" s="262"/>
      <c r="I403" s="262"/>
      <c r="J403" s="262"/>
      <c r="K403" s="262" t="s">
        <v>5</v>
      </c>
      <c r="L403" s="262"/>
      <c r="M403" s="262"/>
      <c r="N403" s="262"/>
      <c r="O403" s="262"/>
      <c r="P403" s="262"/>
      <c r="Q403" s="262"/>
      <c r="R403" s="262"/>
      <c r="S403" s="262"/>
      <c r="T403" s="262"/>
      <c r="U403" s="262"/>
      <c r="V403" s="262"/>
      <c r="W403" s="262"/>
      <c r="X403" s="262"/>
      <c r="Y403" s="262"/>
      <c r="Z403" s="262"/>
      <c r="AC403"/>
    </row>
    <row r="404" spans="1:30" ht="48.75" customHeight="1">
      <c r="A404" s="15" t="s">
        <v>57</v>
      </c>
      <c r="B404" s="263" t="s">
        <v>58</v>
      </c>
      <c r="C404" s="263"/>
      <c r="D404" s="263"/>
      <c r="E404" s="263"/>
      <c r="F404" s="263"/>
      <c r="G404" s="263"/>
      <c r="H404" s="263"/>
      <c r="I404" s="263"/>
      <c r="J404" s="263"/>
      <c r="K404" s="10" t="s">
        <v>184</v>
      </c>
      <c r="L404" s="10" t="s">
        <v>186</v>
      </c>
      <c r="M404" s="10" t="s">
        <v>188</v>
      </c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15" t="s">
        <v>189</v>
      </c>
      <c r="AC404"/>
      <c r="AD404" s="57" t="s">
        <v>182</v>
      </c>
    </row>
    <row r="405" spans="1:30" ht="12.75" customHeight="1">
      <c r="A405" s="17" t="s">
        <v>7</v>
      </c>
      <c r="B405" s="264" t="s">
        <v>8</v>
      </c>
      <c r="C405" s="264"/>
      <c r="D405" s="264"/>
      <c r="E405" s="264"/>
      <c r="F405" s="264"/>
      <c r="G405" s="264"/>
      <c r="H405" s="264"/>
      <c r="I405" s="264"/>
      <c r="J405" s="264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56" t="s">
        <v>394</v>
      </c>
      <c r="C406" s="257"/>
      <c r="D406" s="257"/>
      <c r="E406" s="257"/>
      <c r="F406" s="257"/>
      <c r="G406" s="257"/>
      <c r="H406" s="257"/>
      <c r="I406" s="257"/>
      <c r="J406" s="258"/>
      <c r="K406" s="71">
        <f>K98+K110+K138+K150+K178+K190+K218+K230+K258+K270+K298+K310+K338+K350+K378+K390</f>
        <v>503699</v>
      </c>
      <c r="L406" s="71">
        <f>L98+L110+L138+L150+L178+L190+L218+L230+L258+L270+L298+L310+L338+L350+L378+L390</f>
        <v>1214132</v>
      </c>
      <c r="M406" s="71">
        <f>M98+M110+M138+M150+M178+M190+M218+M230+M258+M270+M298+M310+M338+M350+M378+M390</f>
        <v>1464610</v>
      </c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71">
        <f>SUM(K406:Y406)</f>
        <v>3182441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56" t="s">
        <v>59</v>
      </c>
      <c r="C407" s="257"/>
      <c r="D407" s="257"/>
      <c r="E407" s="257"/>
      <c r="F407" s="257"/>
      <c r="G407" s="257"/>
      <c r="H407" s="257"/>
      <c r="I407" s="257"/>
      <c r="J407" s="258"/>
      <c r="K407" s="81">
        <v>74819</v>
      </c>
      <c r="L407" s="81">
        <v>180084</v>
      </c>
      <c r="M407" s="81">
        <v>209330</v>
      </c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67">
        <f>SUM(K407:Y407)</f>
        <v>464233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56" t="s">
        <v>395</v>
      </c>
      <c r="C408" s="257"/>
      <c r="D408" s="257"/>
      <c r="E408" s="257"/>
      <c r="F408" s="257"/>
      <c r="G408" s="257"/>
      <c r="H408" s="257"/>
      <c r="I408" s="257"/>
      <c r="J408" s="258"/>
      <c r="K408" s="71">
        <f>K406+K407</f>
        <v>578518</v>
      </c>
      <c r="L408" s="71">
        <f>L406+L407</f>
        <v>1394216</v>
      </c>
      <c r="M408" s="71">
        <f>M406+M407</f>
        <v>1673940</v>
      </c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71">
        <f>SUM(K408:Y408)</f>
        <v>3646674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59"/>
      <c r="M410" s="260"/>
      <c r="N410" s="260"/>
      <c r="O410" s="65" t="s">
        <v>61</v>
      </c>
      <c r="P410" s="210"/>
      <c r="Q410" s="211"/>
      <c r="R410" s="66" t="s">
        <v>62</v>
      </c>
      <c r="S410" s="212">
        <v>0</v>
      </c>
      <c r="T410" s="213">
        <v>4</v>
      </c>
      <c r="U410" s="66" t="s">
        <v>63</v>
      </c>
      <c r="V410" s="214">
        <v>2</v>
      </c>
      <c r="W410" s="215">
        <v>0</v>
      </c>
      <c r="X410" s="216">
        <v>1</v>
      </c>
      <c r="Y410" s="217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50" t="s">
        <v>93</v>
      </c>
      <c r="D412" s="251"/>
      <c r="E412" s="251"/>
      <c r="F412" s="251"/>
      <c r="G412" s="251"/>
      <c r="H412" s="251"/>
      <c r="I412" s="251"/>
      <c r="J412" s="251"/>
      <c r="K412" s="251"/>
      <c r="L412" s="251"/>
      <c r="M412" s="251"/>
      <c r="N412" s="251"/>
      <c r="O412" s="251"/>
      <c r="P412" s="251"/>
      <c r="Q412" s="251"/>
      <c r="R412" s="251"/>
      <c r="S412" s="251"/>
      <c r="T412" s="251"/>
      <c r="U412" s="251"/>
      <c r="V412" s="251"/>
      <c r="W412" s="251"/>
      <c r="X412" s="251"/>
      <c r="Y412" s="252"/>
      <c r="Z412" s="3"/>
      <c r="AA412" s="3"/>
      <c r="AC412"/>
    </row>
    <row r="413" spans="1:30" ht="19.5" customHeight="1">
      <c r="A413" s="30"/>
      <c r="B413" s="31"/>
      <c r="C413" s="261" t="s">
        <v>32</v>
      </c>
      <c r="D413" s="261"/>
      <c r="E413" s="261"/>
      <c r="F413" s="261"/>
      <c r="G413" s="261" t="s">
        <v>33</v>
      </c>
      <c r="H413" s="261"/>
      <c r="I413" s="261"/>
      <c r="J413" s="261"/>
      <c r="K413" s="261" t="s">
        <v>34</v>
      </c>
      <c r="L413" s="261"/>
      <c r="M413" s="261"/>
      <c r="N413" s="261" t="s">
        <v>35</v>
      </c>
      <c r="O413" s="261"/>
      <c r="P413" s="261"/>
      <c r="Q413" s="261" t="s">
        <v>36</v>
      </c>
      <c r="R413" s="261"/>
      <c r="S413" s="261"/>
      <c r="T413" s="261" t="s">
        <v>91</v>
      </c>
      <c r="U413" s="261"/>
      <c r="V413" s="261"/>
      <c r="W413" s="261" t="s">
        <v>92</v>
      </c>
      <c r="X413" s="261"/>
      <c r="Y413" s="261"/>
      <c r="Z413" s="3"/>
      <c r="AC413"/>
    </row>
    <row r="414" spans="1:30" ht="75" customHeight="1">
      <c r="A414" s="34"/>
      <c r="B414" s="35"/>
      <c r="C414" s="253" t="s">
        <v>399</v>
      </c>
      <c r="D414" s="254"/>
      <c r="E414" s="254"/>
      <c r="F414" s="254"/>
      <c r="G414" s="253" t="s">
        <v>399</v>
      </c>
      <c r="H414" s="254"/>
      <c r="I414" s="254"/>
      <c r="J414" s="254"/>
      <c r="K414" s="253" t="s">
        <v>399</v>
      </c>
      <c r="L414" s="254"/>
      <c r="M414" s="254"/>
      <c r="N414" s="253" t="s">
        <v>399</v>
      </c>
      <c r="O414" s="254"/>
      <c r="P414" s="254"/>
      <c r="Q414" s="253" t="s">
        <v>399</v>
      </c>
      <c r="R414" s="254"/>
      <c r="S414" s="254"/>
      <c r="T414" s="253" t="s">
        <v>399</v>
      </c>
      <c r="U414" s="254"/>
      <c r="V414" s="254"/>
      <c r="W414" s="253" t="s">
        <v>399</v>
      </c>
      <c r="X414" s="254"/>
      <c r="Y414" s="254"/>
      <c r="AA414" s="36"/>
      <c r="AC414"/>
    </row>
    <row r="415" spans="1:30" ht="15.75" customHeight="1">
      <c r="C415" s="234" t="s">
        <v>164</v>
      </c>
      <c r="D415" s="234"/>
      <c r="E415" s="234"/>
      <c r="F415" s="234"/>
      <c r="G415" s="234" t="s">
        <v>164</v>
      </c>
      <c r="H415" s="234"/>
      <c r="I415" s="234"/>
      <c r="J415" s="234"/>
      <c r="K415" s="255" t="s">
        <v>164</v>
      </c>
      <c r="L415" s="255"/>
      <c r="M415" s="255"/>
      <c r="N415" s="255" t="s">
        <v>164</v>
      </c>
      <c r="O415" s="255"/>
      <c r="P415" s="255"/>
      <c r="Q415" s="255" t="s">
        <v>164</v>
      </c>
      <c r="R415" s="255"/>
      <c r="S415" s="255"/>
      <c r="T415" s="255" t="s">
        <v>164</v>
      </c>
      <c r="U415" s="255"/>
      <c r="V415" s="255"/>
      <c r="W415" s="255" t="s">
        <v>164</v>
      </c>
      <c r="X415" s="255"/>
      <c r="Y415" s="255"/>
      <c r="AC415"/>
    </row>
    <row r="416" spans="1:30" ht="16.5" customHeight="1">
      <c r="A416" s="34"/>
      <c r="B416" s="35"/>
      <c r="C416" s="250" t="s">
        <v>37</v>
      </c>
      <c r="D416" s="251"/>
      <c r="E416" s="251"/>
      <c r="F416" s="251"/>
      <c r="G416" s="251"/>
      <c r="H416" s="251"/>
      <c r="I416" s="251"/>
      <c r="J416" s="251"/>
      <c r="K416" s="251"/>
      <c r="L416" s="251"/>
      <c r="M416" s="251"/>
      <c r="N416" s="251"/>
      <c r="O416" s="251"/>
      <c r="P416" s="251"/>
      <c r="Q416" s="251"/>
      <c r="R416" s="251"/>
      <c r="S416" s="251"/>
      <c r="T416" s="251"/>
      <c r="U416" s="251"/>
      <c r="V416" s="251"/>
      <c r="W416" s="251"/>
      <c r="X416" s="251"/>
      <c r="Y416" s="252"/>
      <c r="AA416" s="36"/>
      <c r="AC416"/>
    </row>
    <row r="417" spans="1:29" ht="41.25" customHeight="1">
      <c r="A417" s="34"/>
      <c r="B417" s="35"/>
      <c r="C417" s="237" t="s">
        <v>64</v>
      </c>
      <c r="D417" s="249"/>
      <c r="E417" s="249"/>
      <c r="F417" s="238"/>
      <c r="G417" s="237" t="s">
        <v>65</v>
      </c>
      <c r="H417" s="249"/>
      <c r="I417" s="249"/>
      <c r="J417" s="238"/>
      <c r="K417" s="237" t="s">
        <v>66</v>
      </c>
      <c r="L417" s="249"/>
      <c r="M417" s="238"/>
      <c r="N417" s="237" t="s">
        <v>67</v>
      </c>
      <c r="O417" s="249"/>
      <c r="P417" s="238"/>
      <c r="Q417" s="237" t="s">
        <v>68</v>
      </c>
      <c r="R417" s="249"/>
      <c r="S417" s="238"/>
      <c r="T417" s="237" t="s">
        <v>69</v>
      </c>
      <c r="U417" s="238"/>
      <c r="V417" s="237" t="s">
        <v>70</v>
      </c>
      <c r="W417" s="238"/>
      <c r="X417" s="237" t="s">
        <v>71</v>
      </c>
      <c r="Y417" s="238"/>
      <c r="AA417" s="36"/>
      <c r="AC417"/>
    </row>
    <row r="418" spans="1:29" ht="45" customHeight="1">
      <c r="A418" s="34"/>
      <c r="B418" s="35"/>
      <c r="C418" s="239" t="s">
        <v>399</v>
      </c>
      <c r="D418" s="240"/>
      <c r="E418" s="240"/>
      <c r="F418" s="240"/>
      <c r="G418" s="239" t="s">
        <v>399</v>
      </c>
      <c r="H418" s="240"/>
      <c r="I418" s="240"/>
      <c r="J418" s="240"/>
      <c r="K418" s="241" t="s">
        <v>399</v>
      </c>
      <c r="L418" s="242"/>
      <c r="M418" s="242"/>
      <c r="N418" s="243" t="s">
        <v>399</v>
      </c>
      <c r="O418" s="244"/>
      <c r="P418" s="244"/>
      <c r="Q418" s="241" t="s">
        <v>399</v>
      </c>
      <c r="R418" s="242"/>
      <c r="S418" s="242"/>
      <c r="T418" s="243" t="s">
        <v>399</v>
      </c>
      <c r="U418" s="244"/>
      <c r="V418" s="241" t="s">
        <v>399</v>
      </c>
      <c r="W418" s="242"/>
      <c r="X418" s="241" t="s">
        <v>399</v>
      </c>
      <c r="Y418" s="242"/>
      <c r="AA418" s="36"/>
      <c r="AC418"/>
    </row>
    <row r="419" spans="1:29" ht="13.5" customHeight="1">
      <c r="A419" s="34"/>
      <c r="B419" s="35"/>
      <c r="C419" s="234" t="s">
        <v>164</v>
      </c>
      <c r="D419" s="234"/>
      <c r="E419" s="234"/>
      <c r="F419" s="234"/>
      <c r="G419" s="234" t="s">
        <v>164</v>
      </c>
      <c r="H419" s="234"/>
      <c r="I419" s="234"/>
      <c r="J419" s="234"/>
      <c r="K419" s="234" t="s">
        <v>164</v>
      </c>
      <c r="L419" s="234"/>
      <c r="M419" s="234"/>
      <c r="N419" s="233" t="s">
        <v>164</v>
      </c>
      <c r="O419" s="233"/>
      <c r="P419" s="233"/>
      <c r="Q419" s="234" t="s">
        <v>164</v>
      </c>
      <c r="R419" s="234"/>
      <c r="S419" s="234"/>
      <c r="T419" s="233" t="s">
        <v>164</v>
      </c>
      <c r="U419" s="233"/>
      <c r="V419" s="234" t="s">
        <v>164</v>
      </c>
      <c r="W419" s="234"/>
      <c r="X419" s="234" t="s">
        <v>164</v>
      </c>
      <c r="Y419" s="234"/>
      <c r="AA419" s="36"/>
      <c r="AC419"/>
    </row>
    <row r="420" spans="1:29" ht="42" customHeight="1">
      <c r="C420" s="245" t="s">
        <v>72</v>
      </c>
      <c r="D420" s="246"/>
      <c r="E420" s="246"/>
      <c r="F420" s="247"/>
      <c r="G420" s="235" t="s">
        <v>73</v>
      </c>
      <c r="H420" s="248"/>
      <c r="I420" s="248"/>
      <c r="J420" s="236"/>
      <c r="K420" s="237" t="s">
        <v>74</v>
      </c>
      <c r="L420" s="249"/>
      <c r="M420" s="238"/>
      <c r="N420" s="235" t="s">
        <v>75</v>
      </c>
      <c r="O420" s="248"/>
      <c r="P420" s="236"/>
      <c r="Q420" s="237" t="s">
        <v>76</v>
      </c>
      <c r="R420" s="249"/>
      <c r="S420" s="238"/>
      <c r="T420" s="235" t="s">
        <v>77</v>
      </c>
      <c r="U420" s="236"/>
      <c r="V420" s="237" t="s">
        <v>78</v>
      </c>
      <c r="W420" s="238"/>
      <c r="X420" s="237" t="s">
        <v>79</v>
      </c>
      <c r="Y420" s="238"/>
      <c r="AC420"/>
    </row>
    <row r="421" spans="1:29" ht="45" customHeight="1">
      <c r="C421" s="239" t="s">
        <v>399</v>
      </c>
      <c r="D421" s="240"/>
      <c r="E421" s="240"/>
      <c r="F421" s="240"/>
      <c r="G421" s="239" t="s">
        <v>399</v>
      </c>
      <c r="H421" s="240"/>
      <c r="I421" s="240"/>
      <c r="J421" s="240"/>
      <c r="K421" s="241" t="s">
        <v>399</v>
      </c>
      <c r="L421" s="242"/>
      <c r="M421" s="242"/>
      <c r="N421" s="243" t="s">
        <v>399</v>
      </c>
      <c r="O421" s="244"/>
      <c r="P421" s="244"/>
      <c r="Q421" s="241" t="s">
        <v>399</v>
      </c>
      <c r="R421" s="242"/>
      <c r="S421" s="242"/>
      <c r="T421" s="243" t="s">
        <v>399</v>
      </c>
      <c r="U421" s="244"/>
      <c r="V421" s="241" t="s">
        <v>399</v>
      </c>
      <c r="W421" s="242"/>
      <c r="X421" s="241" t="s">
        <v>399</v>
      </c>
      <c r="Y421" s="242"/>
      <c r="AC421"/>
    </row>
    <row r="422" spans="1:29" ht="15.75" customHeight="1">
      <c r="C422" s="234" t="s">
        <v>164</v>
      </c>
      <c r="D422" s="234"/>
      <c r="E422" s="234"/>
      <c r="F422" s="234"/>
      <c r="G422" s="234" t="s">
        <v>164</v>
      </c>
      <c r="H422" s="234"/>
      <c r="I422" s="234"/>
      <c r="J422" s="234"/>
      <c r="K422" s="234" t="s">
        <v>164</v>
      </c>
      <c r="L422" s="234"/>
      <c r="M422" s="234"/>
      <c r="N422" s="233" t="s">
        <v>164</v>
      </c>
      <c r="O422" s="233"/>
      <c r="P422" s="233"/>
      <c r="Q422" s="234" t="s">
        <v>164</v>
      </c>
      <c r="R422" s="234"/>
      <c r="S422" s="234"/>
      <c r="T422" s="233" t="s">
        <v>164</v>
      </c>
      <c r="U422" s="233"/>
      <c r="V422" s="234" t="s">
        <v>164</v>
      </c>
      <c r="W422" s="234"/>
      <c r="X422" s="234" t="s">
        <v>164</v>
      </c>
      <c r="Y422" s="234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N87:Y97 N99:Y109 N127:Y137 N139:Y149 N167:Y177 L184:Y189 N207:Y217 N219:Y229 N247:Y257 N259:Y269 N287:Y297 N299:Y309 N327:Y337 N339:Y349 N367:Y377 L382:Y389 N407:Y407 N179:Y183 N379:Y381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N87:Y97 N99:Y109 N127:Y137 N139:Y149 N167:Y177 K184:Y189 N207:Y217 N219:Y229 N247:Y257 N259:Y269 N287:Y297 N299:Y309 N327:Y337 N339:Y349 N367:Y377 K382:Y389 N407:Y407 N179:Y183 N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N87:Y97 N99:Y109 N127:Y137 N139:Y149 N167:Y177 K184:Y189 N207:Y217 N219:Y229 N247:Y257 N259:Y269 N287:Y297 N299:Y309 N327:Y337 N339:Y349 N367:Y377 K382:Y389 N407:Y407 N179:Y183 N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7">
    <cfRule type="expression" dxfId="101" priority="97">
      <formula>CELL("Protect",INDIRECT(ADDRESS(ROW(), COLUMN())))</formula>
    </cfRule>
  </conditionalFormatting>
  <conditionalFormatting sqref="K87:M97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7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9">
    <cfRule type="expression" dxfId="95" priority="91">
      <formula>CELL("Protect",INDIRECT(ADDRESS(ROW(), COLUMN())))</formula>
    </cfRule>
  </conditionalFormatting>
  <conditionalFormatting sqref="K99:M109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9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7">
    <cfRule type="expression" dxfId="89" priority="85">
      <formula>CELL("Protect",INDIRECT(ADDRESS(ROW(), COLUMN())))</formula>
    </cfRule>
  </conditionalFormatting>
  <conditionalFormatting sqref="K127:M13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9">
    <cfRule type="expression" dxfId="83" priority="79">
      <formula>CELL("Protect",INDIRECT(ADDRESS(ROW(), COLUMN())))</formula>
    </cfRule>
  </conditionalFormatting>
  <conditionalFormatting sqref="K139:M149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9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7">
    <cfRule type="expression" dxfId="77" priority="73">
      <formula>CELL("Protect",INDIRECT(ADDRESS(ROW(), COLUMN())))</formula>
    </cfRule>
  </conditionalFormatting>
  <conditionalFormatting sqref="K167:M177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7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3">
    <cfRule type="expression" dxfId="71" priority="67">
      <formula>CELL("Protect",INDIRECT(ADDRESS(ROW(), COLUMN())))</formula>
    </cfRule>
  </conditionalFormatting>
  <conditionalFormatting sqref="K179:M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7">
    <cfRule type="expression" dxfId="65" priority="61">
      <formula>CELL("Protect",INDIRECT(ADDRESS(ROW(), COLUMN())))</formula>
    </cfRule>
  </conditionalFormatting>
  <conditionalFormatting sqref="K207:M217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7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9">
    <cfRule type="expression" dxfId="59" priority="55">
      <formula>CELL("Protect",INDIRECT(ADDRESS(ROW(), COLUMN())))</formula>
    </cfRule>
  </conditionalFormatting>
  <conditionalFormatting sqref="K219:M229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9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7">
    <cfRule type="expression" dxfId="53" priority="49">
      <formula>CELL("Protect",INDIRECT(ADDRESS(ROW(), COLUMN())))</formula>
    </cfRule>
  </conditionalFormatting>
  <conditionalFormatting sqref="K247:M257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7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9">
    <cfRule type="expression" dxfId="47" priority="43">
      <formula>CELL("Protect",INDIRECT(ADDRESS(ROW(), COLUMN())))</formula>
    </cfRule>
  </conditionalFormatting>
  <conditionalFormatting sqref="K259:M269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9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7">
    <cfRule type="expression" dxfId="41" priority="37">
      <formula>CELL("Protect",INDIRECT(ADDRESS(ROW(), COLUMN())))</formula>
    </cfRule>
  </conditionalFormatting>
  <conditionalFormatting sqref="K287:M297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7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9">
    <cfRule type="expression" dxfId="35" priority="31">
      <formula>CELL("Protect",INDIRECT(ADDRESS(ROW(), COLUMN())))</formula>
    </cfRule>
  </conditionalFormatting>
  <conditionalFormatting sqref="K299:M30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7">
    <cfRule type="expression" dxfId="29" priority="25">
      <formula>CELL("Protect",INDIRECT(ADDRESS(ROW(), COLUMN())))</formula>
    </cfRule>
  </conditionalFormatting>
  <conditionalFormatting sqref="K327:M337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7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9">
    <cfRule type="expression" dxfId="23" priority="19">
      <formula>CELL("Protect",INDIRECT(ADDRESS(ROW(), COLUMN())))</formula>
    </cfRule>
  </conditionalFormatting>
  <conditionalFormatting sqref="K339:M34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7">
    <cfRule type="expression" dxfId="17" priority="13">
      <formula>CELL("Protect",INDIRECT(ADDRESS(ROW(), COLUMN())))</formula>
    </cfRule>
  </conditionalFormatting>
  <conditionalFormatting sqref="K367:M377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7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81">
    <cfRule type="expression" dxfId="11" priority="7">
      <formula>CELL("Protect",INDIRECT(ADDRESS(ROW(), COLUMN())))</formula>
    </cfRule>
  </conditionalFormatting>
  <conditionalFormatting sqref="K379:M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MODEL_DD1_DPR_26141_JAWA_BARAT_DAPIL_JAWA_BARAT_VII.xlsx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2019-05-08T06:06:02Z</dcterms:created>
  <dcterms:modified xsi:type="dcterms:W3CDTF">2019-05-16T09:32:54Z</dcterms:modified>
</cp:coreProperties>
</file>